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30\Desktop\市町村課R5.1.10 1.25〆：公営企業経営比較分析\22 南小国町（提出）\下水道\"/>
    </mc:Choice>
  </mc:AlternateContent>
  <workbookProtection workbookAlgorithmName="SHA-512" workbookHashValue="SYyDr134CsiA446LfvUPvg0iEQO6ch/ajXNENHcJd6kqkqzc30eW5GuO1SBQr2FH0kpRADNiPHw+UEMYD1RuqQ==" workbookSaltValue="I6qmDfzUlNtSYwGR0wxEN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<sst xmlns="http://schemas.openxmlformats.org/spreadsheetml/2006/main" count="236" uniqueCount="120">
  <si>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</si>
  <si>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</si>
  <si>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</si>
  <si>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</si>
  <si>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</si>
  <si>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</si>
  <si>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</si>
  <si>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</si>
  <si>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</si>
  <si>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</si>
  <si>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</si>
  <si>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</si>
  <si>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</si>
  <si>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</si>
  <si>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</si>
  <si>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</si>
  <si>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</si>
  <si>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</si>
  <si>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</si>
  <si>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</si>
  <si>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</si>
  <si>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</si>
  <si>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</si>
  <si>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</si>
  <si>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</si>
  <si>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</si>
  <si>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</si>
  <si>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</si>
  <si>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</si>
  <si>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</si>
  <si>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</si>
  <si>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</si>
  <si>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</si>
  <si>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</si>
  <si>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</si>
  <si>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</si>
  <si>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</si>
  <si>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</si>
  <si>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</si>
  <si>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</si>
  <si>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</si>
  <si>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</si>
  <si>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</si>
  <si>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</si>
  <si>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</si>
  <si>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</si>
  <si>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</si>
  <si>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</si>
  <si>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</si>
  <si>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</si>
  <si>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</si>
  <si>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</si>
  <si>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</si>
  <si>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</si>
  <si>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</si>
  <si>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</si>
  <si>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</si>
  <si>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</si>
  <si>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</si>
  <si>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</si>
  <si>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</si>
  <si>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</si>
  <si>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</si>
  <si>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</si>
  <si>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</si>
  <si>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</si>
  <si>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</si>
  <si>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</si>
  <si>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</si>
  <si>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</si>
  <si>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</si>
  <si>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</si>
  <si>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</si>
  <si>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</si>
  <si>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</si>
  <si>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</si>
  <si>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</si>
  <si>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</si>
  <si>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</si>
  <si>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</si>
  <si>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</si>
  <si>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</si>
  <si>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</si>
  <si>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</si>
  <si>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</si>
  <si>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</si>
  <si>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</si>
  <si>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</si>
  <si>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</si>
  <si>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</si>
  <si>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</si>
  <si>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</si>
  <si>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</si>
  <si>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</si>
  <si>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</si>
  <si>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</si>
  <si>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</si>
  <si>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</si>
  <si>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</si>
  <si>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</si>
  <si>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</si>
  <si>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</si>
  <si>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</si>
  <si>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</si>
  <si>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</si>
  <si>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</si>
  <si>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</si>
  <si>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</si>
  <si>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</si>
  <si>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</si>
  <si>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</si>
  <si>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</si>
  <si>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</si>
  <si>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</si>
  <si>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</si>
  <si>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</si>
  <si>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</si>
  <si>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平成１９年供用開始から１５年経過しているが、現段階では老朽化の影響としては比較的少ないと思われる。</t>
    <rPh sb="0" eb="2">
      <t>ヘイセイ</t>
    </rPh>
    <rPh sb="4" eb="5">
      <t>ネン</t>
    </rPh>
    <rPh sb="5" eb="7">
      <t>キョウヨウ</t>
    </rPh>
    <rPh sb="7" eb="9">
      <t>カイシ</t>
    </rPh>
    <rPh sb="13" eb="14">
      <t>ネン</t>
    </rPh>
    <rPh sb="14" eb="16">
      <t>ケイカ</t>
    </rPh>
    <rPh sb="22" eb="25">
      <t>ゲンダンカイ</t>
    </rPh>
    <rPh sb="27" eb="30">
      <t>ロウキュウカ</t>
    </rPh>
    <rPh sb="31" eb="33">
      <t>エイキョウ</t>
    </rPh>
    <rPh sb="37" eb="40">
      <t>ヒカクテキ</t>
    </rPh>
    <rPh sb="40" eb="41">
      <t>スク</t>
    </rPh>
    <rPh sb="44" eb="45">
      <t>オモ</t>
    </rPh>
    <phoneticPr fontId="4"/>
  </si>
  <si>
    <t>収益的収支比率は減、経費回収率は維持、汚水処理原価については微増はあるものの維持を推移している。令和３年度に未普及地区への管渠等布設工事を終え、経営改善の取組みとして未加入者への加入促進を進めている。　　　　　　　　　　　　　　　　また、今後は工事完了後の維持管理費の状況を踏まえつつ経営改善計画の見直しが必要であると考えられる。　　　　　　　　　　　　　　　　　　　　　</t>
    <rPh sb="0" eb="3">
      <t>シュウエキテキ</t>
    </rPh>
    <rPh sb="3" eb="5">
      <t>シュウシ</t>
    </rPh>
    <rPh sb="5" eb="6">
      <t>ヒ</t>
    </rPh>
    <rPh sb="6" eb="7">
      <t>リツ</t>
    </rPh>
    <rPh sb="8" eb="9">
      <t>ゲン</t>
    </rPh>
    <rPh sb="10" eb="12">
      <t>ケイヒ</t>
    </rPh>
    <rPh sb="12" eb="14">
      <t>カイシュウ</t>
    </rPh>
    <rPh sb="14" eb="15">
      <t>リツ</t>
    </rPh>
    <rPh sb="16" eb="18">
      <t>イジ</t>
    </rPh>
    <rPh sb="19" eb="21">
      <t>オスイ</t>
    </rPh>
    <rPh sb="21" eb="23">
      <t>ショリ</t>
    </rPh>
    <rPh sb="23" eb="25">
      <t>ゲンカ</t>
    </rPh>
    <rPh sb="30" eb="32">
      <t>ビゾウ</t>
    </rPh>
    <rPh sb="38" eb="40">
      <t>イジ</t>
    </rPh>
    <rPh sb="41" eb="43">
      <t>スイイ</t>
    </rPh>
    <rPh sb="48" eb="50">
      <t>レイワ</t>
    </rPh>
    <rPh sb="51" eb="53">
      <t>ネンド</t>
    </rPh>
    <rPh sb="54" eb="57">
      <t>ミフキュウ</t>
    </rPh>
    <rPh sb="57" eb="59">
      <t>チク</t>
    </rPh>
    <rPh sb="61" eb="63">
      <t>カンキョ</t>
    </rPh>
    <rPh sb="63" eb="64">
      <t>トウ</t>
    </rPh>
    <rPh sb="64" eb="66">
      <t>フセツ</t>
    </rPh>
    <rPh sb="66" eb="68">
      <t>コウジ</t>
    </rPh>
    <rPh sb="69" eb="70">
      <t>オ</t>
    </rPh>
    <rPh sb="72" eb="74">
      <t>ケイエイ</t>
    </rPh>
    <rPh sb="74" eb="76">
      <t>カイゼン</t>
    </rPh>
    <rPh sb="77" eb="78">
      <t>ト</t>
    </rPh>
    <rPh sb="78" eb="79">
      <t>ク</t>
    </rPh>
    <rPh sb="83" eb="87">
      <t>ミカニュウシャ</t>
    </rPh>
    <rPh sb="89" eb="91">
      <t>カニュウ</t>
    </rPh>
    <rPh sb="91" eb="93">
      <t>ソクシン</t>
    </rPh>
    <rPh sb="94" eb="95">
      <t>スス</t>
    </rPh>
    <rPh sb="119" eb="121">
      <t>コンゴ</t>
    </rPh>
    <rPh sb="122" eb="124">
      <t>コウジ</t>
    </rPh>
    <rPh sb="124" eb="126">
      <t>カンリョウ</t>
    </rPh>
    <rPh sb="126" eb="127">
      <t>ゴ</t>
    </rPh>
    <rPh sb="128" eb="130">
      <t>イジ</t>
    </rPh>
    <rPh sb="130" eb="133">
      <t>カンリヒ</t>
    </rPh>
    <rPh sb="134" eb="136">
      <t>ジョウキョウ</t>
    </rPh>
    <rPh sb="137" eb="138">
      <t>フ</t>
    </rPh>
    <rPh sb="142" eb="144">
      <t>ケイエイ</t>
    </rPh>
    <rPh sb="144" eb="146">
      <t>カイゼン</t>
    </rPh>
    <rPh sb="146" eb="148">
      <t>ケイカク</t>
    </rPh>
    <rPh sb="149" eb="151">
      <t>ミナオ</t>
    </rPh>
    <rPh sb="153" eb="155">
      <t>ヒツヨウ</t>
    </rPh>
    <rPh sb="159" eb="160">
      <t>カンガ</t>
    </rPh>
    <phoneticPr fontId="4"/>
  </si>
  <si>
    <t>現段階の経営改善の取組みとして、使用料収入の増加を図るために、未加入者への加入促進に取組み水洗化率の向上を目指す。　　　　　　　　　　　　また、今後は令和２年度に策定したストックマネジメント計画において、更新投資計画を含めた経営改善に向けた計画を見直す予定としている。</t>
    <rPh sb="0" eb="3">
      <t>ゲンダンカイ</t>
    </rPh>
    <rPh sb="4" eb="6">
      <t>ケイエイ</t>
    </rPh>
    <rPh sb="6" eb="8">
      <t>カイゼン</t>
    </rPh>
    <rPh sb="9" eb="10">
      <t>ト</t>
    </rPh>
    <rPh sb="10" eb="11">
      <t>ク</t>
    </rPh>
    <rPh sb="16" eb="19">
      <t>シヨウリョウ</t>
    </rPh>
    <rPh sb="19" eb="21">
      <t>シュウニュウ</t>
    </rPh>
    <rPh sb="22" eb="24">
      <t>ゾウカ</t>
    </rPh>
    <rPh sb="25" eb="26">
      <t>ハカ</t>
    </rPh>
    <rPh sb="31" eb="35">
      <t>ミカニュウシャ</t>
    </rPh>
    <rPh sb="37" eb="39">
      <t>カニュウ</t>
    </rPh>
    <rPh sb="39" eb="41">
      <t>ソクシン</t>
    </rPh>
    <rPh sb="42" eb="43">
      <t>ト</t>
    </rPh>
    <rPh sb="43" eb="44">
      <t>ク</t>
    </rPh>
    <rPh sb="45" eb="48">
      <t>スイセンカ</t>
    </rPh>
    <rPh sb="48" eb="49">
      <t>リツ</t>
    </rPh>
    <rPh sb="50" eb="52">
      <t>コウジョウ</t>
    </rPh>
    <rPh sb="53" eb="55">
      <t>メザ</t>
    </rPh>
    <rPh sb="72" eb="74">
      <t>コンゴ</t>
    </rPh>
    <rPh sb="75" eb="77">
      <t>レイワ</t>
    </rPh>
    <rPh sb="78" eb="80">
      <t>ネンド</t>
    </rPh>
    <rPh sb="81" eb="83">
      <t>サクテイ</t>
    </rPh>
    <rPh sb="95" eb="97">
      <t>ケイカク</t>
    </rPh>
    <rPh sb="102" eb="104">
      <t>コウシン</t>
    </rPh>
    <rPh sb="104" eb="106">
      <t>トウシ</t>
    </rPh>
    <rPh sb="106" eb="108">
      <t>ケイカク</t>
    </rPh>
    <rPh sb="109" eb="110">
      <t>フク</t>
    </rPh>
    <rPh sb="112" eb="114">
      <t>ケイエイ</t>
    </rPh>
    <rPh sb="114" eb="116">
      <t>カイゼン</t>
    </rPh>
    <rPh sb="117" eb="118">
      <t>ム</t>
    </rPh>
    <rPh sb="120" eb="122">
      <t>ケイカク</t>
    </rPh>
    <rPh sb="123" eb="125">
      <t>ミナオ</t>
    </rPh>
    <rPh sb="126" eb="12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</si>
</sst>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0.09</c:v>
                </c:pt>
              </c:numCache>
            </c:numRef>
          </c:val>
          <c:extLst xmlns:c16r2="http://schemas.microsoft.com/office/drawing/2015/06/chart">
            <c:ext xmlns:c16="http://schemas.microsoft.com/office/drawing/2014/chart" uri="{C3380CC4-5D6E-409C-BE32-E72D297353CC}">
              <c16:uniqueId val="{00000000-4497-4ACD-A6C2-ADEB397900A6}"/>
            </c:ext>
          </c:extLst>
        </c:ser>
        <c:dLbls>
          <c:showLegendKey val="0"/>
          <c:showVal val="0"/>
          <c:showCatName val="0"/>
          <c:showSerName val="0"/>
          <c:showPercent val="0"/>
          <c:showBubbleSize val="0"/>
        </c:dLbls>
        <c:gapWidth val="150"/>
        <c:axId val="220823000"/>
        <c:axId val="22082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formatCode="#,##0.00;&quot;△&quot;#,##0.00">
                  <c:v>0</c:v>
                </c:pt>
              </c:numCache>
            </c:numRef>
          </c:val>
          <c:smooth val="0"/>
          <c:extLst xmlns:c16r2="http://schemas.microsoft.com/office/drawing/2015/06/chart">
            <c:ext xmlns:c16="http://schemas.microsoft.com/office/drawing/2014/chart" uri="{C3380CC4-5D6E-409C-BE32-E72D297353CC}">
              <c16:uniqueId val="{00000001-4497-4ACD-A6C2-ADEB397900A6}"/>
            </c:ext>
          </c:extLst>
        </c:ser>
        <c:dLbls>
          <c:showLegendKey val="0"/>
          <c:showVal val="0"/>
          <c:showCatName val="0"/>
          <c:showSerName val="0"/>
          <c:showPercent val="0"/>
          <c:showBubbleSize val="0"/>
        </c:dLbls>
        <c:marker val="1"/>
        <c:smooth val="0"/>
        <c:axId val="220823000"/>
        <c:axId val="220821040"/>
      </c:lineChart>
      <c:dateAx>
        <c:axId val="220823000"/>
        <c:scaling>
          <c:orientation val="minMax"/>
        </c:scaling>
        <c:delete val="1"/>
        <c:axPos val="b"/>
        <c:numFmt formatCode="&quot;H&quot;yy" sourceLinked="1"/>
        <c:majorTickMark val="none"/>
        <c:minorTickMark val="none"/>
        <c:tickLblPos val="none"/>
        <c:crossAx val="220821040"/>
        <c:crosses val="autoZero"/>
        <c:auto val="1"/>
        <c:lblOffset val="100"/>
        <c:baseTimeUnit val="years"/>
      </c:dateAx>
      <c:valAx>
        <c:axId val="22082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2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29.91</c:v>
                </c:pt>
                <c:pt idx="1">
                  <c:v>31</c:v>
                </c:pt>
                <c:pt idx="2">
                  <c:v>30.27</c:v>
                </c:pt>
                <c:pt idx="3">
                  <c:v>31.73</c:v>
                </c:pt>
                <c:pt idx="4">
                  <c:v>31.45</c:v>
                </c:pt>
              </c:numCache>
            </c:numRef>
          </c:val>
          <c:extLst xmlns:c16r2="http://schemas.microsoft.com/office/drawing/2015/06/chart">
            <c:ext xmlns:c16="http://schemas.microsoft.com/office/drawing/2014/chart" uri="{C3380CC4-5D6E-409C-BE32-E72D297353CC}">
              <c16:uniqueId val="{00000000-6EB7-45B2-84E8-8126416DC3EF}"/>
            </c:ext>
          </c:extLst>
        </c:ser>
        <c:dLbls>
          <c:showLegendKey val="0"/>
          <c:showVal val="0"/>
          <c:showCatName val="0"/>
          <c:showSerName val="0"/>
          <c:showPercent val="0"/>
          <c:showBubbleSize val="0"/>
        </c:dLbls>
        <c:gapWidth val="150"/>
        <c:axId val="170236488"/>
        <c:axId val="17024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33.799999999999997</c:v>
                </c:pt>
              </c:numCache>
            </c:numRef>
          </c:val>
          <c:smooth val="0"/>
          <c:extLst xmlns:c16r2="http://schemas.microsoft.com/office/drawing/2015/06/chart">
            <c:ext xmlns:c16="http://schemas.microsoft.com/office/drawing/2014/chart" uri="{C3380CC4-5D6E-409C-BE32-E72D297353CC}">
              <c16:uniqueId val="{00000001-6EB7-45B2-84E8-8126416DC3EF}"/>
            </c:ext>
          </c:extLst>
        </c:ser>
        <c:dLbls>
          <c:showLegendKey val="0"/>
          <c:showVal val="0"/>
          <c:showCatName val="0"/>
          <c:showSerName val="0"/>
          <c:showPercent val="0"/>
          <c:showBubbleSize val="0"/>
        </c:dLbls>
        <c:marker val="1"/>
        <c:smooth val="0"/>
        <c:axId val="170236488"/>
        <c:axId val="170240016"/>
      </c:lineChart>
      <c:dateAx>
        <c:axId val="170236488"/>
        <c:scaling>
          <c:orientation val="minMax"/>
        </c:scaling>
        <c:delete val="1"/>
        <c:axPos val="b"/>
        <c:numFmt formatCode="&quot;H&quot;yy" sourceLinked="1"/>
        <c:majorTickMark val="none"/>
        <c:minorTickMark val="none"/>
        <c:tickLblPos val="none"/>
        <c:crossAx val="170240016"/>
        <c:crosses val="autoZero"/>
        <c:auto val="1"/>
        <c:lblOffset val="100"/>
        <c:baseTimeUnit val="years"/>
      </c:dateAx>
      <c:valAx>
        <c:axId val="17024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3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67.55</c:v>
                </c:pt>
                <c:pt idx="1">
                  <c:v>68.209999999999994</c:v>
                </c:pt>
                <c:pt idx="2">
                  <c:v>68.599999999999994</c:v>
                </c:pt>
                <c:pt idx="3">
                  <c:v>72.069999999999993</c:v>
                </c:pt>
                <c:pt idx="4">
                  <c:v>72.930000000000007</c:v>
                </c:pt>
              </c:numCache>
            </c:numRef>
          </c:val>
          <c:extLst xmlns:c16r2="http://schemas.microsoft.com/office/drawing/2015/06/chart">
            <c:ext xmlns:c16="http://schemas.microsoft.com/office/drawing/2014/chart" uri="{C3380CC4-5D6E-409C-BE32-E72D297353CC}">
              <c16:uniqueId val="{00000000-C257-4300-8098-20154D1B21EA}"/>
            </c:ext>
          </c:extLst>
        </c:ser>
        <c:dLbls>
          <c:showLegendKey val="0"/>
          <c:showVal val="0"/>
          <c:showCatName val="0"/>
          <c:showSerName val="0"/>
          <c:showPercent val="0"/>
          <c:showBubbleSize val="0"/>
        </c:dLbls>
        <c:gapWidth val="150"/>
        <c:axId val="170240800"/>
        <c:axId val="17024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67.09</c:v>
                </c:pt>
              </c:numCache>
            </c:numRef>
          </c:val>
          <c:smooth val="0"/>
          <c:extLst xmlns:c16r2="http://schemas.microsoft.com/office/drawing/2015/06/chart">
            <c:ext xmlns:c16="http://schemas.microsoft.com/office/drawing/2014/chart" uri="{C3380CC4-5D6E-409C-BE32-E72D297353CC}">
              <c16:uniqueId val="{00000001-C257-4300-8098-20154D1B21EA}"/>
            </c:ext>
          </c:extLst>
        </c:ser>
        <c:dLbls>
          <c:showLegendKey val="0"/>
          <c:showVal val="0"/>
          <c:showCatName val="0"/>
          <c:showSerName val="0"/>
          <c:showPercent val="0"/>
          <c:showBubbleSize val="0"/>
        </c:dLbls>
        <c:marker val="1"/>
        <c:smooth val="0"/>
        <c:axId val="170240800"/>
        <c:axId val="170241192"/>
      </c:lineChart>
      <c:dateAx>
        <c:axId val="170240800"/>
        <c:scaling>
          <c:orientation val="minMax"/>
        </c:scaling>
        <c:delete val="1"/>
        <c:axPos val="b"/>
        <c:numFmt formatCode="&quot;H&quot;yy" sourceLinked="1"/>
        <c:majorTickMark val="none"/>
        <c:minorTickMark val="none"/>
        <c:tickLblPos val="none"/>
        <c:crossAx val="170241192"/>
        <c:crosses val="autoZero"/>
        <c:auto val="1"/>
        <c:lblOffset val="100"/>
        <c:baseTimeUnit val="years"/>
      </c:dateAx>
      <c:valAx>
        <c:axId val="17024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42.96</c:v>
                </c:pt>
                <c:pt idx="1">
                  <c:v>44.46</c:v>
                </c:pt>
                <c:pt idx="2">
                  <c:v>59.8</c:v>
                </c:pt>
                <c:pt idx="3">
                  <c:v>57.59</c:v>
                </c:pt>
                <c:pt idx="4">
                  <c:v>48.49</c:v>
                </c:pt>
              </c:numCache>
            </c:numRef>
          </c:val>
          <c:extLst xmlns:c16r2="http://schemas.microsoft.com/office/drawing/2015/06/chart">
            <c:ext xmlns:c16="http://schemas.microsoft.com/office/drawing/2014/chart" uri="{C3380CC4-5D6E-409C-BE32-E72D297353CC}">
              <c16:uniqueId val="{00000000-AC26-4C77-8A97-CE583874A205}"/>
            </c:ext>
          </c:extLst>
        </c:ser>
        <c:dLbls>
          <c:showLegendKey val="0"/>
          <c:showVal val="0"/>
          <c:showCatName val="0"/>
          <c:showSerName val="0"/>
          <c:showPercent val="0"/>
          <c:showBubbleSize val="0"/>
        </c:dLbls>
        <c:gapWidth val="150"/>
        <c:axId val="220826136"/>
        <c:axId val="22082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26-4C77-8A97-CE583874A205}"/>
            </c:ext>
          </c:extLst>
        </c:ser>
        <c:dLbls>
          <c:showLegendKey val="0"/>
          <c:showVal val="0"/>
          <c:showCatName val="0"/>
          <c:showSerName val="0"/>
          <c:showPercent val="0"/>
          <c:showBubbleSize val="0"/>
        </c:dLbls>
        <c:marker val="1"/>
        <c:smooth val="0"/>
        <c:axId val="220826136"/>
        <c:axId val="220824568"/>
      </c:lineChart>
      <c:dateAx>
        <c:axId val="220826136"/>
        <c:scaling>
          <c:orientation val="minMax"/>
        </c:scaling>
        <c:delete val="1"/>
        <c:axPos val="b"/>
        <c:numFmt formatCode="&quot;H&quot;yy" sourceLinked="1"/>
        <c:majorTickMark val="none"/>
        <c:minorTickMark val="none"/>
        <c:tickLblPos val="none"/>
        <c:crossAx val="220824568"/>
        <c:crosses val="autoZero"/>
        <c:auto val="1"/>
        <c:lblOffset val="100"/>
        <c:baseTimeUnit val="years"/>
      </c:dateAx>
      <c:valAx>
        <c:axId val="22082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2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2D-4B4D-8073-E687669626C8}"/>
            </c:ext>
          </c:extLst>
        </c:ser>
        <c:dLbls>
          <c:showLegendKey val="0"/>
          <c:showVal val="0"/>
          <c:showCatName val="0"/>
          <c:showSerName val="0"/>
          <c:showPercent val="0"/>
          <c:showBubbleSize val="0"/>
        </c:dLbls>
        <c:gapWidth val="150"/>
        <c:axId val="220829272"/>
        <c:axId val="22081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2D-4B4D-8073-E687669626C8}"/>
            </c:ext>
          </c:extLst>
        </c:ser>
        <c:dLbls>
          <c:showLegendKey val="0"/>
          <c:showVal val="0"/>
          <c:showCatName val="0"/>
          <c:showSerName val="0"/>
          <c:showPercent val="0"/>
          <c:showBubbleSize val="0"/>
        </c:dLbls>
        <c:marker val="1"/>
        <c:smooth val="0"/>
        <c:axId val="220829272"/>
        <c:axId val="220817512"/>
      </c:lineChart>
      <c:dateAx>
        <c:axId val="220829272"/>
        <c:scaling>
          <c:orientation val="minMax"/>
        </c:scaling>
        <c:delete val="1"/>
        <c:axPos val="b"/>
        <c:numFmt formatCode="&quot;H&quot;yy" sourceLinked="1"/>
        <c:majorTickMark val="none"/>
        <c:minorTickMark val="none"/>
        <c:tickLblPos val="none"/>
        <c:crossAx val="220817512"/>
        <c:crosses val="autoZero"/>
        <c:auto val="1"/>
        <c:lblOffset val="100"/>
        <c:baseTimeUnit val="years"/>
      </c:dateAx>
      <c:valAx>
        <c:axId val="22081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2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E0-4A1A-878C-D8C7F94431BD}"/>
            </c:ext>
          </c:extLst>
        </c:ser>
        <c:dLbls>
          <c:showLegendKey val="0"/>
          <c:showVal val="0"/>
          <c:showCatName val="0"/>
          <c:showSerName val="0"/>
          <c:showPercent val="0"/>
          <c:showBubbleSize val="0"/>
        </c:dLbls>
        <c:gapWidth val="150"/>
        <c:axId val="220823784"/>
        <c:axId val="22082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E0-4A1A-878C-D8C7F94431BD}"/>
            </c:ext>
          </c:extLst>
        </c:ser>
        <c:dLbls>
          <c:showLegendKey val="0"/>
          <c:showVal val="0"/>
          <c:showCatName val="0"/>
          <c:showSerName val="0"/>
          <c:showPercent val="0"/>
          <c:showBubbleSize val="0"/>
        </c:dLbls>
        <c:marker val="1"/>
        <c:smooth val="0"/>
        <c:axId val="220823784"/>
        <c:axId val="220827704"/>
      </c:lineChart>
      <c:dateAx>
        <c:axId val="220823784"/>
        <c:scaling>
          <c:orientation val="minMax"/>
        </c:scaling>
        <c:delete val="1"/>
        <c:axPos val="b"/>
        <c:numFmt formatCode="&quot;H&quot;yy" sourceLinked="1"/>
        <c:majorTickMark val="none"/>
        <c:minorTickMark val="none"/>
        <c:tickLblPos val="none"/>
        <c:crossAx val="220827704"/>
        <c:crosses val="autoZero"/>
        <c:auto val="1"/>
        <c:lblOffset val="100"/>
        <c:baseTimeUnit val="years"/>
      </c:dateAx>
      <c:valAx>
        <c:axId val="22082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2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23-4ED9-8658-9EEDFB33683B}"/>
            </c:ext>
          </c:extLst>
        </c:ser>
        <c:dLbls>
          <c:showLegendKey val="0"/>
          <c:showVal val="0"/>
          <c:showCatName val="0"/>
          <c:showSerName val="0"/>
          <c:showPercent val="0"/>
          <c:showBubbleSize val="0"/>
        </c:dLbls>
        <c:gapWidth val="150"/>
        <c:axId val="220819472"/>
        <c:axId val="2208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23-4ED9-8658-9EEDFB33683B}"/>
            </c:ext>
          </c:extLst>
        </c:ser>
        <c:dLbls>
          <c:showLegendKey val="0"/>
          <c:showVal val="0"/>
          <c:showCatName val="0"/>
          <c:showSerName val="0"/>
          <c:showPercent val="0"/>
          <c:showBubbleSize val="0"/>
        </c:dLbls>
        <c:marker val="1"/>
        <c:smooth val="0"/>
        <c:axId val="220819472"/>
        <c:axId val="220824960"/>
      </c:lineChart>
      <c:dateAx>
        <c:axId val="220819472"/>
        <c:scaling>
          <c:orientation val="minMax"/>
        </c:scaling>
        <c:delete val="1"/>
        <c:axPos val="b"/>
        <c:numFmt formatCode="&quot;H&quot;yy" sourceLinked="1"/>
        <c:majorTickMark val="none"/>
        <c:minorTickMark val="none"/>
        <c:tickLblPos val="none"/>
        <c:crossAx val="220824960"/>
        <c:crosses val="autoZero"/>
        <c:auto val="1"/>
        <c:lblOffset val="100"/>
        <c:baseTimeUnit val="years"/>
      </c:dateAx>
      <c:valAx>
        <c:axId val="2208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1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33-459E-81AF-FBA753FC8DFB}"/>
            </c:ext>
          </c:extLst>
        </c:ser>
        <c:dLbls>
          <c:showLegendKey val="0"/>
          <c:showVal val="0"/>
          <c:showCatName val="0"/>
          <c:showSerName val="0"/>
          <c:showPercent val="0"/>
          <c:showBubbleSize val="0"/>
        </c:dLbls>
        <c:gapWidth val="150"/>
        <c:axId val="220820648"/>
        <c:axId val="2208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33-459E-81AF-FBA753FC8DFB}"/>
            </c:ext>
          </c:extLst>
        </c:ser>
        <c:dLbls>
          <c:showLegendKey val="0"/>
          <c:showVal val="0"/>
          <c:showCatName val="0"/>
          <c:showSerName val="0"/>
          <c:showPercent val="0"/>
          <c:showBubbleSize val="0"/>
        </c:dLbls>
        <c:marker val="1"/>
        <c:smooth val="0"/>
        <c:axId val="220820648"/>
        <c:axId val="220831232"/>
      </c:lineChart>
      <c:dateAx>
        <c:axId val="220820648"/>
        <c:scaling>
          <c:orientation val="minMax"/>
        </c:scaling>
        <c:delete val="1"/>
        <c:axPos val="b"/>
        <c:numFmt formatCode="&quot;H&quot;yy" sourceLinked="1"/>
        <c:majorTickMark val="none"/>
        <c:minorTickMark val="none"/>
        <c:tickLblPos val="none"/>
        <c:crossAx val="220831232"/>
        <c:crosses val="autoZero"/>
        <c:auto val="1"/>
        <c:lblOffset val="100"/>
        <c:baseTimeUnit val="years"/>
      </c:dateAx>
      <c:valAx>
        <c:axId val="2208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2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1D-47B3-8096-8A2540CE9A44}"/>
            </c:ext>
          </c:extLst>
        </c:ser>
        <c:dLbls>
          <c:showLegendKey val="0"/>
          <c:showVal val="0"/>
          <c:showCatName val="0"/>
          <c:showSerName val="0"/>
          <c:showPercent val="0"/>
          <c:showBubbleSize val="0"/>
        </c:dLbls>
        <c:gapWidth val="150"/>
        <c:axId val="220832016"/>
        <c:axId val="22083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1042.6400000000001</c:v>
                </c:pt>
              </c:numCache>
            </c:numRef>
          </c:val>
          <c:smooth val="0"/>
          <c:extLst xmlns:c16r2="http://schemas.microsoft.com/office/drawing/2015/06/chart">
            <c:ext xmlns:c16="http://schemas.microsoft.com/office/drawing/2014/chart" uri="{C3380CC4-5D6E-409C-BE32-E72D297353CC}">
              <c16:uniqueId val="{00000001-E91D-47B3-8096-8A2540CE9A44}"/>
            </c:ext>
          </c:extLst>
        </c:ser>
        <c:dLbls>
          <c:showLegendKey val="0"/>
          <c:showVal val="0"/>
          <c:showCatName val="0"/>
          <c:showSerName val="0"/>
          <c:showPercent val="0"/>
          <c:showBubbleSize val="0"/>
        </c:dLbls>
        <c:marker val="1"/>
        <c:smooth val="0"/>
        <c:axId val="220832016"/>
        <c:axId val="220830056"/>
      </c:lineChart>
      <c:dateAx>
        <c:axId val="220832016"/>
        <c:scaling>
          <c:orientation val="minMax"/>
        </c:scaling>
        <c:delete val="1"/>
        <c:axPos val="b"/>
        <c:numFmt formatCode="&quot;H&quot;yy" sourceLinked="1"/>
        <c:majorTickMark val="none"/>
        <c:minorTickMark val="none"/>
        <c:tickLblPos val="none"/>
        <c:crossAx val="220830056"/>
        <c:crosses val="autoZero"/>
        <c:auto val="1"/>
        <c:lblOffset val="100"/>
        <c:baseTimeUnit val="years"/>
      </c:dateAx>
      <c:valAx>
        <c:axId val="22083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3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88A-471A-B709-52F28057995A}"/>
            </c:ext>
          </c:extLst>
        </c:ser>
        <c:dLbls>
          <c:showLegendKey val="0"/>
          <c:showVal val="0"/>
          <c:showCatName val="0"/>
          <c:showSerName val="0"/>
          <c:showPercent val="0"/>
          <c:showBubbleSize val="0"/>
        </c:dLbls>
        <c:gapWidth val="150"/>
        <c:axId val="220830448"/>
        <c:axId val="17023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55.76</c:v>
                </c:pt>
              </c:numCache>
            </c:numRef>
          </c:val>
          <c:smooth val="0"/>
          <c:extLst xmlns:c16r2="http://schemas.microsoft.com/office/drawing/2015/06/chart">
            <c:ext xmlns:c16="http://schemas.microsoft.com/office/drawing/2014/chart" uri="{C3380CC4-5D6E-409C-BE32-E72D297353CC}">
              <c16:uniqueId val="{00000001-B88A-471A-B709-52F28057995A}"/>
            </c:ext>
          </c:extLst>
        </c:ser>
        <c:dLbls>
          <c:showLegendKey val="0"/>
          <c:showVal val="0"/>
          <c:showCatName val="0"/>
          <c:showSerName val="0"/>
          <c:showPercent val="0"/>
          <c:showBubbleSize val="0"/>
        </c:dLbls>
        <c:marker val="1"/>
        <c:smooth val="0"/>
        <c:axId val="220830448"/>
        <c:axId val="170235704"/>
      </c:lineChart>
      <c:dateAx>
        <c:axId val="220830448"/>
        <c:scaling>
          <c:orientation val="minMax"/>
        </c:scaling>
        <c:delete val="1"/>
        <c:axPos val="b"/>
        <c:numFmt formatCode="&quot;H&quot;yy" sourceLinked="1"/>
        <c:majorTickMark val="none"/>
        <c:minorTickMark val="none"/>
        <c:tickLblPos val="none"/>
        <c:crossAx val="170235704"/>
        <c:crosses val="autoZero"/>
        <c:auto val="1"/>
        <c:lblOffset val="100"/>
        <c:baseTimeUnit val="years"/>
      </c:dateAx>
      <c:valAx>
        <c:axId val="17023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3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232.56</c:v>
                </c:pt>
                <c:pt idx="1">
                  <c:v>232.71</c:v>
                </c:pt>
                <c:pt idx="2">
                  <c:v>236.49</c:v>
                </c:pt>
                <c:pt idx="3">
                  <c:v>234.8</c:v>
                </c:pt>
                <c:pt idx="4">
                  <c:v>239.2</c:v>
                </c:pt>
              </c:numCache>
            </c:numRef>
          </c:val>
          <c:extLst xmlns:c16r2="http://schemas.microsoft.com/office/drawing/2015/06/chart">
            <c:ext xmlns:c16="http://schemas.microsoft.com/office/drawing/2014/chart" uri="{C3380CC4-5D6E-409C-BE32-E72D297353CC}">
              <c16:uniqueId val="{00000000-8960-4406-B11B-3BAD639C2FC4}"/>
            </c:ext>
          </c:extLst>
        </c:ser>
        <c:dLbls>
          <c:showLegendKey val="0"/>
          <c:showVal val="0"/>
          <c:showCatName val="0"/>
          <c:showSerName val="0"/>
          <c:showPercent val="0"/>
          <c:showBubbleSize val="0"/>
        </c:dLbls>
        <c:gapWidth val="150"/>
        <c:axId val="170235312"/>
        <c:axId val="17024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296.14999999999998</c:v>
                </c:pt>
              </c:numCache>
            </c:numRef>
          </c:val>
          <c:smooth val="0"/>
          <c:extLst xmlns:c16r2="http://schemas.microsoft.com/office/drawing/2015/06/chart">
            <c:ext xmlns:c16="http://schemas.microsoft.com/office/drawing/2014/chart" uri="{C3380CC4-5D6E-409C-BE32-E72D297353CC}">
              <c16:uniqueId val="{00000001-8960-4406-B11B-3BAD639C2FC4}"/>
            </c:ext>
          </c:extLst>
        </c:ser>
        <c:dLbls>
          <c:showLegendKey val="0"/>
          <c:showVal val="0"/>
          <c:showCatName val="0"/>
          <c:showSerName val="0"/>
          <c:showPercent val="0"/>
          <c:showBubbleSize val="0"/>
        </c:dLbls>
        <c:marker val="1"/>
        <c:smooth val="0"/>
        <c:axId val="170235312"/>
        <c:axId val="170240408"/>
      </c:lineChart>
      <c:dateAx>
        <c:axId val="170235312"/>
        <c:scaling>
          <c:orientation val="minMax"/>
        </c:scaling>
        <c:delete val="1"/>
        <c:axPos val="b"/>
        <c:numFmt formatCode="&quot;H&quot;yy" sourceLinked="1"/>
        <c:majorTickMark val="none"/>
        <c:minorTickMark val="none"/>
        <c:tickLblPos val="none"/>
        <c:crossAx val="170240408"/>
        <c:crosses val="autoZero"/>
        <c:auto val="1"/>
        <c:lblOffset val="100"/>
        <c:baseTimeUnit val="years"/>
      </c:dateAx>
      <c:valAx>
        <c:axId val="17024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3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E6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南小国町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D3</v>
      </c>
      <c r="X8" s="40"/>
      <c r="Y8" s="40"/>
      <c r="Z8" s="40"/>
      <c r="AA8" s="40"/>
      <c r="AB8" s="40"/>
      <c r="AC8" s="40"/>
      <c r="AD8" s="41" t="str">
        <f>データ!$M$6</f>
        <v>非設置</v>
      </c>
      <c r="AE8" s="41"/>
      <c r="AF8" s="41"/>
      <c r="AG8" s="41"/>
      <c r="AH8" s="41"/>
      <c r="AI8" s="41"/>
      <c r="AJ8" s="41"/>
      <c r="AK8" s="3"/>
      <c r="AL8" s="42">
        <f>データ!S6</f>
        <v>3877</v>
      </c>
      <c r="AM8" s="42"/>
      <c r="AN8" s="42"/>
      <c r="AO8" s="42"/>
      <c r="AP8" s="42"/>
      <c r="AQ8" s="42"/>
      <c r="AR8" s="42"/>
      <c r="AS8" s="42"/>
      <c r="AT8" s="35">
        <f>データ!T6</f>
        <v>115.9</v>
      </c>
      <c r="AU8" s="35"/>
      <c r="AV8" s="35"/>
      <c r="AW8" s="35"/>
      <c r="AX8" s="35"/>
      <c r="AY8" s="35"/>
      <c r="AZ8" s="35"/>
      <c r="BA8" s="35"/>
      <c r="BB8" s="35">
        <f>データ!U6</f>
        <v>33.450000000000003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42.6</v>
      </c>
      <c r="Q10" s="35"/>
      <c r="R10" s="35"/>
      <c r="S10" s="35"/>
      <c r="T10" s="35"/>
      <c r="U10" s="35"/>
      <c r="V10" s="35"/>
      <c r="W10" s="35">
        <f>データ!Q6</f>
        <v>101.1</v>
      </c>
      <c r="X10" s="35"/>
      <c r="Y10" s="35"/>
      <c r="Z10" s="35"/>
      <c r="AA10" s="35"/>
      <c r="AB10" s="35"/>
      <c r="AC10" s="35"/>
      <c r="AD10" s="42">
        <f>データ!R6</f>
        <v>4610</v>
      </c>
      <c r="AE10" s="42"/>
      <c r="AF10" s="42"/>
      <c r="AG10" s="42"/>
      <c r="AH10" s="42"/>
      <c r="AI10" s="42"/>
      <c r="AJ10" s="42"/>
      <c r="AK10" s="2"/>
      <c r="AL10" s="42">
        <f>データ!V6</f>
        <v>1629</v>
      </c>
      <c r="AM10" s="42"/>
      <c r="AN10" s="42"/>
      <c r="AO10" s="42"/>
      <c r="AP10" s="42"/>
      <c r="AQ10" s="42"/>
      <c r="AR10" s="42"/>
      <c r="AS10" s="42"/>
      <c r="AT10" s="35">
        <f>データ!W6</f>
        <v>0.66</v>
      </c>
      <c r="AU10" s="35"/>
      <c r="AV10" s="35"/>
      <c r="AW10" s="35"/>
      <c r="AX10" s="35"/>
      <c r="AY10" s="35"/>
      <c r="AZ10" s="35"/>
      <c r="BA10" s="35"/>
      <c r="BB10" s="35">
        <f>データ!X6</f>
        <v>2468.1799999999998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Y7T4ffH77Mou4OuH0oM8WJXhZT30PSCMEUtRv9KYaaonJNilXrOIDQl1ESksjaCO0jREUqZQvdqo8F3Gmuh2pQ==" saltValue="N0JSUNZdoLfqyBJ0Zttu8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434230</v>
      </c>
      <c r="D6" s="19">
        <f t="shared" si="3"/>
        <v>47</v>
      </c>
      <c r="E6" s="19">
        <f t="shared" si="3"/>
        <v>17</v>
      </c>
      <c r="F6" s="19">
        <f t="shared" si="3"/>
        <v>4</v>
      </c>
      <c r="G6" s="19">
        <f t="shared" si="3"/>
        <v>0</v>
      </c>
      <c r="H6" s="19" t="str">
        <f t="shared" si="3"/>
        <v>熊本県　南小国町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42.6</v>
      </c>
      <c r="Q6" s="20">
        <f t="shared" si="3"/>
        <v>101.1</v>
      </c>
      <c r="R6" s="20">
        <f t="shared" si="3"/>
        <v>4610</v>
      </c>
      <c r="S6" s="20">
        <f t="shared" si="3"/>
        <v>3877</v>
      </c>
      <c r="T6" s="20">
        <f t="shared" si="3"/>
        <v>115.9</v>
      </c>
      <c r="U6" s="20">
        <f t="shared" si="3"/>
        <v>33.450000000000003</v>
      </c>
      <c r="V6" s="20">
        <f t="shared" si="3"/>
        <v>1629</v>
      </c>
      <c r="W6" s="20">
        <f t="shared" si="3"/>
        <v>0.66</v>
      </c>
      <c r="X6" s="20">
        <f t="shared" si="3"/>
        <v>2468.1799999999998</v>
      </c>
      <c r="Y6" s="21">
        <f>IF(Y7="",NA(),Y7)</f>
        <v>42.96</v>
      </c>
      <c r="Z6" s="21">
        <f t="shared" ref="Z6:AH6" si="4">IF(Z7="",NA(),Z7)</f>
        <v>44.46</v>
      </c>
      <c r="AA6" s="21">
        <f t="shared" si="4"/>
        <v>59.8</v>
      </c>
      <c r="AB6" s="21">
        <f t="shared" si="4"/>
        <v>57.59</v>
      </c>
      <c r="AC6" s="21">
        <f t="shared" si="4"/>
        <v>48.49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1223.96</v>
      </c>
      <c r="BL6" s="21">
        <f t="shared" si="7"/>
        <v>1269.1500000000001</v>
      </c>
      <c r="BM6" s="21">
        <f t="shared" si="7"/>
        <v>1087.96</v>
      </c>
      <c r="BN6" s="21">
        <f t="shared" si="7"/>
        <v>1209.45</v>
      </c>
      <c r="BO6" s="21">
        <f t="shared" si="7"/>
        <v>1042.6400000000001</v>
      </c>
      <c r="BP6" s="20" t="str">
        <f>IF(BP7="","",IF(BP7="-","【-】","【"&amp;SUBSTITUTE(TEXT(BP7,"#,##0.00"),"-","△")&amp;"】"))</f>
        <v>【1,201.79】</v>
      </c>
      <c r="BQ6" s="21">
        <f>IF(BQ7="",NA(),BQ7)</f>
        <v>100</v>
      </c>
      <c r="BR6" s="21">
        <f t="shared" ref="BR6:BZ6" si="8">IF(BR7="",NA(),BR7)</f>
        <v>100</v>
      </c>
      <c r="BS6" s="21">
        <f t="shared" si="8"/>
        <v>100</v>
      </c>
      <c r="BT6" s="21">
        <f t="shared" si="8"/>
        <v>100</v>
      </c>
      <c r="BU6" s="21">
        <f t="shared" si="8"/>
        <v>100</v>
      </c>
      <c r="BV6" s="21">
        <f t="shared" si="8"/>
        <v>61.54</v>
      </c>
      <c r="BW6" s="21">
        <f t="shared" si="8"/>
        <v>63.97</v>
      </c>
      <c r="BX6" s="21">
        <f t="shared" si="8"/>
        <v>59.67</v>
      </c>
      <c r="BY6" s="21">
        <f t="shared" si="8"/>
        <v>55.93</v>
      </c>
      <c r="BZ6" s="21">
        <f t="shared" si="8"/>
        <v>55.76</v>
      </c>
      <c r="CA6" s="20" t="str">
        <f>IF(CA7="","",IF(CA7="-","【-】","【"&amp;SUBSTITUTE(TEXT(CA7,"#,##0.00"),"-","△")&amp;"】"))</f>
        <v>【75.31】</v>
      </c>
      <c r="CB6" s="21">
        <f>IF(CB7="",NA(),CB7)</f>
        <v>232.56</v>
      </c>
      <c r="CC6" s="21">
        <f t="shared" ref="CC6:CK6" si="9">IF(CC7="",NA(),CC7)</f>
        <v>232.71</v>
      </c>
      <c r="CD6" s="21">
        <f t="shared" si="9"/>
        <v>236.49</v>
      </c>
      <c r="CE6" s="21">
        <f t="shared" si="9"/>
        <v>234.8</v>
      </c>
      <c r="CF6" s="21">
        <f t="shared" si="9"/>
        <v>239.2</v>
      </c>
      <c r="CG6" s="21">
        <f t="shared" si="9"/>
        <v>267.86</v>
      </c>
      <c r="CH6" s="21">
        <f t="shared" si="9"/>
        <v>256.82</v>
      </c>
      <c r="CI6" s="21">
        <f t="shared" si="9"/>
        <v>270.60000000000002</v>
      </c>
      <c r="CJ6" s="21">
        <f t="shared" si="9"/>
        <v>289.60000000000002</v>
      </c>
      <c r="CK6" s="21">
        <f t="shared" si="9"/>
        <v>296.14999999999998</v>
      </c>
      <c r="CL6" s="20" t="str">
        <f>IF(CL7="","",IF(CL7="-","【-】","【"&amp;SUBSTITUTE(TEXT(CL7,"#,##0.00"),"-","△")&amp;"】"))</f>
        <v>【216.39】</v>
      </c>
      <c r="CM6" s="21">
        <f>IF(CM7="",NA(),CM7)</f>
        <v>29.91</v>
      </c>
      <c r="CN6" s="21">
        <f t="shared" ref="CN6:CV6" si="10">IF(CN7="",NA(),CN7)</f>
        <v>31</v>
      </c>
      <c r="CO6" s="21">
        <f t="shared" si="10"/>
        <v>30.27</v>
      </c>
      <c r="CP6" s="21">
        <f t="shared" si="10"/>
        <v>31.73</v>
      </c>
      <c r="CQ6" s="21">
        <f t="shared" si="10"/>
        <v>31.45</v>
      </c>
      <c r="CR6" s="21">
        <f t="shared" si="10"/>
        <v>37.08</v>
      </c>
      <c r="CS6" s="21">
        <f t="shared" si="10"/>
        <v>37.46</v>
      </c>
      <c r="CT6" s="21">
        <f t="shared" si="10"/>
        <v>37.65</v>
      </c>
      <c r="CU6" s="21">
        <f t="shared" si="10"/>
        <v>36.71</v>
      </c>
      <c r="CV6" s="21">
        <f t="shared" si="10"/>
        <v>33.799999999999997</v>
      </c>
      <c r="CW6" s="20" t="str">
        <f>IF(CW7="","",IF(CW7="-","【-】","【"&amp;SUBSTITUTE(TEXT(CW7,"#,##0.00"),"-","△")&amp;"】"))</f>
        <v>【42.57】</v>
      </c>
      <c r="CX6" s="21">
        <f>IF(CX7="",NA(),CX7)</f>
        <v>67.55</v>
      </c>
      <c r="CY6" s="21">
        <f t="shared" ref="CY6:DG6" si="11">IF(CY7="",NA(),CY7)</f>
        <v>68.209999999999994</v>
      </c>
      <c r="CZ6" s="21">
        <f t="shared" si="11"/>
        <v>68.599999999999994</v>
      </c>
      <c r="DA6" s="21">
        <f t="shared" si="11"/>
        <v>72.069999999999993</v>
      </c>
      <c r="DB6" s="21">
        <f t="shared" si="11"/>
        <v>72.930000000000007</v>
      </c>
      <c r="DC6" s="21">
        <f t="shared" si="11"/>
        <v>67.22</v>
      </c>
      <c r="DD6" s="21">
        <f t="shared" si="11"/>
        <v>67.459999999999994</v>
      </c>
      <c r="DE6" s="21">
        <f t="shared" si="11"/>
        <v>67.37</v>
      </c>
      <c r="DF6" s="21">
        <f t="shared" si="11"/>
        <v>70.05</v>
      </c>
      <c r="DG6" s="21">
        <f t="shared" si="11"/>
        <v>67.09</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1">
        <f t="shared" si="14"/>
        <v>0.09</v>
      </c>
      <c r="EJ6" s="21">
        <f t="shared" si="14"/>
        <v>0.13</v>
      </c>
      <c r="EK6" s="21">
        <f t="shared" si="14"/>
        <v>0.09</v>
      </c>
      <c r="EL6" s="21">
        <f t="shared" si="14"/>
        <v>0.06</v>
      </c>
      <c r="EM6" s="21">
        <f t="shared" si="14"/>
        <v>0.02</v>
      </c>
      <c r="EN6" s="20">
        <f t="shared" si="14"/>
        <v>0</v>
      </c>
      <c r="EO6" s="20" t="str">
        <f>IF(EO7="","",IF(EO7="-","【-】","【"&amp;SUBSTITUTE(TEXT(EO7,"#,##0.00"),"-","△")&amp;"】"))</f>
        <v>【0.15】</v>
      </c>
    </row>
    <row r="7" spans="1:145" s="22" customFormat="1" x14ac:dyDescent="0.15">
      <c r="A7" s="14"/>
      <c r="B7" s="23">
        <v>2021</v>
      </c>
      <c r="C7" s="23">
        <v>434230</v>
      </c>
      <c r="D7" s="23">
        <v>47</v>
      </c>
      <c r="E7" s="23">
        <v>17</v>
      </c>
      <c r="F7" s="23">
        <v>4</v>
      </c>
      <c r="G7" s="23">
        <v>0</v>
      </c>
      <c r="H7" s="23" t="s">
        <v>98</v>
      </c>
      <c r="I7" s="23" t="s">
        <v>99</v>
      </c>
      <c r="J7" s="23" t="s">
        <v>100</v>
      </c>
      <c r="K7" s="23" t="s">
        <v>101</v>
      </c>
      <c r="L7" s="23" t="s">
        <v>102</v>
      </c>
      <c r="M7" s="23" t="s">
        <v>103</v>
      </c>
      <c r="N7" s="24" t="s">
        <v>104</v>
      </c>
      <c r="O7" s="24" t="s">
        <v>105</v>
      </c>
      <c r="P7" s="24">
        <v>42.6</v>
      </c>
      <c r="Q7" s="24">
        <v>101.1</v>
      </c>
      <c r="R7" s="24">
        <v>4610</v>
      </c>
      <c r="S7" s="24">
        <v>3877</v>
      </c>
      <c r="T7" s="24">
        <v>115.9</v>
      </c>
      <c r="U7" s="24">
        <v>33.450000000000003</v>
      </c>
      <c r="V7" s="24">
        <v>1629</v>
      </c>
      <c r="W7" s="24">
        <v>0.66</v>
      </c>
      <c r="X7" s="24">
        <v>2468.1799999999998</v>
      </c>
      <c r="Y7" s="24">
        <v>42.96</v>
      </c>
      <c r="Z7" s="24">
        <v>44.46</v>
      </c>
      <c r="AA7" s="24">
        <v>59.8</v>
      </c>
      <c r="AB7" s="24">
        <v>57.59</v>
      </c>
      <c r="AC7" s="24">
        <v>48.49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1223.96</v>
      </c>
      <c r="BL7" s="24">
        <v>1269.1500000000001</v>
      </c>
      <c r="BM7" s="24">
        <v>1087.96</v>
      </c>
      <c r="BN7" s="24">
        <v>1209.45</v>
      </c>
      <c r="BO7" s="24">
        <v>1042.6400000000001</v>
      </c>
      <c r="BP7" s="24">
        <v>1201.79</v>
      </c>
      <c r="BQ7" s="24">
        <v>100</v>
      </c>
      <c r="BR7" s="24">
        <v>100</v>
      </c>
      <c r="BS7" s="24">
        <v>100</v>
      </c>
      <c r="BT7" s="24">
        <v>100</v>
      </c>
      <c r="BU7" s="24">
        <v>100</v>
      </c>
      <c r="BV7" s="24">
        <v>61.54</v>
      </c>
      <c r="BW7" s="24">
        <v>63.97</v>
      </c>
      <c r="BX7" s="24">
        <v>59.67</v>
      </c>
      <c r="BY7" s="24">
        <v>55.93</v>
      </c>
      <c r="BZ7" s="24">
        <v>55.76</v>
      </c>
      <c r="CA7" s="24">
        <v>75.31</v>
      </c>
      <c r="CB7" s="24">
        <v>232.56</v>
      </c>
      <c r="CC7" s="24">
        <v>232.71</v>
      </c>
      <c r="CD7" s="24">
        <v>236.49</v>
      </c>
      <c r="CE7" s="24">
        <v>234.8</v>
      </c>
      <c r="CF7" s="24">
        <v>239.2</v>
      </c>
      <c r="CG7" s="24">
        <v>267.86</v>
      </c>
      <c r="CH7" s="24">
        <v>256.82</v>
      </c>
      <c r="CI7" s="24">
        <v>270.60000000000002</v>
      </c>
      <c r="CJ7" s="24">
        <v>289.60000000000002</v>
      </c>
      <c r="CK7" s="24">
        <v>296.14999999999998</v>
      </c>
      <c r="CL7" s="24">
        <v>216.39</v>
      </c>
      <c r="CM7" s="24">
        <v>29.91</v>
      </c>
      <c r="CN7" s="24">
        <v>31</v>
      </c>
      <c r="CO7" s="24">
        <v>30.27</v>
      </c>
      <c r="CP7" s="24">
        <v>31.73</v>
      </c>
      <c r="CQ7" s="24">
        <v>31.45</v>
      </c>
      <c r="CR7" s="24">
        <v>37.08</v>
      </c>
      <c r="CS7" s="24">
        <v>37.46</v>
      </c>
      <c r="CT7" s="24">
        <v>37.65</v>
      </c>
      <c r="CU7" s="24">
        <v>36.71</v>
      </c>
      <c r="CV7" s="24">
        <v>33.799999999999997</v>
      </c>
      <c r="CW7" s="24">
        <v>42.57</v>
      </c>
      <c r="CX7" s="24">
        <v>67.55</v>
      </c>
      <c r="CY7" s="24">
        <v>68.209999999999994</v>
      </c>
      <c r="CZ7" s="24">
        <v>68.599999999999994</v>
      </c>
      <c r="DA7" s="24">
        <v>72.069999999999993</v>
      </c>
      <c r="DB7" s="24">
        <v>72.930000000000007</v>
      </c>
      <c r="DC7" s="24">
        <v>67.22</v>
      </c>
      <c r="DD7" s="24">
        <v>67.459999999999994</v>
      </c>
      <c r="DE7" s="24">
        <v>67.37</v>
      </c>
      <c r="DF7" s="24">
        <v>70.05</v>
      </c>
      <c r="DG7" s="24">
        <v>67.09</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0.09</v>
      </c>
      <c r="EJ7" s="24">
        <v>0.13</v>
      </c>
      <c r="EK7" s="24">
        <v>0.09</v>
      </c>
      <c r="EL7" s="24">
        <v>0.06</v>
      </c>
      <c r="EM7" s="24">
        <v>0.02</v>
      </c>
      <c r="EN7" s="24">
        <v>0</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日隈 徹</cp:lastModifiedBy>
  <dcterms:created xsi:type="dcterms:W3CDTF">2022-12-01T01:52:59Z</dcterms:created>
  <dcterms:modified xsi:type="dcterms:W3CDTF">2023-02-01T07:08:14Z</dcterms:modified>
  <cp:category/>
</cp:coreProperties>
</file>