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45\110280\110283_財政係\１１国・県からの通知・照会\令和  4年度\230110_公営企業に係る経営比較分析表（令和3年度決算）の分析等について（依頼）\"/>
    </mc:Choice>
  </mc:AlternateContent>
  <xr:revisionPtr revIDLastSave="0" documentId="13_ncr:1_{CAD59A9D-DFBB-40BF-9522-2F8E7D283237}" xr6:coauthVersionLast="45" xr6:coauthVersionMax="45" xr10:uidLastSave="{00000000-0000-0000-0000-000000000000}"/>
  <workbookProtection workbookAlgorithmName="SHA-512" workbookHashValue="USfdUyfMZXsKKp3HlCao1rUOqp96pnbhwaeNCVHxNWqdp5tn+TaKmYJNVhjU3IlfIjvGJCuzgUTepwwK/d+k2Q==" workbookSaltValue="zNUbSBr0svWSU1wmdrr01Q==" workbookSpinCount="100000" lockStructure="1"/>
  <bookViews>
    <workbookView xWindow="2775" yWindow="345" windowWidth="10245" windowHeight="109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P10" i="4"/>
  <c r="I10" i="4"/>
  <c r="AT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<sst xmlns="http://schemas.openxmlformats.org/spreadsheetml/2006/main" count="236" uniqueCount="119">
  <si>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</si>
  <si>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</si>
  <si>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</si>
  <si>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</si>
  <si>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</si>
  <si>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</si>
  <si>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</si>
  <si>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</si>
  <si>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</si>
  <si>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</si>
  <si>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</si>
  <si>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</si>
  <si>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</si>
  <si>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</si>
  <si>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</si>
  <si>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</si>
  <si>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</si>
  <si>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</si>
  <si>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</si>
  <si>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</si>
  <si>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</si>
  <si>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</si>
  <si>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</si>
  <si>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</si>
  <si>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</si>
  <si>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</si>
  <si>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</si>
  <si>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</si>
  <si>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</si>
  <si>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</si>
  <si>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</si>
  <si>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</si>
  <si>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</si>
  <si>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</si>
  <si>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</si>
  <si>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</si>
  <si>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</si>
  <si>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</si>
  <si>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</si>
  <si>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</si>
  <si>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</si>
  <si>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</si>
  <si>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</si>
  <si>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</si>
  <si>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</si>
  <si>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</si>
  <si>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</si>
  <si>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</si>
  <si>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</si>
  <si>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</si>
  <si>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</si>
  <si>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</si>
  <si>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</si>
  <si>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</si>
  <si>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</si>
  <si>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</si>
  <si>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</si>
  <si>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</si>
  <si>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</si>
  <si>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</si>
  <si>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</si>
  <si>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</si>
  <si>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</si>
  <si>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</si>
  <si>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</si>
  <si>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</si>
  <si>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</si>
  <si>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</si>
  <si>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</si>
  <si>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</si>
  <si>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</si>
  <si>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</si>
  <si>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</si>
  <si>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</si>
  <si>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</si>
  <si>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</si>
  <si>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</si>
  <si>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</si>
  <si>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</si>
  <si>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</si>
  <si>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</si>
  <si>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</si>
  <si>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</si>
  <si>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</si>
  <si>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</si>
  <si>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</si>
  <si>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</si>
  <si>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</si>
  <si>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</si>
  <si>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</si>
  <si>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</si>
  <si>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</si>
  <si>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</si>
  <si>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</si>
  <si>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</si>
  <si>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</si>
  <si>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</si>
  <si>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</si>
  <si>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</si>
  <si>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</si>
  <si>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</si>
  <si>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</si>
  <si>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</si>
  <si>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</si>
  <si>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</si>
  <si>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</si>
  <si>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</si>
  <si>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</si>
  <si>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</si>
  <si>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</si>
  <si>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</si>
  <si>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</si>
  <si>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</si>
  <si>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</si>
  <si>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</si>
  <si>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</si>
  <si>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本町は昭和54年に特定環境保全公共下水道事業として雨水排水整備に着手し、平成6年3月に汚水処理を開始、都市計画区域指定に伴い平成8年度から公共下水道事業として今日に至っています。
①収益的収支比率：使用料の増以上に、委託料等の維持管理費や地方債償還金の増のため比率は低下しました。今後地方債償還完了による支出減や世帯数増等による使用料増の期待はあるものの、修繕費等の維持管理費の増により比率低下が懸念されます。
④企業債残高対事業規模比率：10年前の平成23年度末に約36億円あった企業債残高は平成28年度末に約30億円、令和3年度末に24億円弱に減少し、当比率は減少しています。今後も減少を見込んでいます。
⑤経費回収率：使用料の増以上の汚水処理費の増により100％を下回りました。
⑥汚水処理原価：下水道1立米当たりの汚水処理費用は類似団体平均値よりは安価ですが、維持管理費の増加により原価は増加傾向です。
⑦施設利用率：類似団体平均値とほぼ同じ傾向で推移しています。今後も下水道区域の拡大と下水道接続の向上による利用率向上に努めます。
⑧水洗化率：今後も下水道の接続推進を図ります。</t>
    <rPh sb="1" eb="3">
      <t>ホンマチ</t>
    </rPh>
    <rPh sb="4" eb="6">
      <t>ショウワ</t>
    </rPh>
    <rPh sb="8" eb="9">
      <t>ネン</t>
    </rPh>
    <rPh sb="10" eb="12">
      <t>トクテイ</t>
    </rPh>
    <rPh sb="12" eb="14">
      <t>カンキョウ</t>
    </rPh>
    <rPh sb="14" eb="16">
      <t>ホゼン</t>
    </rPh>
    <rPh sb="16" eb="18">
      <t>コウキョウ</t>
    </rPh>
    <rPh sb="18" eb="21">
      <t>ゲスイドウ</t>
    </rPh>
    <rPh sb="21" eb="23">
      <t>ジギョウ</t>
    </rPh>
    <rPh sb="26" eb="28">
      <t>ウスイ</t>
    </rPh>
    <rPh sb="28" eb="30">
      <t>ハイスイ</t>
    </rPh>
    <rPh sb="30" eb="32">
      <t>セイビ</t>
    </rPh>
    <rPh sb="33" eb="35">
      <t>チャクシュ</t>
    </rPh>
    <rPh sb="37" eb="39">
      <t>ヘイセイ</t>
    </rPh>
    <rPh sb="40" eb="41">
      <t>ネン</t>
    </rPh>
    <rPh sb="42" eb="43">
      <t>ガツ</t>
    </rPh>
    <rPh sb="44" eb="46">
      <t>オスイ</t>
    </rPh>
    <rPh sb="46" eb="48">
      <t>ショリ</t>
    </rPh>
    <rPh sb="49" eb="51">
      <t>カイシ</t>
    </rPh>
    <rPh sb="52" eb="54">
      <t>トシ</t>
    </rPh>
    <rPh sb="54" eb="56">
      <t>ケイカク</t>
    </rPh>
    <rPh sb="56" eb="58">
      <t>クイキ</t>
    </rPh>
    <rPh sb="58" eb="60">
      <t>シテイ</t>
    </rPh>
    <rPh sb="61" eb="62">
      <t>トモナ</t>
    </rPh>
    <rPh sb="70" eb="72">
      <t>コウキョウ</t>
    </rPh>
    <rPh sb="72" eb="75">
      <t>ゲスイドウ</t>
    </rPh>
    <rPh sb="75" eb="77">
      <t>ジギョウ</t>
    </rPh>
    <rPh sb="80" eb="82">
      <t>コンニチ</t>
    </rPh>
    <rPh sb="83" eb="84">
      <t>イタ</t>
    </rPh>
    <rPh sb="93" eb="96">
      <t>シュウエキテキ</t>
    </rPh>
    <rPh sb="96" eb="98">
      <t>シュウシ</t>
    </rPh>
    <rPh sb="98" eb="100">
      <t>ヒリツ</t>
    </rPh>
    <rPh sb="101" eb="104">
      <t>シヨウリョウ</t>
    </rPh>
    <rPh sb="106" eb="108">
      <t>イジョウ</t>
    </rPh>
    <rPh sb="110" eb="113">
      <t>イタクリョウ</t>
    </rPh>
    <rPh sb="113" eb="114">
      <t>トウ</t>
    </rPh>
    <rPh sb="115" eb="117">
      <t>イジ</t>
    </rPh>
    <rPh sb="117" eb="119">
      <t>カンリ</t>
    </rPh>
    <rPh sb="121" eb="123">
      <t>チホウ</t>
    </rPh>
    <rPh sb="123" eb="124">
      <t>サイ</t>
    </rPh>
    <rPh sb="124" eb="126">
      <t>ショウカン</t>
    </rPh>
    <rPh sb="126" eb="127">
      <t>キン</t>
    </rPh>
    <rPh sb="132" eb="134">
      <t>ヒリツ</t>
    </rPh>
    <rPh sb="135" eb="137">
      <t>テイカ</t>
    </rPh>
    <rPh sb="142" eb="144">
      <t>コンゴ</t>
    </rPh>
    <rPh sb="144" eb="147">
      <t>チホウサイ</t>
    </rPh>
    <rPh sb="147" eb="149">
      <t>ショウカン</t>
    </rPh>
    <rPh sb="149" eb="151">
      <t>カンリョウ</t>
    </rPh>
    <rPh sb="154" eb="156">
      <t>シシュツ</t>
    </rPh>
    <rPh sb="158" eb="160">
      <t>セタイ</t>
    </rPh>
    <rPh sb="160" eb="161">
      <t>スウ</t>
    </rPh>
    <rPh sb="162" eb="163">
      <t>トウ</t>
    </rPh>
    <rPh sb="166" eb="169">
      <t>シヨウリョウ</t>
    </rPh>
    <rPh sb="171" eb="173">
      <t>キタイ</t>
    </rPh>
    <rPh sb="180" eb="182">
      <t>シュウゼン</t>
    </rPh>
    <rPh sb="182" eb="183">
      <t>ヒ</t>
    </rPh>
    <rPh sb="183" eb="184">
      <t>トウ</t>
    </rPh>
    <rPh sb="185" eb="187">
      <t>イジ</t>
    </rPh>
    <rPh sb="187" eb="189">
      <t>カンリ</t>
    </rPh>
    <rPh sb="195" eb="197">
      <t>ヒリツ</t>
    </rPh>
    <rPh sb="197" eb="199">
      <t>テイカ</t>
    </rPh>
    <rPh sb="200" eb="202">
      <t>ケネン</t>
    </rPh>
    <rPh sb="210" eb="212">
      <t>キギョウ</t>
    </rPh>
    <rPh sb="212" eb="213">
      <t>サイ</t>
    </rPh>
    <rPh sb="213" eb="215">
      <t>ザンダカ</t>
    </rPh>
    <rPh sb="215" eb="216">
      <t>タイ</t>
    </rPh>
    <rPh sb="216" eb="218">
      <t>ジギョウ</t>
    </rPh>
    <rPh sb="218" eb="220">
      <t>キボ</t>
    </rPh>
    <rPh sb="220" eb="222">
      <t>ヒリツ</t>
    </rPh>
    <rPh sb="225" eb="227">
      <t>ネンマエ</t>
    </rPh>
    <rPh sb="228" eb="230">
      <t>ヘイセイ</t>
    </rPh>
    <rPh sb="232" eb="235">
      <t>ネンドマツ</t>
    </rPh>
    <rPh sb="236" eb="237">
      <t>ヤク</t>
    </rPh>
    <rPh sb="239" eb="241">
      <t>オクエン</t>
    </rPh>
    <rPh sb="244" eb="246">
      <t>キギョウ</t>
    </rPh>
    <rPh sb="246" eb="247">
      <t>サイ</t>
    </rPh>
    <rPh sb="247" eb="249">
      <t>ザンダカ</t>
    </rPh>
    <rPh sb="250" eb="252">
      <t>ヘイセイ</t>
    </rPh>
    <rPh sb="254" eb="256">
      <t>ネンド</t>
    </rPh>
    <rPh sb="256" eb="257">
      <t>マツ</t>
    </rPh>
    <rPh sb="258" eb="259">
      <t>ヤク</t>
    </rPh>
    <rPh sb="261" eb="263">
      <t>オクエン</t>
    </rPh>
    <rPh sb="264" eb="266">
      <t>レイワ</t>
    </rPh>
    <rPh sb="267" eb="269">
      <t>ネンド</t>
    </rPh>
    <rPh sb="269" eb="270">
      <t>マツ</t>
    </rPh>
    <rPh sb="273" eb="275">
      <t>オクエン</t>
    </rPh>
    <rPh sb="275" eb="276">
      <t>ジャク</t>
    </rPh>
    <rPh sb="277" eb="279">
      <t>ゲンショウ</t>
    </rPh>
    <rPh sb="281" eb="282">
      <t>トウ</t>
    </rPh>
    <rPh sb="282" eb="284">
      <t>ヒリツ</t>
    </rPh>
    <rPh sb="285" eb="287">
      <t>ゲンショウ</t>
    </rPh>
    <rPh sb="293" eb="295">
      <t>コンゴ</t>
    </rPh>
    <rPh sb="296" eb="298">
      <t>ゲンショウ</t>
    </rPh>
    <rPh sb="299" eb="301">
      <t>ミコ</t>
    </rPh>
    <rPh sb="310" eb="312">
      <t>ケイヒ</t>
    </rPh>
    <rPh sb="312" eb="314">
      <t>カイシュウ</t>
    </rPh>
    <rPh sb="314" eb="315">
      <t>リツ</t>
    </rPh>
    <rPh sb="316" eb="319">
      <t>シヨウリョウ</t>
    </rPh>
    <rPh sb="321" eb="323">
      <t>イジョウ</t>
    </rPh>
    <rPh sb="324" eb="326">
      <t>オスイ</t>
    </rPh>
    <rPh sb="326" eb="328">
      <t>ショリ</t>
    </rPh>
    <rPh sb="328" eb="329">
      <t>ヒ</t>
    </rPh>
    <rPh sb="339" eb="341">
      <t>シタマワ</t>
    </rPh>
    <rPh sb="349" eb="351">
      <t>オスイ</t>
    </rPh>
    <rPh sb="351" eb="353">
      <t>ショリ</t>
    </rPh>
    <rPh sb="353" eb="355">
      <t>ゲンカ</t>
    </rPh>
    <rPh sb="356" eb="359">
      <t>ゲスイドウ</t>
    </rPh>
    <rPh sb="360" eb="362">
      <t>リュウベイ</t>
    </rPh>
    <rPh sb="362" eb="363">
      <t>ア</t>
    </rPh>
    <rPh sb="366" eb="368">
      <t>オスイ</t>
    </rPh>
    <rPh sb="368" eb="370">
      <t>ショリ</t>
    </rPh>
    <rPh sb="370" eb="372">
      <t>ヒヨウ</t>
    </rPh>
    <rPh sb="373" eb="375">
      <t>ルイジ</t>
    </rPh>
    <rPh sb="375" eb="377">
      <t>ダンタイ</t>
    </rPh>
    <rPh sb="377" eb="380">
      <t>ヘイキンチ</t>
    </rPh>
    <rPh sb="383" eb="385">
      <t>アンカ</t>
    </rPh>
    <rPh sb="389" eb="391">
      <t>イジ</t>
    </rPh>
    <rPh sb="391" eb="393">
      <t>カンリ</t>
    </rPh>
    <rPh sb="395" eb="397">
      <t>ゾウカ</t>
    </rPh>
    <rPh sb="400" eb="402">
      <t>ゲンカ</t>
    </rPh>
    <rPh sb="403" eb="405">
      <t>ゾウカ</t>
    </rPh>
    <rPh sb="405" eb="407">
      <t>ケイコウ</t>
    </rPh>
    <rPh sb="413" eb="415">
      <t>シセツ</t>
    </rPh>
    <rPh sb="415" eb="418">
      <t>リヨウリツ</t>
    </rPh>
    <rPh sb="419" eb="421">
      <t>ルイジ</t>
    </rPh>
    <rPh sb="421" eb="423">
      <t>ダンタイ</t>
    </rPh>
    <rPh sb="423" eb="426">
      <t>ヘイキンチ</t>
    </rPh>
    <rPh sb="429" eb="430">
      <t>オナ</t>
    </rPh>
    <rPh sb="431" eb="433">
      <t>ケイコウ</t>
    </rPh>
    <rPh sb="434" eb="436">
      <t>スイイ</t>
    </rPh>
    <rPh sb="442" eb="444">
      <t>コンゴ</t>
    </rPh>
    <rPh sb="445" eb="448">
      <t>ゲスイドウ</t>
    </rPh>
    <rPh sb="448" eb="450">
      <t>クイキ</t>
    </rPh>
    <rPh sb="451" eb="453">
      <t>カクダイ</t>
    </rPh>
    <rPh sb="454" eb="457">
      <t>ゲスイドウ</t>
    </rPh>
    <rPh sb="457" eb="459">
      <t>セツゾク</t>
    </rPh>
    <rPh sb="460" eb="462">
      <t>コウジョウ</t>
    </rPh>
    <rPh sb="468" eb="470">
      <t>コウジョウ</t>
    </rPh>
    <rPh sb="471" eb="472">
      <t>ツト</t>
    </rPh>
    <rPh sb="479" eb="482">
      <t>スイセンカ</t>
    </rPh>
    <rPh sb="482" eb="483">
      <t>リツ</t>
    </rPh>
    <rPh sb="484" eb="486">
      <t>コンゴ</t>
    </rPh>
    <rPh sb="487" eb="490">
      <t>ゲスイドウ</t>
    </rPh>
    <rPh sb="491" eb="493">
      <t>セツゾク</t>
    </rPh>
    <rPh sb="493" eb="495">
      <t>スイシン</t>
    </rPh>
    <rPh sb="496" eb="497">
      <t>ハカ</t>
    </rPh>
    <phoneticPr fontId="4"/>
  </si>
  <si>
    <t>　浄水センター及び滝川中継ポンプ場等の施設をはじめとした汚水処理施設は、平成6年3月の供用開始から28年を経過し、施設や設備の老朽化が懸念されるところです。
　この状況を受け、本町では、下水道施設全体の中長期的な施設状態を予測しながら維持管理、改築を一体的に捉えて計画的・効率的に管理するための計画として「ストックマネジメント計画」を令和元年度に策定し、当計画に基づく点検・調査による状況の把握とあわせた予防保全型管理をはじめ、施設や設備の改築更新を計画的に行っています。
　「③管渠改善率」に示す管渠の改善率について、現在計画的に実施している点検・調査等において、現時点で更新が必要なまで老朽化した管渠は把握されていないため0％となっています。なお修繕が必要な管渠は随時修繕を行っています。</t>
    <rPh sb="1" eb="3">
      <t>ジョウスイ</t>
    </rPh>
    <rPh sb="7" eb="8">
      <t>オヨ</t>
    </rPh>
    <rPh sb="9" eb="11">
      <t>タキガワ</t>
    </rPh>
    <rPh sb="11" eb="13">
      <t>チュウケイ</t>
    </rPh>
    <rPh sb="16" eb="17">
      <t>ジョウ</t>
    </rPh>
    <rPh sb="17" eb="18">
      <t>トウ</t>
    </rPh>
    <rPh sb="19" eb="21">
      <t>シセツ</t>
    </rPh>
    <rPh sb="28" eb="30">
      <t>オスイ</t>
    </rPh>
    <rPh sb="30" eb="32">
      <t>ショリ</t>
    </rPh>
    <rPh sb="32" eb="34">
      <t>シセツ</t>
    </rPh>
    <rPh sb="36" eb="38">
      <t>ヘイセイ</t>
    </rPh>
    <rPh sb="39" eb="40">
      <t>ネン</t>
    </rPh>
    <rPh sb="41" eb="42">
      <t>ガツ</t>
    </rPh>
    <rPh sb="43" eb="45">
      <t>キョウヨウ</t>
    </rPh>
    <rPh sb="45" eb="47">
      <t>カイシ</t>
    </rPh>
    <rPh sb="51" eb="52">
      <t>ネン</t>
    </rPh>
    <rPh sb="53" eb="55">
      <t>ケイカ</t>
    </rPh>
    <rPh sb="57" eb="59">
      <t>シセツ</t>
    </rPh>
    <rPh sb="60" eb="62">
      <t>セツビ</t>
    </rPh>
    <rPh sb="63" eb="66">
      <t>ロウキュウカ</t>
    </rPh>
    <rPh sb="67" eb="69">
      <t>ケネン</t>
    </rPh>
    <rPh sb="82" eb="84">
      <t>ジョウキョウ</t>
    </rPh>
    <rPh sb="85" eb="86">
      <t>ウ</t>
    </rPh>
    <rPh sb="88" eb="90">
      <t>ホンマチ</t>
    </rPh>
    <rPh sb="93" eb="96">
      <t>ゲスイドウ</t>
    </rPh>
    <rPh sb="96" eb="98">
      <t>シセツ</t>
    </rPh>
    <rPh sb="98" eb="100">
      <t>ゼンタイ</t>
    </rPh>
    <rPh sb="101" eb="105">
      <t>チュウチョウキテキ</t>
    </rPh>
    <rPh sb="106" eb="108">
      <t>シセツ</t>
    </rPh>
    <rPh sb="108" eb="110">
      <t>ジョウタイ</t>
    </rPh>
    <rPh sb="111" eb="113">
      <t>ヨソク</t>
    </rPh>
    <rPh sb="117" eb="119">
      <t>イジ</t>
    </rPh>
    <rPh sb="119" eb="121">
      <t>カンリ</t>
    </rPh>
    <rPh sb="122" eb="124">
      <t>カイチク</t>
    </rPh>
    <rPh sb="125" eb="128">
      <t>イッタイテキ</t>
    </rPh>
    <rPh sb="129" eb="130">
      <t>トラ</t>
    </rPh>
    <rPh sb="132" eb="135">
      <t>ケイカクテキ</t>
    </rPh>
    <rPh sb="136" eb="139">
      <t>コウリツテキ</t>
    </rPh>
    <rPh sb="140" eb="142">
      <t>カンリ</t>
    </rPh>
    <rPh sb="147" eb="149">
      <t>ケイカク</t>
    </rPh>
    <rPh sb="163" eb="165">
      <t>ケイカク</t>
    </rPh>
    <rPh sb="167" eb="169">
      <t>レイワ</t>
    </rPh>
    <rPh sb="169" eb="171">
      <t>ガンネン</t>
    </rPh>
    <rPh sb="171" eb="172">
      <t>ド</t>
    </rPh>
    <rPh sb="173" eb="175">
      <t>サクテイ</t>
    </rPh>
    <rPh sb="177" eb="178">
      <t>トウ</t>
    </rPh>
    <rPh sb="178" eb="180">
      <t>ケイカク</t>
    </rPh>
    <rPh sb="181" eb="182">
      <t>モト</t>
    </rPh>
    <rPh sb="184" eb="186">
      <t>テンケン</t>
    </rPh>
    <rPh sb="187" eb="189">
      <t>チョウサ</t>
    </rPh>
    <rPh sb="192" eb="194">
      <t>ジョウキョウ</t>
    </rPh>
    <rPh sb="195" eb="197">
      <t>ハアク</t>
    </rPh>
    <rPh sb="202" eb="204">
      <t>ヨボウ</t>
    </rPh>
    <rPh sb="204" eb="207">
      <t>ホゼンガタ</t>
    </rPh>
    <rPh sb="207" eb="209">
      <t>カンリ</t>
    </rPh>
    <rPh sb="214" eb="216">
      <t>シセツ</t>
    </rPh>
    <rPh sb="217" eb="219">
      <t>セツビ</t>
    </rPh>
    <rPh sb="220" eb="222">
      <t>カイチク</t>
    </rPh>
    <rPh sb="222" eb="224">
      <t>コウシン</t>
    </rPh>
    <rPh sb="225" eb="228">
      <t>ケイカクテキ</t>
    </rPh>
    <rPh sb="229" eb="230">
      <t>オコナ</t>
    </rPh>
    <rPh sb="240" eb="242">
      <t>カンキョ</t>
    </rPh>
    <rPh sb="242" eb="244">
      <t>カイゼン</t>
    </rPh>
    <rPh sb="244" eb="245">
      <t>リツ</t>
    </rPh>
    <rPh sb="247" eb="248">
      <t>シメ</t>
    </rPh>
    <rPh sb="249" eb="251">
      <t>カンキョ</t>
    </rPh>
    <rPh sb="252" eb="254">
      <t>カイゼン</t>
    </rPh>
    <rPh sb="254" eb="255">
      <t>リツ</t>
    </rPh>
    <rPh sb="260" eb="262">
      <t>ゲンザイ</t>
    </rPh>
    <rPh sb="262" eb="265">
      <t>ケイカクテキ</t>
    </rPh>
    <rPh sb="266" eb="268">
      <t>ジッシ</t>
    </rPh>
    <rPh sb="272" eb="274">
      <t>テンケン</t>
    </rPh>
    <rPh sb="275" eb="277">
      <t>チョウサ</t>
    </rPh>
    <rPh sb="277" eb="278">
      <t>トウ</t>
    </rPh>
    <rPh sb="283" eb="286">
      <t>ゲンジテン</t>
    </rPh>
    <rPh sb="287" eb="289">
      <t>コウシン</t>
    </rPh>
    <rPh sb="290" eb="292">
      <t>ヒツヨウ</t>
    </rPh>
    <rPh sb="295" eb="298">
      <t>ロウキュウカ</t>
    </rPh>
    <rPh sb="300" eb="302">
      <t>カンキョ</t>
    </rPh>
    <rPh sb="303" eb="305">
      <t>ハアク</t>
    </rPh>
    <rPh sb="325" eb="327">
      <t>シュウゼン</t>
    </rPh>
    <rPh sb="328" eb="330">
      <t>ヒツヨウ</t>
    </rPh>
    <rPh sb="331" eb="333">
      <t>カンキョ</t>
    </rPh>
    <rPh sb="334" eb="336">
      <t>ズイジ</t>
    </rPh>
    <rPh sb="336" eb="338">
      <t>シュウゼン</t>
    </rPh>
    <rPh sb="339" eb="340">
      <t>オコナ</t>
    </rPh>
    <phoneticPr fontId="4"/>
  </si>
  <si>
    <t>　施設の更新費用や修繕費用の増加に加え、物価上昇による維持管理費用の増加による費用増があるものの、本町では企業誘致や、宅地造成や集合住宅の増等により下水道の使用量（有収水量)も増加しています。しかし、本町においても将来的には人口減による使用量の減少が懸念されます。
　そのため、下水道使用量の確保と維持管理費の節減を継続的に行うことは当然のこと、それでも対応が困難な場合は、使用料の見直しを行う必要も考えられるところです。
　また本町下水道事業は地方公営企業法を令和6年度から適用し、下水道に係る資産状況と、企業会計方式により収支の状況を明らかにしたうえで（いわゆる「経営の見える化」）、現行の「御船町公共下水道経営戦略」を見直し、下水道の使用者に対して継続的・安定的な下水道サービスを提供できるよう努めてまいります。</t>
    <rPh sb="1" eb="3">
      <t>シセツ</t>
    </rPh>
    <rPh sb="4" eb="6">
      <t>コウシン</t>
    </rPh>
    <rPh sb="6" eb="8">
      <t>ヒヨウ</t>
    </rPh>
    <rPh sb="9" eb="11">
      <t>シュウゼン</t>
    </rPh>
    <rPh sb="11" eb="13">
      <t>ヒヨウ</t>
    </rPh>
    <rPh sb="14" eb="16">
      <t>ゾウカ</t>
    </rPh>
    <rPh sb="17" eb="18">
      <t>クワ</t>
    </rPh>
    <rPh sb="20" eb="22">
      <t>ブッカ</t>
    </rPh>
    <rPh sb="22" eb="24">
      <t>ジョウショウ</t>
    </rPh>
    <rPh sb="27" eb="29">
      <t>イジ</t>
    </rPh>
    <rPh sb="29" eb="31">
      <t>カンリ</t>
    </rPh>
    <rPh sb="31" eb="33">
      <t>ヒヨウ</t>
    </rPh>
    <rPh sb="34" eb="36">
      <t>ゾウカ</t>
    </rPh>
    <rPh sb="39" eb="41">
      <t>ヒヨウ</t>
    </rPh>
    <rPh sb="41" eb="42">
      <t>ゾウ</t>
    </rPh>
    <rPh sb="49" eb="51">
      <t>ホンマチ</t>
    </rPh>
    <rPh sb="53" eb="55">
      <t>キギョウ</t>
    </rPh>
    <rPh sb="55" eb="57">
      <t>ユウチ</t>
    </rPh>
    <rPh sb="59" eb="61">
      <t>タクチ</t>
    </rPh>
    <rPh sb="61" eb="63">
      <t>ゾウセイ</t>
    </rPh>
    <rPh sb="64" eb="66">
      <t>シュウゴウ</t>
    </rPh>
    <rPh sb="66" eb="68">
      <t>ジュウタク</t>
    </rPh>
    <rPh sb="69" eb="70">
      <t>ゾウ</t>
    </rPh>
    <rPh sb="70" eb="71">
      <t>トウ</t>
    </rPh>
    <rPh sb="74" eb="77">
      <t>ゲスイドウ</t>
    </rPh>
    <rPh sb="78" eb="81">
      <t>シヨウリョウ</t>
    </rPh>
    <rPh sb="82" eb="84">
      <t>ユウシュウ</t>
    </rPh>
    <rPh sb="84" eb="86">
      <t>スイリョウ</t>
    </rPh>
    <rPh sb="88" eb="90">
      <t>ゾウカ</t>
    </rPh>
    <rPh sb="100" eb="102">
      <t>ホンチョウ</t>
    </rPh>
    <rPh sb="107" eb="110">
      <t>ショウライテキ</t>
    </rPh>
    <rPh sb="112" eb="114">
      <t>ジンコウ</t>
    </rPh>
    <rPh sb="118" eb="121">
      <t>シヨウリョウ</t>
    </rPh>
    <rPh sb="139" eb="142">
      <t>ゲスイドウ</t>
    </rPh>
    <rPh sb="142" eb="145">
      <t>シヨウリョウ</t>
    </rPh>
    <rPh sb="146" eb="148">
      <t>カクホ</t>
    </rPh>
    <rPh sb="149" eb="151">
      <t>イジ</t>
    </rPh>
    <rPh sb="151" eb="153">
      <t>カンリ</t>
    </rPh>
    <rPh sb="153" eb="154">
      <t>ヒ</t>
    </rPh>
    <rPh sb="155" eb="157">
      <t>セツゲン</t>
    </rPh>
    <rPh sb="158" eb="161">
      <t>ケイゾクテキ</t>
    </rPh>
    <rPh sb="162" eb="163">
      <t>オコナ</t>
    </rPh>
    <rPh sb="167" eb="169">
      <t>トウゼン</t>
    </rPh>
    <rPh sb="177" eb="179">
      <t>タイオウ</t>
    </rPh>
    <rPh sb="180" eb="182">
      <t>コンナン</t>
    </rPh>
    <rPh sb="183" eb="185">
      <t>バアイ</t>
    </rPh>
    <rPh sb="191" eb="193">
      <t>ミナオ</t>
    </rPh>
    <rPh sb="195" eb="196">
      <t>オコナ</t>
    </rPh>
    <rPh sb="197" eb="199">
      <t>ヒツヨウ</t>
    </rPh>
    <rPh sb="200" eb="201">
      <t>カンガ</t>
    </rPh>
    <rPh sb="215" eb="217">
      <t>ホンマチ</t>
    </rPh>
    <rPh sb="217" eb="220">
      <t>ゲスイドウ</t>
    </rPh>
    <rPh sb="220" eb="222">
      <t>ジギョウ</t>
    </rPh>
    <rPh sb="223" eb="225">
      <t>チホウ</t>
    </rPh>
    <rPh sb="225" eb="227">
      <t>コウエイ</t>
    </rPh>
    <rPh sb="228" eb="229">
      <t>ホウ</t>
    </rPh>
    <rPh sb="237" eb="239">
      <t>テキヨウ</t>
    </rPh>
    <rPh sb="250" eb="252">
      <t>ジョウキョウ</t>
    </rPh>
    <rPh sb="254" eb="256">
      <t>キギョウ</t>
    </rPh>
    <rPh sb="256" eb="258">
      <t>カイケイ</t>
    </rPh>
    <rPh sb="258" eb="260">
      <t>ホウシキ</t>
    </rPh>
    <rPh sb="265" eb="267">
      <t>ジョウキョウ</t>
    </rPh>
    <rPh sb="268" eb="269">
      <t>アキ</t>
    </rPh>
    <rPh sb="293" eb="295">
      <t>ゲンコウ</t>
    </rPh>
    <rPh sb="297" eb="300">
      <t>ミフネマチ</t>
    </rPh>
    <rPh sb="300" eb="302">
      <t>コウキョウ</t>
    </rPh>
    <rPh sb="302" eb="305">
      <t>ゲスイドウ</t>
    </rPh>
    <rPh sb="305" eb="307">
      <t>ケイエイ</t>
    </rPh>
    <rPh sb="307" eb="309">
      <t>センリャク</t>
    </rPh>
    <rPh sb="311" eb="31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</si>
</sst>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50-4187-A313-AB6327C41A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7B50-4187-A313-AB6327C41A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54.22</c:v>
                </c:pt>
                <c:pt idx="1">
                  <c:v>53.84</c:v>
                </c:pt>
                <c:pt idx="2">
                  <c:v>52.18</c:v>
                </c:pt>
                <c:pt idx="3">
                  <c:v>50.32</c:v>
                </c:pt>
                <c:pt idx="4">
                  <c:v>53.35</c:v>
                </c:pt>
              </c:numCache>
            </c:numRef>
          </c:val>
          <c:extLst>
            <c:ext xmlns:c16="http://schemas.microsoft.com/office/drawing/2014/chart" uri="{C3380CC4-5D6E-409C-BE32-E72D297353CC}">
              <c16:uniqueId val="{00000000-DB46-4599-8EFA-B9E9FD688F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DB46-4599-8EFA-B9E9FD688F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81.790000000000006</c:v>
                </c:pt>
                <c:pt idx="1">
                  <c:v>84.69</c:v>
                </c:pt>
                <c:pt idx="2">
                  <c:v>84.99</c:v>
                </c:pt>
                <c:pt idx="3">
                  <c:v>86.75</c:v>
                </c:pt>
                <c:pt idx="4">
                  <c:v>87.81</c:v>
                </c:pt>
              </c:numCache>
            </c:numRef>
          </c:val>
          <c:extLst>
            <c:ext xmlns:c16="http://schemas.microsoft.com/office/drawing/2014/chart" uri="{C3380CC4-5D6E-409C-BE32-E72D297353CC}">
              <c16:uniqueId val="{00000000-54A1-492A-970E-04F04B76FD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54A1-492A-970E-04F04B76FD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77.569999999999993</c:v>
                </c:pt>
                <c:pt idx="1">
                  <c:v>77.44</c:v>
                </c:pt>
                <c:pt idx="2">
                  <c:v>80.41</c:v>
                </c:pt>
                <c:pt idx="3">
                  <c:v>78.97</c:v>
                </c:pt>
                <c:pt idx="4">
                  <c:v>73.31</c:v>
                </c:pt>
              </c:numCache>
            </c:numRef>
          </c:val>
          <c:extLst>
            <c:ext xmlns:c16="http://schemas.microsoft.com/office/drawing/2014/chart" uri="{C3380CC4-5D6E-409C-BE32-E72D297353CC}">
              <c16:uniqueId val="{00000000-048D-4EAD-9CC1-5DBD777544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8D-4EAD-9CC1-5DBD777544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0-4F36-B2C5-ABA03045E0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0-4F36-B2C5-ABA03045E0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9-4AF0-B047-F1C65BD130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9-4AF0-B047-F1C65BD130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5-43AB-885F-3636D870D0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5-43AB-885F-3636D870D0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E-47E0-960C-73B3B5FCC5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E-47E0-960C-73B3B5FCC5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2142.4899999999998</c:v>
                </c:pt>
                <c:pt idx="1">
                  <c:v>1978.3</c:v>
                </c:pt>
                <c:pt idx="2">
                  <c:v>1858.51</c:v>
                </c:pt>
                <c:pt idx="3">
                  <c:v>1808.72</c:v>
                </c:pt>
                <c:pt idx="4">
                  <c:v>1604.78</c:v>
                </c:pt>
              </c:numCache>
            </c:numRef>
          </c:val>
          <c:extLst>
            <c:ext xmlns:c16="http://schemas.microsoft.com/office/drawing/2014/chart" uri="{C3380CC4-5D6E-409C-BE32-E72D297353CC}">
              <c16:uniqueId val="{00000000-8E30-4321-B006-0FE9B09B71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8E30-4321-B006-0FE9B09B71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89.48</c:v>
                </c:pt>
                <c:pt idx="1">
                  <c:v>100</c:v>
                </c:pt>
                <c:pt idx="2">
                  <c:v>100</c:v>
                </c:pt>
                <c:pt idx="3">
                  <c:v>98.74</c:v>
                </c:pt>
                <c:pt idx="4">
                  <c:v>94.28</c:v>
                </c:pt>
              </c:numCache>
            </c:numRef>
          </c:val>
          <c:extLst>
            <c:ext xmlns:c16="http://schemas.microsoft.com/office/drawing/2014/chart" uri="{C3380CC4-5D6E-409C-BE32-E72D297353CC}">
              <c16:uniqueId val="{00000000-01F8-47CE-ACA5-A5F88B3A30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1F8-47CE-ACA5-A5F88B3A30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167.3</c:v>
                </c:pt>
                <c:pt idx="2">
                  <c:v>168.51</c:v>
                </c:pt>
                <c:pt idx="3">
                  <c:v>172.97</c:v>
                </c:pt>
                <c:pt idx="4">
                  <c:v>181.49</c:v>
                </c:pt>
              </c:numCache>
            </c:numRef>
          </c:val>
          <c:extLst>
            <c:ext xmlns:c16="http://schemas.microsoft.com/office/drawing/2014/chart" uri="{C3380CC4-5D6E-409C-BE32-E72D297353CC}">
              <c16:uniqueId val="{00000000-27E5-4C0A-BA2A-CBDE69DA84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27E5-4C0A-BA2A-CBDE69DA84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御船町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17048</v>
      </c>
      <c r="AM8" s="55"/>
      <c r="AN8" s="55"/>
      <c r="AO8" s="55"/>
      <c r="AP8" s="55"/>
      <c r="AQ8" s="55"/>
      <c r="AR8" s="55"/>
      <c r="AS8" s="55"/>
      <c r="AT8" s="54">
        <f>データ!T6</f>
        <v>99.03</v>
      </c>
      <c r="AU8" s="54"/>
      <c r="AV8" s="54"/>
      <c r="AW8" s="54"/>
      <c r="AX8" s="54"/>
      <c r="AY8" s="54"/>
      <c r="AZ8" s="54"/>
      <c r="BA8" s="54"/>
      <c r="BB8" s="54">
        <f>データ!U6</f>
        <v>172.15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51.04</v>
      </c>
      <c r="Q10" s="54"/>
      <c r="R10" s="54"/>
      <c r="S10" s="54"/>
      <c r="T10" s="54"/>
      <c r="U10" s="54"/>
      <c r="V10" s="54"/>
      <c r="W10" s="54">
        <f>データ!Q6</f>
        <v>84.67</v>
      </c>
      <c r="X10" s="54"/>
      <c r="Y10" s="54"/>
      <c r="Z10" s="54"/>
      <c r="AA10" s="54"/>
      <c r="AB10" s="54"/>
      <c r="AC10" s="54"/>
      <c r="AD10" s="55">
        <f>データ!R6</f>
        <v>3260</v>
      </c>
      <c r="AE10" s="55"/>
      <c r="AF10" s="55"/>
      <c r="AG10" s="55"/>
      <c r="AH10" s="55"/>
      <c r="AI10" s="55"/>
      <c r="AJ10" s="55"/>
      <c r="AK10" s="2"/>
      <c r="AL10" s="55">
        <f>データ!V6</f>
        <v>8668</v>
      </c>
      <c r="AM10" s="55"/>
      <c r="AN10" s="55"/>
      <c r="AO10" s="55"/>
      <c r="AP10" s="55"/>
      <c r="AQ10" s="55"/>
      <c r="AR10" s="55"/>
      <c r="AS10" s="55"/>
      <c r="AT10" s="54">
        <f>データ!W6</f>
        <v>2.84</v>
      </c>
      <c r="AU10" s="54"/>
      <c r="AV10" s="54"/>
      <c r="AW10" s="54"/>
      <c r="AX10" s="54"/>
      <c r="AY10" s="54"/>
      <c r="AZ10" s="54"/>
      <c r="BA10" s="54"/>
      <c r="BB10" s="54">
        <f>データ!X6</f>
        <v>3052.11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45</v>
      </c>
      <c r="O86" s="12" t="str">
        <f>データ!EO6</f>
        <v>【0.24】</v>
      </c>
    </row>
  </sheetData>
  <sheetProtection algorithmName="SHA-512" hashValue="rWBzKxP+lHr4yOAuujzPSYen9gylF7ACO8SZVwSkEHoiBh2N5SEb1vRbKpLHZLYhqnXUqdso6nk4gCV6Nba9Fg==" saltValue="26cP0a0Z5CRLJSehp4S9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434418</v>
      </c>
      <c r="D6" s="19">
        <f t="shared" si="3"/>
        <v>47</v>
      </c>
      <c r="E6" s="19">
        <f t="shared" si="3"/>
        <v>17</v>
      </c>
      <c r="F6" s="19">
        <f t="shared" si="3"/>
        <v>1</v>
      </c>
      <c r="G6" s="19">
        <f t="shared" si="3"/>
        <v>0</v>
      </c>
      <c r="H6" s="19" t="str">
        <f t="shared" si="3"/>
        <v>熊本県　御船町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51.04</v>
      </c>
      <c r="Q6" s="20">
        <f t="shared" si="3"/>
        <v>84.67</v>
      </c>
      <c r="R6" s="20">
        <f t="shared" si="3"/>
        <v>3260</v>
      </c>
      <c r="S6" s="20">
        <f t="shared" si="3"/>
        <v>17048</v>
      </c>
      <c r="T6" s="20">
        <f t="shared" si="3"/>
        <v>99.03</v>
      </c>
      <c r="U6" s="20">
        <f t="shared" si="3"/>
        <v>172.15</v>
      </c>
      <c r="V6" s="20">
        <f t="shared" si="3"/>
        <v>8668</v>
      </c>
      <c r="W6" s="20">
        <f t="shared" si="3"/>
        <v>2.84</v>
      </c>
      <c r="X6" s="20">
        <f t="shared" si="3"/>
        <v>3052.11</v>
      </c>
      <c r="Y6" s="21">
        <f>IF(Y7="",NA(),Y7)</f>
        <v>77.569999999999993</v>
      </c>
      <c r="Z6" s="21">
        <f t="shared" ref="Z6:AH6" si="4">IF(Z7="",NA(),Z7)</f>
        <v>77.44</v>
      </c>
      <c r="AA6" s="21">
        <f t="shared" si="4"/>
        <v>80.41</v>
      </c>
      <c r="AB6" s="21">
        <f t="shared" si="4"/>
        <v>78.97</v>
      </c>
      <c r="AC6" s="21">
        <f t="shared" si="4"/>
        <v>73.31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2142.4899999999998</v>
      </c>
      <c r="BG6" s="21">
        <f t="shared" ref="BG6:BO6" si="7">IF(BG7="",NA(),BG7)</f>
        <v>1978.3</v>
      </c>
      <c r="BH6" s="21">
        <f t="shared" si="7"/>
        <v>1858.51</v>
      </c>
      <c r="BI6" s="21">
        <f t="shared" si="7"/>
        <v>1808.72</v>
      </c>
      <c r="BJ6" s="21">
        <f t="shared" si="7"/>
        <v>1604.78</v>
      </c>
      <c r="BK6" s="21">
        <f t="shared" si="7"/>
        <v>966.33</v>
      </c>
      <c r="BL6" s="21">
        <f t="shared" si="7"/>
        <v>958.81</v>
      </c>
      <c r="BM6" s="21">
        <f t="shared" si="7"/>
        <v>1001.3</v>
      </c>
      <c r="BN6" s="21">
        <f t="shared" si="7"/>
        <v>1050.51</v>
      </c>
      <c r="BO6" s="21">
        <f t="shared" si="7"/>
        <v>1102.01</v>
      </c>
      <c r="BP6" s="20" t="str">
        <f>IF(BP7="","",IF(BP7="-","【-】","【"&amp;SUBSTITUTE(TEXT(BP7,"#,##0.00"),"-","△")&amp;"】"))</f>
        <v>【669.11】</v>
      </c>
      <c r="BQ6" s="21">
        <f>IF(BQ7="",NA(),BQ7)</f>
        <v>89.48</v>
      </c>
      <c r="BR6" s="21">
        <f t="shared" ref="BR6:BZ6" si="8">IF(BR7="",NA(),BR7)</f>
        <v>100</v>
      </c>
      <c r="BS6" s="21">
        <f t="shared" si="8"/>
        <v>100</v>
      </c>
      <c r="BT6" s="21">
        <f t="shared" si="8"/>
        <v>98.74</v>
      </c>
      <c r="BU6" s="21">
        <f t="shared" si="8"/>
        <v>94.28</v>
      </c>
      <c r="BV6" s="21">
        <f t="shared" si="8"/>
        <v>81.739999999999995</v>
      </c>
      <c r="BW6" s="21">
        <f t="shared" si="8"/>
        <v>82.88</v>
      </c>
      <c r="BX6" s="21">
        <f t="shared" si="8"/>
        <v>81.88</v>
      </c>
      <c r="BY6" s="21">
        <f t="shared" si="8"/>
        <v>82.65</v>
      </c>
      <c r="BZ6" s="21">
        <f t="shared" si="8"/>
        <v>82.55</v>
      </c>
      <c r="CA6" s="20" t="str">
        <f>IF(CA7="","",IF(CA7="-","【-】","【"&amp;SUBSTITUTE(TEXT(CA7,"#,##0.00"),"-","△")&amp;"】"))</f>
        <v>【99.73】</v>
      </c>
      <c r="CB6" s="21">
        <f>IF(CB7="",NA(),CB7)</f>
        <v>150</v>
      </c>
      <c r="CC6" s="21">
        <f t="shared" ref="CC6:CK6" si="9">IF(CC7="",NA(),CC7)</f>
        <v>167.3</v>
      </c>
      <c r="CD6" s="21">
        <f t="shared" si="9"/>
        <v>168.51</v>
      </c>
      <c r="CE6" s="21">
        <f t="shared" si="9"/>
        <v>172.97</v>
      </c>
      <c r="CF6" s="21">
        <f t="shared" si="9"/>
        <v>181.49</v>
      </c>
      <c r="CG6" s="21">
        <f t="shared" si="9"/>
        <v>194.31</v>
      </c>
      <c r="CH6" s="21">
        <f t="shared" si="9"/>
        <v>190.99</v>
      </c>
      <c r="CI6" s="21">
        <f t="shared" si="9"/>
        <v>187.55</v>
      </c>
      <c r="CJ6" s="21">
        <f t="shared" si="9"/>
        <v>186.3</v>
      </c>
      <c r="CK6" s="21">
        <f t="shared" si="9"/>
        <v>188.38</v>
      </c>
      <c r="CL6" s="20" t="str">
        <f>IF(CL7="","",IF(CL7="-","【-】","【"&amp;SUBSTITUTE(TEXT(CL7,"#,##0.00"),"-","△")&amp;"】"))</f>
        <v>【134.98】</v>
      </c>
      <c r="CM6" s="21">
        <f>IF(CM7="",NA(),CM7)</f>
        <v>54.22</v>
      </c>
      <c r="CN6" s="21">
        <f t="shared" ref="CN6:CV6" si="10">IF(CN7="",NA(),CN7)</f>
        <v>53.84</v>
      </c>
      <c r="CO6" s="21">
        <f t="shared" si="10"/>
        <v>52.18</v>
      </c>
      <c r="CP6" s="21">
        <f t="shared" si="10"/>
        <v>50.32</v>
      </c>
      <c r="CQ6" s="21">
        <f t="shared" si="10"/>
        <v>53.35</v>
      </c>
      <c r="CR6" s="21">
        <f t="shared" si="10"/>
        <v>53.5</v>
      </c>
      <c r="CS6" s="21">
        <f t="shared" si="10"/>
        <v>52.58</v>
      </c>
      <c r="CT6" s="21">
        <f t="shared" si="10"/>
        <v>50.94</v>
      </c>
      <c r="CU6" s="21">
        <f t="shared" si="10"/>
        <v>50.53</v>
      </c>
      <c r="CV6" s="21">
        <f t="shared" si="10"/>
        <v>51.42</v>
      </c>
      <c r="CW6" s="20" t="str">
        <f>IF(CW7="","",IF(CW7="-","【-】","【"&amp;SUBSTITUTE(TEXT(CW7,"#,##0.00"),"-","△")&amp;"】"))</f>
        <v>【59.99】</v>
      </c>
      <c r="CX6" s="21">
        <f>IF(CX7="",NA(),CX7)</f>
        <v>81.790000000000006</v>
      </c>
      <c r="CY6" s="21">
        <f t="shared" ref="CY6:DG6" si="11">IF(CY7="",NA(),CY7)</f>
        <v>84.69</v>
      </c>
      <c r="CZ6" s="21">
        <f t="shared" si="11"/>
        <v>84.99</v>
      </c>
      <c r="DA6" s="21">
        <f t="shared" si="11"/>
        <v>86.75</v>
      </c>
      <c r="DB6" s="21">
        <f t="shared" si="11"/>
        <v>87.81</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434418</v>
      </c>
      <c r="D7" s="23">
        <v>47</v>
      </c>
      <c r="E7" s="23">
        <v>17</v>
      </c>
      <c r="F7" s="23">
        <v>1</v>
      </c>
      <c r="G7" s="23">
        <v>0</v>
      </c>
      <c r="H7" s="23" t="s">
        <v>98</v>
      </c>
      <c r="I7" s="23" t="s">
        <v>99</v>
      </c>
      <c r="J7" s="23" t="s">
        <v>100</v>
      </c>
      <c r="K7" s="23" t="s">
        <v>101</v>
      </c>
      <c r="L7" s="23" t="s">
        <v>102</v>
      </c>
      <c r="M7" s="23" t="s">
        <v>103</v>
      </c>
      <c r="N7" s="24" t="s">
        <v>104</v>
      </c>
      <c r="O7" s="24" t="s">
        <v>105</v>
      </c>
      <c r="P7" s="24">
        <v>51.04</v>
      </c>
      <c r="Q7" s="24">
        <v>84.67</v>
      </c>
      <c r="R7" s="24">
        <v>3260</v>
      </c>
      <c r="S7" s="24">
        <v>17048</v>
      </c>
      <c r="T7" s="24">
        <v>99.03</v>
      </c>
      <c r="U7" s="24">
        <v>172.15</v>
      </c>
      <c r="V7" s="24">
        <v>8668</v>
      </c>
      <c r="W7" s="24">
        <v>2.84</v>
      </c>
      <c r="X7" s="24">
        <v>3052.11</v>
      </c>
      <c r="Y7" s="24">
        <v>77.569999999999993</v>
      </c>
      <c r="Z7" s="24">
        <v>77.44</v>
      </c>
      <c r="AA7" s="24">
        <v>80.41</v>
      </c>
      <c r="AB7" s="24">
        <v>78.97</v>
      </c>
      <c r="AC7" s="24">
        <v>73.31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2142.4899999999998</v>
      </c>
      <c r="BG7" s="24">
        <v>1978.3</v>
      </c>
      <c r="BH7" s="24">
        <v>1858.51</v>
      </c>
      <c r="BI7" s="24">
        <v>1808.72</v>
      </c>
      <c r="BJ7" s="24">
        <v>1604.78</v>
      </c>
      <c r="BK7" s="24">
        <v>966.33</v>
      </c>
      <c r="BL7" s="24">
        <v>958.81</v>
      </c>
      <c r="BM7" s="24">
        <v>1001.3</v>
      </c>
      <c r="BN7" s="24">
        <v>1050.51</v>
      </c>
      <c r="BO7" s="24">
        <v>1102.01</v>
      </c>
      <c r="BP7" s="24">
        <v>669.11</v>
      </c>
      <c r="BQ7" s="24">
        <v>89.48</v>
      </c>
      <c r="BR7" s="24">
        <v>100</v>
      </c>
      <c r="BS7" s="24">
        <v>100</v>
      </c>
      <c r="BT7" s="24">
        <v>98.74</v>
      </c>
      <c r="BU7" s="24">
        <v>94.28</v>
      </c>
      <c r="BV7" s="24">
        <v>81.739999999999995</v>
      </c>
      <c r="BW7" s="24">
        <v>82.88</v>
      </c>
      <c r="BX7" s="24">
        <v>81.88</v>
      </c>
      <c r="BY7" s="24">
        <v>82.65</v>
      </c>
      <c r="BZ7" s="24">
        <v>82.55</v>
      </c>
      <c r="CA7" s="24">
        <v>99.73</v>
      </c>
      <c r="CB7" s="24">
        <v>150</v>
      </c>
      <c r="CC7" s="24">
        <v>167.3</v>
      </c>
      <c r="CD7" s="24">
        <v>168.51</v>
      </c>
      <c r="CE7" s="24">
        <v>172.97</v>
      </c>
      <c r="CF7" s="24">
        <v>181.49</v>
      </c>
      <c r="CG7" s="24">
        <v>194.31</v>
      </c>
      <c r="CH7" s="24">
        <v>190.99</v>
      </c>
      <c r="CI7" s="24">
        <v>187.55</v>
      </c>
      <c r="CJ7" s="24">
        <v>186.3</v>
      </c>
      <c r="CK7" s="24">
        <v>188.38</v>
      </c>
      <c r="CL7" s="24">
        <v>134.97999999999999</v>
      </c>
      <c r="CM7" s="24">
        <v>54.22</v>
      </c>
      <c r="CN7" s="24">
        <v>53.84</v>
      </c>
      <c r="CO7" s="24">
        <v>52.18</v>
      </c>
      <c r="CP7" s="24">
        <v>50.32</v>
      </c>
      <c r="CQ7" s="24">
        <v>53.35</v>
      </c>
      <c r="CR7" s="24">
        <v>53.5</v>
      </c>
      <c r="CS7" s="24">
        <v>52.58</v>
      </c>
      <c r="CT7" s="24">
        <v>50.94</v>
      </c>
      <c r="CU7" s="24">
        <v>50.53</v>
      </c>
      <c r="CV7" s="24">
        <v>51.42</v>
      </c>
      <c r="CW7" s="24">
        <v>59.99</v>
      </c>
      <c r="CX7" s="24">
        <v>81.790000000000006</v>
      </c>
      <c r="CY7" s="24">
        <v>84.69</v>
      </c>
      <c r="CZ7" s="24">
        <v>84.99</v>
      </c>
      <c r="DA7" s="24">
        <v>86.75</v>
      </c>
      <c r="DB7" s="24">
        <v>87.81</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2023-01-12T23:54:32Z</dcterms:created>
  <dcterms:modified xsi:type="dcterms:W3CDTF">2023-01-18T08:50:41Z</dcterms:modified>
  <cp:category/>
</cp:coreProperties>
</file>