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480\Desktop\"/>
    </mc:Choice>
  </mc:AlternateContent>
  <workbookProtection workbookAlgorithmName="SHA-512" workbookHashValue="t4wPcYl9H3CL7zUVF2clyB/Rw5nDKNy1EGT/FhaVLyUfH/ayLxkK3YoF28/7x7ci6i6NmZhL5EgIrUEW45Yr2g==" workbookSaltValue="p9sDMgwwdG+eYftZe6+iAg==" workbookSpinCount="100000" lockStructure="1"/>
  <bookViews>
    <workbookView xWindow="0" yWindow="0" windowWidth="28800" windowHeight="1215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<sst xmlns="http://schemas.openxmlformats.org/spreadsheetml/2006/main" count="233" uniqueCount="119">
  <si>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</si>
  <si>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</si>
  <si>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</si>
  <si>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</si>
  <si>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</si>
  <si>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</si>
  <si>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</si>
  <si>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</si>
  <si>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</si>
  <si>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</si>
  <si>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</si>
  <si>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</si>
  <si>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</si>
  <si>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</si>
  <si>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</si>
  <si>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</si>
  <si>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</si>
  <si>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</si>
  <si>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</si>
  <si>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</si>
  <si>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</si>
  <si>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</si>
  <si>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</si>
  <si>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</si>
  <si>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</si>
  <si>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</si>
  <si>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</si>
  <si>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</si>
  <si>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</si>
  <si>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</si>
  <si>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</si>
  <si>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</si>
  <si>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</si>
  <si>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</si>
  <si>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</si>
  <si>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</si>
  <si>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</si>
  <si>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</si>
  <si>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</si>
  <si>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</si>
  <si>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</si>
  <si>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</si>
  <si>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</si>
  <si>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</si>
  <si>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</si>
  <si>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</si>
  <si>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</si>
  <si>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</si>
  <si>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</si>
  <si>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</si>
  <si>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</si>
  <si>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</si>
  <si>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</si>
  <si>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</si>
  <si>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</si>
  <si>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</si>
  <si>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</si>
  <si>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</si>
  <si>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</si>
  <si>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</si>
  <si>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</si>
  <si>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</si>
  <si>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</si>
  <si>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</si>
  <si>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</si>
  <si>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</si>
  <si>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</si>
  <si>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</si>
  <si>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</si>
  <si>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</si>
  <si>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</si>
  <si>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</si>
  <si>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</si>
  <si>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</si>
  <si>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</si>
  <si>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</si>
  <si>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</si>
  <si>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</si>
  <si>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</si>
  <si>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</si>
  <si>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</si>
  <si>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</si>
  <si>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</si>
  <si>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</si>
  <si>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</si>
  <si>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</si>
  <si>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</si>
  <si>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</si>
  <si>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</si>
  <si>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</si>
  <si>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</si>
  <si>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</si>
  <si>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</si>
  <si>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</si>
  <si>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</si>
  <si>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</si>
  <si>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山都町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</si>
  <si>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</si>
  <si>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</si>
  <si>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</si>
  <si>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</si>
  <si>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</si>
  <si>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</si>
  <si>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</si>
  <si>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</si>
  <si>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</si>
  <si>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</si>
  <si>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</si>
  <si>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</si>
  <si>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</si>
  <si>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</si>
  <si>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</si>
  <si>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</si>
  <si>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</si>
  <si>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</si>
  <si>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</si>
  <si>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令和2年4月の水道事業統合に伴い、山都町の設置する簡易水道事業の給水区域は大矢野原地区簡易水道事業のみとなった。
　経営状況は良好であり、今後も地元組合と連携し、経営基盤の強化に努めていく。</t>
    <phoneticPr fontId="4"/>
  </si>
  <si>
    <t>　平成9年度から平成16年度にかけて、水道施設の整備を実施しているが、老朽化は少しずつ進んでいくため、施設更新について、長期的な資金計画等により将来に備える必要がある。</t>
    <rPh sb="51" eb="53">
      <t>シセツ</t>
    </rPh>
    <phoneticPr fontId="4"/>
  </si>
  <si>
    <t>令和2年度に簡易水道事業が水道事業に統合したことにより、各数値は大きく増減している。
適正な使用料の確保、維持管理費用の削減により、収益的収支比率、料金回収率ともに100％を超えている。収益で費用を賄うことができている状況であり、経営は安定している。
令和2年度と比較して収益的収支比率が増加しているが、これは、簡易水道事業の水道事業への統合による事業量の減少に伴い、消費税納税額が減少したことによる。
また、上記の水道事業への統合により、簡易事業規模が縮小したことで、利用している施設が更新後であることから有収水率が高く、経常費用が減少し給水原価が抑えられたことで料金回収率が上昇している。
今後、人口減少による給水収益の低下が見込まれるため、水道料金改定を将来的に検討していく必要がある。</t>
    <rPh sb="6" eb="12">
      <t>カンイスイドウジギョウ</t>
    </rPh>
    <rPh sb="13" eb="17">
      <t>スイドウジギョウ</t>
    </rPh>
    <rPh sb="18" eb="20">
      <t>トウゴウ</t>
    </rPh>
    <rPh sb="43" eb="45">
      <t>テキセイ</t>
    </rPh>
    <rPh sb="46" eb="49">
      <t>シヨウリョウ</t>
    </rPh>
    <rPh sb="50" eb="52">
      <t>カクホ</t>
    </rPh>
    <rPh sb="53" eb="59">
      <t>イジカンリヒヨウ</t>
    </rPh>
    <rPh sb="60" eb="62">
      <t>サクゲン</t>
    </rPh>
    <rPh sb="66" eb="69">
      <t>シュウエキテキ</t>
    </rPh>
    <rPh sb="69" eb="73">
      <t>シュウシヒリツ</t>
    </rPh>
    <rPh sb="74" eb="79">
      <t>リョウキンカイシュウリツ</t>
    </rPh>
    <rPh sb="87" eb="88">
      <t>コ</t>
    </rPh>
    <rPh sb="93" eb="95">
      <t>シュウエキ</t>
    </rPh>
    <rPh sb="96" eb="98">
      <t>ヒヨウ</t>
    </rPh>
    <rPh sb="99" eb="100">
      <t>マカナ</t>
    </rPh>
    <rPh sb="109" eb="111">
      <t>ジョウキョウ</t>
    </rPh>
    <rPh sb="115" eb="117">
      <t>ケイエイ</t>
    </rPh>
    <rPh sb="118" eb="120">
      <t>アンテイ</t>
    </rPh>
    <rPh sb="126" eb="128">
      <t>レイワ</t>
    </rPh>
    <rPh sb="129" eb="131">
      <t>ネンド</t>
    </rPh>
    <rPh sb="132" eb="134">
      <t>ヒカク</t>
    </rPh>
    <rPh sb="136" eb="143">
      <t>シュウエキテキシュウシヒリツ</t>
    </rPh>
    <rPh sb="144" eb="146">
      <t>ゾウカ</t>
    </rPh>
    <rPh sb="156" eb="162">
      <t>カンイスイドウジギョウ</t>
    </rPh>
    <rPh sb="163" eb="167">
      <t>スイドウジギョウ</t>
    </rPh>
    <rPh sb="169" eb="171">
      <t>トウゴウ</t>
    </rPh>
    <rPh sb="174" eb="177">
      <t>ジギョウリョウ</t>
    </rPh>
    <rPh sb="178" eb="180">
      <t>ゲンショウ</t>
    </rPh>
    <rPh sb="181" eb="182">
      <t>トモナ</t>
    </rPh>
    <rPh sb="184" eb="190">
      <t>ショウヒゼイノウゼイガク</t>
    </rPh>
    <rPh sb="191" eb="193">
      <t>ゲンショウ</t>
    </rPh>
    <rPh sb="205" eb="207">
      <t>ジョウキ</t>
    </rPh>
    <rPh sb="208" eb="210">
      <t>スイドウ</t>
    </rPh>
    <rPh sb="210" eb="212">
      <t>ジギョウ</t>
    </rPh>
    <rPh sb="214" eb="216">
      <t>トウゴウ</t>
    </rPh>
    <rPh sb="220" eb="222">
      <t>カンイ</t>
    </rPh>
    <rPh sb="222" eb="226">
      <t>ジギョウキボ</t>
    </rPh>
    <rPh sb="227" eb="229">
      <t>シュクショウ</t>
    </rPh>
    <rPh sb="235" eb="237">
      <t>リヨウ</t>
    </rPh>
    <rPh sb="241" eb="243">
      <t>シセツ</t>
    </rPh>
    <rPh sb="244" eb="247">
      <t>コウシンゴ</t>
    </rPh>
    <rPh sb="254" eb="256">
      <t>ユウシュウ</t>
    </rPh>
    <rPh sb="256" eb="257">
      <t>スイ</t>
    </rPh>
    <rPh sb="257" eb="258">
      <t>リツ</t>
    </rPh>
    <rPh sb="259" eb="260">
      <t>タカ</t>
    </rPh>
    <rPh sb="262" eb="266">
      <t>ケイジョウヒヨウ</t>
    </rPh>
    <rPh sb="267" eb="269">
      <t>ゲンショウシ</t>
    </rPh>
    <rPh sb="270" eb="272">
      <t>キュウスイ</t>
    </rPh>
    <rPh sb="272" eb="274">
      <t>ゲンカ</t>
    </rPh>
    <rPh sb="275" eb="276">
      <t>オサ</t>
    </rPh>
    <rPh sb="283" eb="288">
      <t>リョウキンカイシュウリツ</t>
    </rPh>
    <rPh sb="289" eb="291">
      <t>ジョウショウ</t>
    </rPh>
    <rPh sb="297" eb="299">
      <t>コンゴ</t>
    </rPh>
    <rPh sb="300" eb="304">
      <t>ジンコウゲンショウ</t>
    </rPh>
    <rPh sb="307" eb="311">
      <t>キュウスイシュウエキ</t>
    </rPh>
    <rPh sb="312" eb="314">
      <t>テイカ</t>
    </rPh>
    <rPh sb="315" eb="317">
      <t>ミコ</t>
    </rPh>
    <rPh sb="323" eb="329">
      <t>スイドウリョウキンカイテイ</t>
    </rPh>
    <rPh sb="330" eb="333">
      <t>ショウライテキ</t>
    </rPh>
    <rPh sb="334" eb="336">
      <t>ケントウ</t>
    </rPh>
    <rPh sb="340" eb="3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</si>
</sst>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6.43</c:v>
                </c:pt>
                <c:pt idx="1">
                  <c:v>4.3</c:v>
                </c:pt>
                <c:pt idx="2">
                  <c:v>1.48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5AC-48F1-A716-046DDD2B869E}"/>
            </c:ext>
          </c:extLst>
        </c:ser>
        <c:dLbls>
          <c:showLegendKey val="0"/>
          <c:showVal val="0"/>
          <c:showCatName val="0"/>
          <c:showSerName val="0"/>
          <c:showPercent val="0"/>
          <c:showBubbleSize val="0"/>
        </c:dLbls>
        <c:gapWidth val="150"/>
        <c:axId val="496074080"/>
        <c:axId val="49606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0.96</c:v>
                </c:pt>
                <c:pt idx="1">
                  <c:v>0.65</c:v>
                </c:pt>
                <c:pt idx="2">
                  <c:v>0.52</c:v>
                </c:pt>
                <c:pt idx="3">
                  <c:v>0.61</c:v>
                </c:pt>
                <c:pt idx="4">
                  <c:v>0.4</c:v>
                </c:pt>
              </c:numCache>
            </c:numRef>
          </c:val>
          <c:smooth val="0"/>
          <c:extLst xmlns:c16r2="http://schemas.microsoft.com/office/drawing/2015/06/chart">
            <c:ext xmlns:c16="http://schemas.microsoft.com/office/drawing/2014/chart" uri="{C3380CC4-5D6E-409C-BE32-E72D297353CC}">
              <c16:uniqueId val="{00000001-E5AC-48F1-A716-046DDD2B869E}"/>
            </c:ext>
          </c:extLst>
        </c:ser>
        <c:dLbls>
          <c:showLegendKey val="0"/>
          <c:showVal val="0"/>
          <c:showCatName val="0"/>
          <c:showSerName val="0"/>
          <c:showPercent val="0"/>
          <c:showBubbleSize val="0"/>
        </c:dLbls>
        <c:marker val="1"/>
        <c:smooth val="0"/>
        <c:axId val="496074080"/>
        <c:axId val="496068200"/>
      </c:lineChart>
      <c:dateAx>
        <c:axId val="496074080"/>
        <c:scaling>
          <c:orientation val="minMax"/>
        </c:scaling>
        <c:delete val="1"/>
        <c:axPos val="b"/>
        <c:numFmt formatCode="&quot;H&quot;yy" sourceLinked="1"/>
        <c:majorTickMark val="none"/>
        <c:minorTickMark val="none"/>
        <c:tickLblPos val="none"/>
        <c:crossAx val="496068200"/>
        <c:crosses val="autoZero"/>
        <c:auto val="1"/>
        <c:lblOffset val="100"/>
        <c:baseTimeUnit val="years"/>
      </c:dateAx>
      <c:valAx>
        <c:axId val="49606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0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69.680000000000007</c:v>
                </c:pt>
                <c:pt idx="1">
                  <c:v>69.72</c:v>
                </c:pt>
                <c:pt idx="2">
                  <c:v>67.680000000000007</c:v>
                </c:pt>
                <c:pt idx="3">
                  <c:v>78.08</c:v>
                </c:pt>
                <c:pt idx="4">
                  <c:v>66.59</c:v>
                </c:pt>
              </c:numCache>
            </c:numRef>
          </c:val>
          <c:extLst xmlns:c16r2="http://schemas.microsoft.com/office/drawing/2015/06/chart">
            <c:ext xmlns:c16="http://schemas.microsoft.com/office/drawing/2014/chart" uri="{C3380CC4-5D6E-409C-BE32-E72D297353CC}">
              <c16:uniqueId val="{00000000-4818-4C1C-BCFB-592BD5A00DE4}"/>
            </c:ext>
          </c:extLst>
        </c:ser>
        <c:dLbls>
          <c:showLegendKey val="0"/>
          <c:showVal val="0"/>
          <c:showCatName val="0"/>
          <c:showSerName val="0"/>
          <c:showPercent val="0"/>
          <c:showBubbleSize val="0"/>
        </c:dLbls>
        <c:gapWidth val="150"/>
        <c:axId val="480979912"/>
        <c:axId val="48097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56.65</c:v>
                </c:pt>
                <c:pt idx="1">
                  <c:v>56.41</c:v>
                </c:pt>
                <c:pt idx="2">
                  <c:v>54.9</c:v>
                </c:pt>
                <c:pt idx="3">
                  <c:v>49.08</c:v>
                </c:pt>
                <c:pt idx="4">
                  <c:v>51.46</c:v>
                </c:pt>
              </c:numCache>
            </c:numRef>
          </c:val>
          <c:smooth val="0"/>
          <c:extLst xmlns:c16r2="http://schemas.microsoft.com/office/drawing/2015/06/chart">
            <c:ext xmlns:c16="http://schemas.microsoft.com/office/drawing/2014/chart" uri="{C3380CC4-5D6E-409C-BE32-E72D297353CC}">
              <c16:uniqueId val="{00000001-4818-4C1C-BCFB-592BD5A00DE4}"/>
            </c:ext>
          </c:extLst>
        </c:ser>
        <c:dLbls>
          <c:showLegendKey val="0"/>
          <c:showVal val="0"/>
          <c:showCatName val="0"/>
          <c:showSerName val="0"/>
          <c:showPercent val="0"/>
          <c:showBubbleSize val="0"/>
        </c:dLbls>
        <c:marker val="1"/>
        <c:smooth val="0"/>
        <c:axId val="480979912"/>
        <c:axId val="480973248"/>
      </c:lineChart>
      <c:dateAx>
        <c:axId val="480979912"/>
        <c:scaling>
          <c:orientation val="minMax"/>
        </c:scaling>
        <c:delete val="1"/>
        <c:axPos val="b"/>
        <c:numFmt formatCode="&quot;H&quot;yy" sourceLinked="1"/>
        <c:majorTickMark val="none"/>
        <c:minorTickMark val="none"/>
        <c:tickLblPos val="none"/>
        <c:crossAx val="480973248"/>
        <c:crosses val="autoZero"/>
        <c:auto val="1"/>
        <c:lblOffset val="100"/>
        <c:baseTimeUnit val="years"/>
      </c:dateAx>
      <c:valAx>
        <c:axId val="4809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97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c:v>
                </c:pt>
                <c:pt idx="1">
                  <c:v>80</c:v>
                </c:pt>
                <c:pt idx="2">
                  <c:v>80</c:v>
                </c:pt>
                <c:pt idx="3">
                  <c:v>100</c:v>
                </c:pt>
                <c:pt idx="4">
                  <c:v>100</c:v>
                </c:pt>
              </c:numCache>
            </c:numRef>
          </c:val>
          <c:extLst xmlns:c16r2="http://schemas.microsoft.com/office/drawing/2015/06/chart">
            <c:ext xmlns:c16="http://schemas.microsoft.com/office/drawing/2014/chart" uri="{C3380CC4-5D6E-409C-BE32-E72D297353CC}">
              <c16:uniqueId val="{00000000-DAD1-4CD5-AAC9-657FD935C256}"/>
            </c:ext>
          </c:extLst>
        </c:ser>
        <c:dLbls>
          <c:showLegendKey val="0"/>
          <c:showVal val="0"/>
          <c:showCatName val="0"/>
          <c:showSerName val="0"/>
          <c:showPercent val="0"/>
          <c:showBubbleSize val="0"/>
        </c:dLbls>
        <c:gapWidth val="150"/>
        <c:axId val="480977168"/>
        <c:axId val="48097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76.13</c:v>
                </c:pt>
                <c:pt idx="1">
                  <c:v>75.12</c:v>
                </c:pt>
                <c:pt idx="2">
                  <c:v>74.27</c:v>
                </c:pt>
                <c:pt idx="3">
                  <c:v>71.27</c:v>
                </c:pt>
                <c:pt idx="4">
                  <c:v>68.58</c:v>
                </c:pt>
              </c:numCache>
            </c:numRef>
          </c:val>
          <c:smooth val="0"/>
          <c:extLst xmlns:c16r2="http://schemas.microsoft.com/office/drawing/2015/06/chart">
            <c:ext xmlns:c16="http://schemas.microsoft.com/office/drawing/2014/chart" uri="{C3380CC4-5D6E-409C-BE32-E72D297353CC}">
              <c16:uniqueId val="{00000001-DAD1-4CD5-AAC9-657FD935C256}"/>
            </c:ext>
          </c:extLst>
        </c:ser>
        <c:dLbls>
          <c:showLegendKey val="0"/>
          <c:showVal val="0"/>
          <c:showCatName val="0"/>
          <c:showSerName val="0"/>
          <c:showPercent val="0"/>
          <c:showBubbleSize val="0"/>
        </c:dLbls>
        <c:marker val="1"/>
        <c:smooth val="0"/>
        <c:axId val="480977168"/>
        <c:axId val="480979520"/>
      </c:lineChart>
      <c:dateAx>
        <c:axId val="480977168"/>
        <c:scaling>
          <c:orientation val="minMax"/>
        </c:scaling>
        <c:delete val="1"/>
        <c:axPos val="b"/>
        <c:numFmt formatCode="&quot;H&quot;yy" sourceLinked="1"/>
        <c:majorTickMark val="none"/>
        <c:minorTickMark val="none"/>
        <c:tickLblPos val="none"/>
        <c:crossAx val="480979520"/>
        <c:crosses val="autoZero"/>
        <c:auto val="1"/>
        <c:lblOffset val="100"/>
        <c:baseTimeUnit val="years"/>
      </c:dateAx>
      <c:valAx>
        <c:axId val="4809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97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53.86</c:v>
                </c:pt>
                <c:pt idx="1">
                  <c:v>51.61</c:v>
                </c:pt>
                <c:pt idx="2">
                  <c:v>44.68</c:v>
                </c:pt>
                <c:pt idx="3">
                  <c:v>100.04</c:v>
                </c:pt>
                <c:pt idx="4">
                  <c:v>135.13</c:v>
                </c:pt>
              </c:numCache>
            </c:numRef>
          </c:val>
          <c:extLst xmlns:c16r2="http://schemas.microsoft.com/office/drawing/2015/06/chart">
            <c:ext xmlns:c16="http://schemas.microsoft.com/office/drawing/2014/chart" uri="{C3380CC4-5D6E-409C-BE32-E72D297353CC}">
              <c16:uniqueId val="{00000000-6639-4E08-8D27-3408EA36EF5D}"/>
            </c:ext>
          </c:extLst>
        </c:ser>
        <c:dLbls>
          <c:showLegendKey val="0"/>
          <c:showVal val="0"/>
          <c:showCatName val="0"/>
          <c:showSerName val="0"/>
          <c:showPercent val="0"/>
          <c:showBubbleSize val="0"/>
        </c:dLbls>
        <c:gapWidth val="150"/>
        <c:axId val="351955424"/>
        <c:axId val="40394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73.959999999999994</c:v>
                </c:pt>
                <c:pt idx="1">
                  <c:v>75.010000000000005</c:v>
                </c:pt>
                <c:pt idx="2">
                  <c:v>72.760000000000005</c:v>
                </c:pt>
                <c:pt idx="3">
                  <c:v>73.22</c:v>
                </c:pt>
                <c:pt idx="4">
                  <c:v>69.05</c:v>
                </c:pt>
              </c:numCache>
            </c:numRef>
          </c:val>
          <c:smooth val="0"/>
          <c:extLst xmlns:c16r2="http://schemas.microsoft.com/office/drawing/2015/06/chart">
            <c:ext xmlns:c16="http://schemas.microsoft.com/office/drawing/2014/chart" uri="{C3380CC4-5D6E-409C-BE32-E72D297353CC}">
              <c16:uniqueId val="{00000001-6639-4E08-8D27-3408EA36EF5D}"/>
            </c:ext>
          </c:extLst>
        </c:ser>
        <c:dLbls>
          <c:showLegendKey val="0"/>
          <c:showVal val="0"/>
          <c:showCatName val="0"/>
          <c:showSerName val="0"/>
          <c:showPercent val="0"/>
          <c:showBubbleSize val="0"/>
        </c:dLbls>
        <c:marker val="1"/>
        <c:smooth val="0"/>
        <c:axId val="351955424"/>
        <c:axId val="403944440"/>
      </c:lineChart>
      <c:dateAx>
        <c:axId val="351955424"/>
        <c:scaling>
          <c:orientation val="minMax"/>
        </c:scaling>
        <c:delete val="1"/>
        <c:axPos val="b"/>
        <c:numFmt formatCode="&quot;H&quot;yy" sourceLinked="1"/>
        <c:majorTickMark val="none"/>
        <c:minorTickMark val="none"/>
        <c:tickLblPos val="none"/>
        <c:crossAx val="403944440"/>
        <c:crosses val="autoZero"/>
        <c:auto val="1"/>
        <c:lblOffset val="100"/>
        <c:baseTimeUnit val="years"/>
      </c:dateAx>
      <c:valAx>
        <c:axId val="40394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9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07-407E-A521-17EFCBD095E0}"/>
            </c:ext>
          </c:extLst>
        </c:ser>
        <c:dLbls>
          <c:showLegendKey val="0"/>
          <c:showVal val="0"/>
          <c:showCatName val="0"/>
          <c:showSerName val="0"/>
          <c:showPercent val="0"/>
          <c:showBubbleSize val="0"/>
        </c:dLbls>
        <c:gapWidth val="150"/>
        <c:axId val="165845016"/>
        <c:axId val="1658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07-407E-A521-17EFCBD095E0}"/>
            </c:ext>
          </c:extLst>
        </c:ser>
        <c:dLbls>
          <c:showLegendKey val="0"/>
          <c:showVal val="0"/>
          <c:showCatName val="0"/>
          <c:showSerName val="0"/>
          <c:showPercent val="0"/>
          <c:showBubbleSize val="0"/>
        </c:dLbls>
        <c:marker val="1"/>
        <c:smooth val="0"/>
        <c:axId val="165845016"/>
        <c:axId val="165845408"/>
      </c:lineChart>
      <c:dateAx>
        <c:axId val="165845016"/>
        <c:scaling>
          <c:orientation val="minMax"/>
        </c:scaling>
        <c:delete val="1"/>
        <c:axPos val="b"/>
        <c:numFmt formatCode="&quot;H&quot;yy" sourceLinked="1"/>
        <c:majorTickMark val="none"/>
        <c:minorTickMark val="none"/>
        <c:tickLblPos val="none"/>
        <c:crossAx val="165845408"/>
        <c:crosses val="autoZero"/>
        <c:auto val="1"/>
        <c:lblOffset val="100"/>
        <c:baseTimeUnit val="years"/>
      </c:dateAx>
      <c:valAx>
        <c:axId val="1658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4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5E-48C1-95E9-619D63786C50}"/>
            </c:ext>
          </c:extLst>
        </c:ser>
        <c:dLbls>
          <c:showLegendKey val="0"/>
          <c:showVal val="0"/>
          <c:showCatName val="0"/>
          <c:showSerName val="0"/>
          <c:showPercent val="0"/>
          <c:showBubbleSize val="0"/>
        </c:dLbls>
        <c:gapWidth val="150"/>
        <c:axId val="558009976"/>
        <c:axId val="55801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5E-48C1-95E9-619D63786C50}"/>
            </c:ext>
          </c:extLst>
        </c:ser>
        <c:dLbls>
          <c:showLegendKey val="0"/>
          <c:showVal val="0"/>
          <c:showCatName val="0"/>
          <c:showSerName val="0"/>
          <c:showPercent val="0"/>
          <c:showBubbleSize val="0"/>
        </c:dLbls>
        <c:marker val="1"/>
        <c:smooth val="0"/>
        <c:axId val="558009976"/>
        <c:axId val="558015464"/>
      </c:lineChart>
      <c:dateAx>
        <c:axId val="558009976"/>
        <c:scaling>
          <c:orientation val="minMax"/>
        </c:scaling>
        <c:delete val="1"/>
        <c:axPos val="b"/>
        <c:numFmt formatCode="&quot;H&quot;yy" sourceLinked="1"/>
        <c:majorTickMark val="none"/>
        <c:minorTickMark val="none"/>
        <c:tickLblPos val="none"/>
        <c:crossAx val="558015464"/>
        <c:crosses val="autoZero"/>
        <c:auto val="1"/>
        <c:lblOffset val="100"/>
        <c:baseTimeUnit val="years"/>
      </c:dateAx>
      <c:valAx>
        <c:axId val="55801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00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7D-44E1-B8F6-9560D826CCE3}"/>
            </c:ext>
          </c:extLst>
        </c:ser>
        <c:dLbls>
          <c:showLegendKey val="0"/>
          <c:showVal val="0"/>
          <c:showCatName val="0"/>
          <c:showSerName val="0"/>
          <c:showPercent val="0"/>
          <c:showBubbleSize val="0"/>
        </c:dLbls>
        <c:gapWidth val="150"/>
        <c:axId val="558013896"/>
        <c:axId val="55801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7D-44E1-B8F6-9560D826CCE3}"/>
            </c:ext>
          </c:extLst>
        </c:ser>
        <c:dLbls>
          <c:showLegendKey val="0"/>
          <c:showVal val="0"/>
          <c:showCatName val="0"/>
          <c:showSerName val="0"/>
          <c:showPercent val="0"/>
          <c:showBubbleSize val="0"/>
        </c:dLbls>
        <c:marker val="1"/>
        <c:smooth val="0"/>
        <c:axId val="558013896"/>
        <c:axId val="558014288"/>
      </c:lineChart>
      <c:dateAx>
        <c:axId val="558013896"/>
        <c:scaling>
          <c:orientation val="minMax"/>
        </c:scaling>
        <c:delete val="1"/>
        <c:axPos val="b"/>
        <c:numFmt formatCode="&quot;H&quot;yy" sourceLinked="1"/>
        <c:majorTickMark val="none"/>
        <c:minorTickMark val="none"/>
        <c:tickLblPos val="none"/>
        <c:crossAx val="558014288"/>
        <c:crosses val="autoZero"/>
        <c:auto val="1"/>
        <c:lblOffset val="100"/>
        <c:baseTimeUnit val="years"/>
      </c:dateAx>
      <c:valAx>
        <c:axId val="55801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01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C1-493D-9D0A-E7EE2493F8D1}"/>
            </c:ext>
          </c:extLst>
        </c:ser>
        <c:dLbls>
          <c:showLegendKey val="0"/>
          <c:showVal val="0"/>
          <c:showCatName val="0"/>
          <c:showSerName val="0"/>
          <c:showPercent val="0"/>
          <c:showBubbleSize val="0"/>
        </c:dLbls>
        <c:gapWidth val="150"/>
        <c:axId val="558015072"/>
        <c:axId val="55801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C1-493D-9D0A-E7EE2493F8D1}"/>
            </c:ext>
          </c:extLst>
        </c:ser>
        <c:dLbls>
          <c:showLegendKey val="0"/>
          <c:showVal val="0"/>
          <c:showCatName val="0"/>
          <c:showSerName val="0"/>
          <c:showPercent val="0"/>
          <c:showBubbleSize val="0"/>
        </c:dLbls>
        <c:marker val="1"/>
        <c:smooth val="0"/>
        <c:axId val="558015072"/>
        <c:axId val="558012720"/>
      </c:lineChart>
      <c:dateAx>
        <c:axId val="558015072"/>
        <c:scaling>
          <c:orientation val="minMax"/>
        </c:scaling>
        <c:delete val="1"/>
        <c:axPos val="b"/>
        <c:numFmt formatCode="&quot;H&quot;yy" sourceLinked="1"/>
        <c:majorTickMark val="none"/>
        <c:minorTickMark val="none"/>
        <c:tickLblPos val="none"/>
        <c:crossAx val="558012720"/>
        <c:crosses val="autoZero"/>
        <c:auto val="1"/>
        <c:lblOffset val="100"/>
        <c:baseTimeUnit val="years"/>
      </c:dateAx>
      <c:valAx>
        <c:axId val="55801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0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1918.84</c:v>
                </c:pt>
                <c:pt idx="1">
                  <c:v>2070.5700000000002</c:v>
                </c:pt>
                <c:pt idx="2">
                  <c:v>2167.15</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15B-4DDA-B377-1912D362E1F0}"/>
            </c:ext>
          </c:extLst>
        </c:ser>
        <c:dLbls>
          <c:showLegendKey val="0"/>
          <c:showVal val="0"/>
          <c:showCatName val="0"/>
          <c:showSerName val="0"/>
          <c:showPercent val="0"/>
          <c:showBubbleSize val="0"/>
        </c:dLbls>
        <c:gapWidth val="150"/>
        <c:axId val="558016248"/>
        <c:axId val="5580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1295.06</c:v>
                </c:pt>
                <c:pt idx="1">
                  <c:v>1168.7</c:v>
                </c:pt>
                <c:pt idx="2">
                  <c:v>1245.46</c:v>
                </c:pt>
                <c:pt idx="3">
                  <c:v>1128.72</c:v>
                </c:pt>
                <c:pt idx="4">
                  <c:v>1125.25</c:v>
                </c:pt>
              </c:numCache>
            </c:numRef>
          </c:val>
          <c:smooth val="0"/>
          <c:extLst xmlns:c16r2="http://schemas.microsoft.com/office/drawing/2015/06/chart">
            <c:ext xmlns:c16="http://schemas.microsoft.com/office/drawing/2014/chart" uri="{C3380CC4-5D6E-409C-BE32-E72D297353CC}">
              <c16:uniqueId val="{00000001-B15B-4DDA-B377-1912D362E1F0}"/>
            </c:ext>
          </c:extLst>
        </c:ser>
        <c:dLbls>
          <c:showLegendKey val="0"/>
          <c:showVal val="0"/>
          <c:showCatName val="0"/>
          <c:showSerName val="0"/>
          <c:showPercent val="0"/>
          <c:showBubbleSize val="0"/>
        </c:dLbls>
        <c:marker val="1"/>
        <c:smooth val="0"/>
        <c:axId val="558016248"/>
        <c:axId val="558011936"/>
      </c:lineChart>
      <c:dateAx>
        <c:axId val="558016248"/>
        <c:scaling>
          <c:orientation val="minMax"/>
        </c:scaling>
        <c:delete val="1"/>
        <c:axPos val="b"/>
        <c:numFmt formatCode="&quot;H&quot;yy" sourceLinked="1"/>
        <c:majorTickMark val="none"/>
        <c:minorTickMark val="none"/>
        <c:tickLblPos val="none"/>
        <c:crossAx val="558011936"/>
        <c:crosses val="autoZero"/>
        <c:auto val="1"/>
        <c:lblOffset val="100"/>
        <c:baseTimeUnit val="years"/>
      </c:dateAx>
      <c:valAx>
        <c:axId val="5580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01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34.909999999999997</c:v>
                </c:pt>
                <c:pt idx="1">
                  <c:v>35.04</c:v>
                </c:pt>
                <c:pt idx="2">
                  <c:v>33.26</c:v>
                </c:pt>
                <c:pt idx="3">
                  <c:v>55.29</c:v>
                </c:pt>
                <c:pt idx="4">
                  <c:v>112.8</c:v>
                </c:pt>
              </c:numCache>
            </c:numRef>
          </c:val>
          <c:extLst xmlns:c16r2="http://schemas.microsoft.com/office/drawing/2015/06/chart">
            <c:ext xmlns:c16="http://schemas.microsoft.com/office/drawing/2014/chart" uri="{C3380CC4-5D6E-409C-BE32-E72D297353CC}">
              <c16:uniqueId val="{00000000-E7EA-4F6B-8D1D-62094172EB74}"/>
            </c:ext>
          </c:extLst>
        </c:ser>
        <c:dLbls>
          <c:showLegendKey val="0"/>
          <c:showVal val="0"/>
          <c:showCatName val="0"/>
          <c:showSerName val="0"/>
          <c:showPercent val="0"/>
          <c:showBubbleSize val="0"/>
        </c:dLbls>
        <c:gapWidth val="150"/>
        <c:axId val="558010368"/>
        <c:axId val="55801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53.29</c:v>
                </c:pt>
                <c:pt idx="1">
                  <c:v>53.59</c:v>
                </c:pt>
                <c:pt idx="2">
                  <c:v>51.08</c:v>
                </c:pt>
                <c:pt idx="3">
                  <c:v>41.84</c:v>
                </c:pt>
                <c:pt idx="4">
                  <c:v>41.44</c:v>
                </c:pt>
              </c:numCache>
            </c:numRef>
          </c:val>
          <c:smooth val="0"/>
          <c:extLst xmlns:c16r2="http://schemas.microsoft.com/office/drawing/2015/06/chart">
            <c:ext xmlns:c16="http://schemas.microsoft.com/office/drawing/2014/chart" uri="{C3380CC4-5D6E-409C-BE32-E72D297353CC}">
              <c16:uniqueId val="{00000001-E7EA-4F6B-8D1D-62094172EB74}"/>
            </c:ext>
          </c:extLst>
        </c:ser>
        <c:dLbls>
          <c:showLegendKey val="0"/>
          <c:showVal val="0"/>
          <c:showCatName val="0"/>
          <c:showSerName val="0"/>
          <c:showPercent val="0"/>
          <c:showBubbleSize val="0"/>
        </c:dLbls>
        <c:marker val="1"/>
        <c:smooth val="0"/>
        <c:axId val="558010368"/>
        <c:axId val="558012328"/>
      </c:lineChart>
      <c:dateAx>
        <c:axId val="558010368"/>
        <c:scaling>
          <c:orientation val="minMax"/>
        </c:scaling>
        <c:delete val="1"/>
        <c:axPos val="b"/>
        <c:numFmt formatCode="&quot;H&quot;yy" sourceLinked="1"/>
        <c:majorTickMark val="none"/>
        <c:minorTickMark val="none"/>
        <c:tickLblPos val="none"/>
        <c:crossAx val="558012328"/>
        <c:crosses val="autoZero"/>
        <c:auto val="1"/>
        <c:lblOffset val="100"/>
        <c:baseTimeUnit val="years"/>
      </c:dateAx>
      <c:valAx>
        <c:axId val="55801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0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421.16</c:v>
                </c:pt>
                <c:pt idx="1">
                  <c:v>414.4</c:v>
                </c:pt>
                <c:pt idx="2">
                  <c:v>437.94</c:v>
                </c:pt>
                <c:pt idx="3">
                  <c:v>57.68</c:v>
                </c:pt>
                <c:pt idx="4">
                  <c:v>27.89</c:v>
                </c:pt>
              </c:numCache>
            </c:numRef>
          </c:val>
          <c:extLst xmlns:c16r2="http://schemas.microsoft.com/office/drawing/2015/06/chart">
            <c:ext xmlns:c16="http://schemas.microsoft.com/office/drawing/2014/chart" uri="{C3380CC4-5D6E-409C-BE32-E72D297353CC}">
              <c16:uniqueId val="{00000000-91FB-47B8-893B-27B6D05F58AF}"/>
            </c:ext>
          </c:extLst>
        </c:ser>
        <c:dLbls>
          <c:showLegendKey val="0"/>
          <c:showVal val="0"/>
          <c:showCatName val="0"/>
          <c:showSerName val="0"/>
          <c:showPercent val="0"/>
          <c:showBubbleSize val="0"/>
        </c:dLbls>
        <c:gapWidth val="150"/>
        <c:axId val="402567136"/>
        <c:axId val="48097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259.02</c:v>
                </c:pt>
                <c:pt idx="1">
                  <c:v>259.79000000000002</c:v>
                </c:pt>
                <c:pt idx="2">
                  <c:v>262.13</c:v>
                </c:pt>
                <c:pt idx="3">
                  <c:v>390.47</c:v>
                </c:pt>
                <c:pt idx="4">
                  <c:v>403.61</c:v>
                </c:pt>
              </c:numCache>
            </c:numRef>
          </c:val>
          <c:smooth val="0"/>
          <c:extLst xmlns:c16r2="http://schemas.microsoft.com/office/drawing/2015/06/chart">
            <c:ext xmlns:c16="http://schemas.microsoft.com/office/drawing/2014/chart" uri="{C3380CC4-5D6E-409C-BE32-E72D297353CC}">
              <c16:uniqueId val="{00000001-91FB-47B8-893B-27B6D05F58AF}"/>
            </c:ext>
          </c:extLst>
        </c:ser>
        <c:dLbls>
          <c:showLegendKey val="0"/>
          <c:showVal val="0"/>
          <c:showCatName val="0"/>
          <c:showSerName val="0"/>
          <c:showPercent val="0"/>
          <c:showBubbleSize val="0"/>
        </c:dLbls>
        <c:marker val="1"/>
        <c:smooth val="0"/>
        <c:axId val="402567136"/>
        <c:axId val="480974816"/>
      </c:lineChart>
      <c:dateAx>
        <c:axId val="402567136"/>
        <c:scaling>
          <c:orientation val="minMax"/>
        </c:scaling>
        <c:delete val="1"/>
        <c:axPos val="b"/>
        <c:numFmt formatCode="&quot;H&quot;yy" sourceLinked="1"/>
        <c:majorTickMark val="none"/>
        <c:minorTickMark val="none"/>
        <c:tickLblPos val="none"/>
        <c:crossAx val="480974816"/>
        <c:crosses val="autoZero"/>
        <c:auto val="1"/>
        <c:lblOffset val="100"/>
        <c:baseTimeUnit val="years"/>
      </c:dateAx>
      <c:valAx>
        <c:axId val="4809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5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0" zoomScale="71" zoomScaleNormal="71"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山都町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13966</v>
      </c>
      <c r="AM8" s="37"/>
      <c r="AN8" s="37"/>
      <c r="AO8" s="37"/>
      <c r="AP8" s="37"/>
      <c r="AQ8" s="37"/>
      <c r="AR8" s="37"/>
      <c r="AS8" s="37"/>
      <c r="AT8" s="38">
        <f>データ!$S$6</f>
        <v>544.66999999999996</v>
      </c>
      <c r="AU8" s="38"/>
      <c r="AV8" s="38"/>
      <c r="AW8" s="38"/>
      <c r="AX8" s="38"/>
      <c r="AY8" s="38"/>
      <c r="AZ8" s="38"/>
      <c r="BA8" s="38"/>
      <c r="BB8" s="38">
        <f>データ!$T$6</f>
        <v>25.64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81.59</v>
      </c>
      <c r="Q10" s="38"/>
      <c r="R10" s="38"/>
      <c r="S10" s="38"/>
      <c r="T10" s="38"/>
      <c r="U10" s="38"/>
      <c r="V10" s="38"/>
      <c r="W10" s="37">
        <f>データ!$Q$6</f>
        <v>400</v>
      </c>
      <c r="X10" s="37"/>
      <c r="Y10" s="37"/>
      <c r="Z10" s="37"/>
      <c r="AA10" s="37"/>
      <c r="AB10" s="37"/>
      <c r="AC10" s="37"/>
      <c r="AD10" s="2"/>
      <c r="AE10" s="2"/>
      <c r="AF10" s="2"/>
      <c r="AG10" s="2"/>
      <c r="AH10" s="2"/>
      <c r="AI10" s="2"/>
      <c r="AJ10" s="2"/>
      <c r="AK10" s="2"/>
      <c r="AL10" s="37">
        <f>データ!$U$6</f>
        <v>492</v>
      </c>
      <c r="AM10" s="37"/>
      <c r="AN10" s="37"/>
      <c r="AO10" s="37"/>
      <c r="AP10" s="37"/>
      <c r="AQ10" s="37"/>
      <c r="AR10" s="37"/>
      <c r="AS10" s="37"/>
      <c r="AT10" s="38">
        <f>データ!$V$6</f>
        <v>2.86</v>
      </c>
      <c r="AU10" s="38"/>
      <c r="AV10" s="38"/>
      <c r="AW10" s="38"/>
      <c r="AX10" s="38"/>
      <c r="AY10" s="38"/>
      <c r="AZ10" s="38"/>
      <c r="BA10" s="38"/>
      <c r="BB10" s="38">
        <f>データ!$W$6</f>
        <v>172.03</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118</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117</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2niNUZG5PoWavObTA8BRkWKZjnwtvSts2qIRpWBPw5iUcej0CajHf92etLIvAaMiip/SspMSObxWDyrCKvpj5g==" saltValue="0VFBXrlhTySx7gtas9l67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434477</v>
      </c>
      <c r="D6" s="20">
        <f t="shared" si="3"/>
        <v>47</v>
      </c>
      <c r="E6" s="20">
        <f t="shared" si="3"/>
        <v>1</v>
      </c>
      <c r="F6" s="20">
        <f t="shared" si="3"/>
        <v>0</v>
      </c>
      <c r="G6" s="20">
        <f t="shared" si="3"/>
        <v>0</v>
      </c>
      <c r="H6" s="20" t="str">
        <f t="shared" si="3"/>
        <v>熊本県　山都町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81.59</v>
      </c>
      <c r="Q6" s="21">
        <f t="shared" si="3"/>
        <v>400</v>
      </c>
      <c r="R6" s="21">
        <f t="shared" si="3"/>
        <v>13966</v>
      </c>
      <c r="S6" s="21">
        <f t="shared" si="3"/>
        <v>544.66999999999996</v>
      </c>
      <c r="T6" s="21">
        <f t="shared" si="3"/>
        <v>25.64</v>
      </c>
      <c r="U6" s="21">
        <f t="shared" si="3"/>
        <v>492</v>
      </c>
      <c r="V6" s="21">
        <f t="shared" si="3"/>
        <v>2.86</v>
      </c>
      <c r="W6" s="21">
        <f t="shared" si="3"/>
        <v>172.03</v>
      </c>
      <c r="X6" s="22">
        <f>IF(X7="",NA(),X7)</f>
        <v>53.86</v>
      </c>
      <c r="Y6" s="22">
        <f t="shared" ref="Y6:AG6" si="4">IF(Y7="",NA(),Y7)</f>
        <v>51.61</v>
      </c>
      <c r="Z6" s="22">
        <f t="shared" si="4"/>
        <v>44.68</v>
      </c>
      <c r="AA6" s="22">
        <f t="shared" si="4"/>
        <v>100.04</v>
      </c>
      <c r="AB6" s="22">
        <f t="shared" si="4"/>
        <v>135.13</v>
      </c>
      <c r="AC6" s="22">
        <f t="shared" si="4"/>
        <v>73.959999999999994</v>
      </c>
      <c r="AD6" s="22">
        <f t="shared" si="4"/>
        <v>75.010000000000005</v>
      </c>
      <c r="AE6" s="22">
        <f t="shared" si="4"/>
        <v>72.760000000000005</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1918.84</v>
      </c>
      <c r="BF6" s="22">
        <f t="shared" ref="BF6:BN6" si="7">IF(BF7="",NA(),BF7)</f>
        <v>2070.5700000000002</v>
      </c>
      <c r="BG6" s="22">
        <f t="shared" si="7"/>
        <v>2167.15</v>
      </c>
      <c r="BH6" s="21">
        <f t="shared" si="7"/>
        <v>0</v>
      </c>
      <c r="BI6" s="21">
        <f t="shared" si="7"/>
        <v>0</v>
      </c>
      <c r="BJ6" s="22">
        <f t="shared" si="7"/>
        <v>1295.06</v>
      </c>
      <c r="BK6" s="22">
        <f t="shared" si="7"/>
        <v>1168.7</v>
      </c>
      <c r="BL6" s="22">
        <f t="shared" si="7"/>
        <v>1245.46</v>
      </c>
      <c r="BM6" s="22">
        <f t="shared" si="7"/>
        <v>1128.72</v>
      </c>
      <c r="BN6" s="22">
        <f t="shared" si="7"/>
        <v>1125.25</v>
      </c>
      <c r="BO6" s="21" t="str">
        <f>IF(BO7="","",IF(BO7="-","【-】","【"&amp;SUBSTITUTE(TEXT(BO7,"#,##0.00"),"-","△")&amp;"】"))</f>
        <v>【940.88】</v>
      </c>
      <c r="BP6" s="22">
        <f>IF(BP7="",NA(),BP7)</f>
        <v>34.909999999999997</v>
      </c>
      <c r="BQ6" s="22">
        <f t="shared" ref="BQ6:BY6" si="8">IF(BQ7="",NA(),BQ7)</f>
        <v>35.04</v>
      </c>
      <c r="BR6" s="22">
        <f t="shared" si="8"/>
        <v>33.26</v>
      </c>
      <c r="BS6" s="22">
        <f t="shared" si="8"/>
        <v>55.29</v>
      </c>
      <c r="BT6" s="22">
        <f t="shared" si="8"/>
        <v>112.8</v>
      </c>
      <c r="BU6" s="22">
        <f t="shared" si="8"/>
        <v>53.29</v>
      </c>
      <c r="BV6" s="22">
        <f t="shared" si="8"/>
        <v>53.59</v>
      </c>
      <c r="BW6" s="22">
        <f t="shared" si="8"/>
        <v>51.08</v>
      </c>
      <c r="BX6" s="22">
        <f t="shared" si="8"/>
        <v>41.84</v>
      </c>
      <c r="BY6" s="22">
        <f t="shared" si="8"/>
        <v>41.44</v>
      </c>
      <c r="BZ6" s="21" t="str">
        <f>IF(BZ7="","",IF(BZ7="-","【-】","【"&amp;SUBSTITUTE(TEXT(BZ7,"#,##0.00"),"-","△")&amp;"】"))</f>
        <v>【54.59】</v>
      </c>
      <c r="CA6" s="22">
        <f>IF(CA7="",NA(),CA7)</f>
        <v>421.16</v>
      </c>
      <c r="CB6" s="22">
        <f t="shared" ref="CB6:CJ6" si="9">IF(CB7="",NA(),CB7)</f>
        <v>414.4</v>
      </c>
      <c r="CC6" s="22">
        <f t="shared" si="9"/>
        <v>437.94</v>
      </c>
      <c r="CD6" s="22">
        <f t="shared" si="9"/>
        <v>57.68</v>
      </c>
      <c r="CE6" s="22">
        <f t="shared" si="9"/>
        <v>27.89</v>
      </c>
      <c r="CF6" s="22">
        <f t="shared" si="9"/>
        <v>259.02</v>
      </c>
      <c r="CG6" s="22">
        <f t="shared" si="9"/>
        <v>259.79000000000002</v>
      </c>
      <c r="CH6" s="22">
        <f t="shared" si="9"/>
        <v>262.13</v>
      </c>
      <c r="CI6" s="22">
        <f t="shared" si="9"/>
        <v>390.47</v>
      </c>
      <c r="CJ6" s="22">
        <f t="shared" si="9"/>
        <v>403.61</v>
      </c>
      <c r="CK6" s="21" t="str">
        <f>IF(CK7="","",IF(CK7="-","【-】","【"&amp;SUBSTITUTE(TEXT(CK7,"#,##0.00"),"-","△")&amp;"】"))</f>
        <v>【301.20】</v>
      </c>
      <c r="CL6" s="22">
        <f>IF(CL7="",NA(),CL7)</f>
        <v>69.680000000000007</v>
      </c>
      <c r="CM6" s="22">
        <f t="shared" ref="CM6:CU6" si="10">IF(CM7="",NA(),CM7)</f>
        <v>69.72</v>
      </c>
      <c r="CN6" s="22">
        <f t="shared" si="10"/>
        <v>67.680000000000007</v>
      </c>
      <c r="CO6" s="22">
        <f t="shared" si="10"/>
        <v>78.08</v>
      </c>
      <c r="CP6" s="22">
        <f t="shared" si="10"/>
        <v>66.59</v>
      </c>
      <c r="CQ6" s="22">
        <f t="shared" si="10"/>
        <v>56.65</v>
      </c>
      <c r="CR6" s="22">
        <f t="shared" si="10"/>
        <v>56.41</v>
      </c>
      <c r="CS6" s="22">
        <f t="shared" si="10"/>
        <v>54.9</v>
      </c>
      <c r="CT6" s="22">
        <f t="shared" si="10"/>
        <v>49.08</v>
      </c>
      <c r="CU6" s="22">
        <f t="shared" si="10"/>
        <v>51.46</v>
      </c>
      <c r="CV6" s="21" t="str">
        <f>IF(CV7="","",IF(CV7="-","【-】","【"&amp;SUBSTITUTE(TEXT(CV7,"#,##0.00"),"-","△")&amp;"】"))</f>
        <v>【56.42】</v>
      </c>
      <c r="CW6" s="22">
        <f>IF(CW7="",NA(),CW7)</f>
        <v>80</v>
      </c>
      <c r="CX6" s="22">
        <f t="shared" ref="CX6:DF6" si="11">IF(CX7="",NA(),CX7)</f>
        <v>80</v>
      </c>
      <c r="CY6" s="22">
        <f t="shared" si="11"/>
        <v>80</v>
      </c>
      <c r="CZ6" s="22">
        <f t="shared" si="11"/>
        <v>100</v>
      </c>
      <c r="DA6" s="22">
        <f t="shared" si="11"/>
        <v>100</v>
      </c>
      <c r="DB6" s="22">
        <f t="shared" si="11"/>
        <v>76.13</v>
      </c>
      <c r="DC6" s="22">
        <f t="shared" si="11"/>
        <v>75.12</v>
      </c>
      <c r="DD6" s="22">
        <f t="shared" si="11"/>
        <v>74.27</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6.43</v>
      </c>
      <c r="EE6" s="22">
        <f t="shared" ref="EE6:EM6" si="14">IF(EE7="",NA(),EE7)</f>
        <v>4.3</v>
      </c>
      <c r="EF6" s="22">
        <f t="shared" si="14"/>
        <v>1.48</v>
      </c>
      <c r="EG6" s="21">
        <f t="shared" si="14"/>
        <v>0</v>
      </c>
      <c r="EH6" s="21">
        <f t="shared" si="14"/>
        <v>0</v>
      </c>
      <c r="EI6" s="22">
        <f t="shared" si="14"/>
        <v>0.96</v>
      </c>
      <c r="EJ6" s="22">
        <f t="shared" si="14"/>
        <v>0.65</v>
      </c>
      <c r="EK6" s="22">
        <f t="shared" si="14"/>
        <v>0.52</v>
      </c>
      <c r="EL6" s="22">
        <f t="shared" si="14"/>
        <v>0.61</v>
      </c>
      <c r="EM6" s="22">
        <f t="shared" si="14"/>
        <v>0.4</v>
      </c>
      <c r="EN6" s="21" t="str">
        <f>IF(EN7="","",IF(EN7="-","【-】","【"&amp;SUBSTITUTE(TEXT(EN7,"#,##0.00"),"-","△")&amp;"】"))</f>
        <v>【0.58】</v>
      </c>
    </row>
    <row r="7" spans="1:144" s="23" customFormat="1" x14ac:dyDescent="0.15">
      <c r="A7" s="15"/>
      <c r="B7" s="24">
        <v>2021</v>
      </c>
      <c r="C7" s="24">
        <v>434477</v>
      </c>
      <c r="D7" s="24">
        <v>47</v>
      </c>
      <c r="E7" s="24">
        <v>1</v>
      </c>
      <c r="F7" s="24">
        <v>0</v>
      </c>
      <c r="G7" s="24">
        <v>0</v>
      </c>
      <c r="H7" s="24" t="s">
        <v>96</v>
      </c>
      <c r="I7" s="24" t="s">
        <v>97</v>
      </c>
      <c r="J7" s="24" t="s">
        <v>98</v>
      </c>
      <c r="K7" s="24" t="s">
        <v>99</v>
      </c>
      <c r="L7" s="24" t="s">
        <v>100</v>
      </c>
      <c r="M7" s="24" t="s">
        <v>101</v>
      </c>
      <c r="N7" s="25" t="s">
        <v>102</v>
      </c>
      <c r="O7" s="25" t="s">
        <v>103</v>
      </c>
      <c r="P7" s="25">
        <v>81.59</v>
      </c>
      <c r="Q7" s="25">
        <v>400</v>
      </c>
      <c r="R7" s="25">
        <v>13966</v>
      </c>
      <c r="S7" s="25">
        <v>544.66999999999996</v>
      </c>
      <c r="T7" s="25">
        <v>25.64</v>
      </c>
      <c r="U7" s="25">
        <v>492</v>
      </c>
      <c r="V7" s="25">
        <v>2.86</v>
      </c>
      <c r="W7" s="25">
        <v>172.03</v>
      </c>
      <c r="X7" s="25">
        <v>53.86</v>
      </c>
      <c r="Y7" s="25">
        <v>51.61</v>
      </c>
      <c r="Z7" s="25">
        <v>44.68</v>
      </c>
      <c r="AA7" s="25">
        <v>100.04</v>
      </c>
      <c r="AB7" s="25">
        <v>135.13</v>
      </c>
      <c r="AC7" s="25">
        <v>73.959999999999994</v>
      </c>
      <c r="AD7" s="25">
        <v>75.010000000000005</v>
      </c>
      <c r="AE7" s="25">
        <v>72.760000000000005</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1918.84</v>
      </c>
      <c r="BF7" s="25">
        <v>2070.5700000000002</v>
      </c>
      <c r="BG7" s="25">
        <v>2167.15</v>
      </c>
      <c r="BH7" s="25">
        <v>0</v>
      </c>
      <c r="BI7" s="25">
        <v>0</v>
      </c>
      <c r="BJ7" s="25">
        <v>1295.06</v>
      </c>
      <c r="BK7" s="25">
        <v>1168.7</v>
      </c>
      <c r="BL7" s="25">
        <v>1245.46</v>
      </c>
      <c r="BM7" s="25">
        <v>1128.72</v>
      </c>
      <c r="BN7" s="25">
        <v>1125.25</v>
      </c>
      <c r="BO7" s="25">
        <v>940.88</v>
      </c>
      <c r="BP7" s="25">
        <v>34.909999999999997</v>
      </c>
      <c r="BQ7" s="25">
        <v>35.04</v>
      </c>
      <c r="BR7" s="25">
        <v>33.26</v>
      </c>
      <c r="BS7" s="25">
        <v>55.29</v>
      </c>
      <c r="BT7" s="25">
        <v>112.8</v>
      </c>
      <c r="BU7" s="25">
        <v>53.29</v>
      </c>
      <c r="BV7" s="25">
        <v>53.59</v>
      </c>
      <c r="BW7" s="25">
        <v>51.08</v>
      </c>
      <c r="BX7" s="25">
        <v>41.84</v>
      </c>
      <c r="BY7" s="25">
        <v>41.44</v>
      </c>
      <c r="BZ7" s="25">
        <v>54.59</v>
      </c>
      <c r="CA7" s="25">
        <v>421.16</v>
      </c>
      <c r="CB7" s="25">
        <v>414.4</v>
      </c>
      <c r="CC7" s="25">
        <v>437.94</v>
      </c>
      <c r="CD7" s="25">
        <v>57.68</v>
      </c>
      <c r="CE7" s="25">
        <v>27.89</v>
      </c>
      <c r="CF7" s="25">
        <v>259.02</v>
      </c>
      <c r="CG7" s="25">
        <v>259.79000000000002</v>
      </c>
      <c r="CH7" s="25">
        <v>262.13</v>
      </c>
      <c r="CI7" s="25">
        <v>390.47</v>
      </c>
      <c r="CJ7" s="25">
        <v>403.61</v>
      </c>
      <c r="CK7" s="25">
        <v>301.2</v>
      </c>
      <c r="CL7" s="25">
        <v>69.680000000000007</v>
      </c>
      <c r="CM7" s="25">
        <v>69.72</v>
      </c>
      <c r="CN7" s="25">
        <v>67.680000000000007</v>
      </c>
      <c r="CO7" s="25">
        <v>78.08</v>
      </c>
      <c r="CP7" s="25">
        <v>66.59</v>
      </c>
      <c r="CQ7" s="25">
        <v>56.65</v>
      </c>
      <c r="CR7" s="25">
        <v>56.41</v>
      </c>
      <c r="CS7" s="25">
        <v>54.9</v>
      </c>
      <c r="CT7" s="25">
        <v>49.08</v>
      </c>
      <c r="CU7" s="25">
        <v>51.46</v>
      </c>
      <c r="CV7" s="25">
        <v>56.42</v>
      </c>
      <c r="CW7" s="25">
        <v>80</v>
      </c>
      <c r="CX7" s="25">
        <v>80</v>
      </c>
      <c r="CY7" s="25">
        <v>80</v>
      </c>
      <c r="CZ7" s="25">
        <v>100</v>
      </c>
      <c r="DA7" s="25">
        <v>100</v>
      </c>
      <c r="DB7" s="25">
        <v>76.13</v>
      </c>
      <c r="DC7" s="25">
        <v>75.12</v>
      </c>
      <c r="DD7" s="25">
        <v>74.27</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6.43</v>
      </c>
      <c r="EE7" s="25">
        <v>4.3</v>
      </c>
      <c r="EF7" s="25">
        <v>1.48</v>
      </c>
      <c r="EG7" s="25">
        <v>0</v>
      </c>
      <c r="EH7" s="25">
        <v>0</v>
      </c>
      <c r="EI7" s="25">
        <v>0.96</v>
      </c>
      <c r="EJ7" s="25">
        <v>0.65</v>
      </c>
      <c r="EK7" s="25">
        <v>0.52</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114</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2023-02-14T01:35:33Z</cp:lastPrinted>
  <dcterms:created xsi:type="dcterms:W3CDTF">2022-12-01T01:11:46Z</dcterms:created>
  <dcterms:modified xsi:type="dcterms:W3CDTF">2023-02-14T05:19:40Z</dcterms:modified>
  <cp:category/>
</cp:coreProperties>
</file>