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30\Desktop\"/>
    </mc:Choice>
  </mc:AlternateContent>
  <workbookProtection workbookAlgorithmName="SHA-512" workbookHashValue="chdsqdGjId3FwRUHYxi4/VE9Eos9dh8K6OFfkoi4np7R8Qijwa/nSKjIuGKhrpnczoZgSko83ZjewnjjOvizdA==" workbookSaltValue="27BZYgN1h0IR6t8XhMeME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<sst xmlns="http://schemas.openxmlformats.org/spreadsheetml/2006/main" count="233" uniqueCount="116">
  <si>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</si>
  <si>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</si>
  <si>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</si>
  <si>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</si>
  <si>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</si>
  <si>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</si>
  <si>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</si>
  <si>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</si>
  <si>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</si>
  <si>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</si>
  <si>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</si>
  <si>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</si>
  <si>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</si>
  <si>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</si>
  <si>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</si>
  <si>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</si>
  <si>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</si>
  <si>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</si>
  <si>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</si>
  <si>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</si>
  <si>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</si>
  <si>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</si>
  <si>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</si>
  <si>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</si>
  <si>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</si>
  <si>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</si>
  <si>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</si>
  <si>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</si>
  <si>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</si>
  <si>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</si>
  <si>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</si>
  <si>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</si>
  <si>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</si>
  <si>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</si>
  <si>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</si>
  <si>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</si>
  <si>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</si>
  <si>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</si>
  <si>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</si>
  <si>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</si>
  <si>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</si>
  <si>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</si>
  <si>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</si>
  <si>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</si>
  <si>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</si>
  <si>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</si>
  <si>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</si>
  <si>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</si>
  <si>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</si>
  <si>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</si>
  <si>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</si>
  <si>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</si>
  <si>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</si>
  <si>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</si>
  <si>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</si>
  <si>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</si>
  <si>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</si>
  <si>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</si>
  <si>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</si>
  <si>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</si>
  <si>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</si>
  <si>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</si>
  <si>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</si>
  <si>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</si>
  <si>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</si>
  <si>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</si>
  <si>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</si>
  <si>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</si>
  <si>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</si>
  <si>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</si>
  <si>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</si>
  <si>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</si>
  <si>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</si>
  <si>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</si>
  <si>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</si>
  <si>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</si>
  <si>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</si>
  <si>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</si>
  <si>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</si>
  <si>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</si>
  <si>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</si>
  <si>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</si>
  <si>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</si>
  <si>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</si>
  <si>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</si>
  <si>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</si>
  <si>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</si>
  <si>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</si>
  <si>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</si>
  <si>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</si>
  <si>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</si>
  <si>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</si>
  <si>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</si>
  <si>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</si>
  <si>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</si>
  <si>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</si>
  <si>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</si>
  <si>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</si>
  <si>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</si>
  <si>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</si>
  <si>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</si>
  <si>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</si>
  <si>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</si>
  <si>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</si>
  <si>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</si>
  <si>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</si>
  <si>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</si>
  <si>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</si>
  <si>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</si>
  <si>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</si>
  <si>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</si>
  <si>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</si>
  <si>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</si>
  <si>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施設及び管路の更新計画を見直し、優先度高い施設及び管路の選定や、更新計画を含めた計画の見直しが必要となることが考えられる。</t>
    <rPh sb="0" eb="2">
      <t>シセツ</t>
    </rPh>
    <rPh sb="2" eb="3">
      <t>オヨ</t>
    </rPh>
    <rPh sb="4" eb="6">
      <t>カンロ</t>
    </rPh>
    <rPh sb="7" eb="9">
      <t>コウシン</t>
    </rPh>
    <rPh sb="9" eb="11">
      <t>ケイカク</t>
    </rPh>
    <rPh sb="12" eb="14">
      <t>ミナオ</t>
    </rPh>
    <rPh sb="16" eb="19">
      <t>ユウセンド</t>
    </rPh>
    <rPh sb="19" eb="20">
      <t>タカ</t>
    </rPh>
    <rPh sb="21" eb="23">
      <t>シセツ</t>
    </rPh>
    <rPh sb="23" eb="24">
      <t>オヨ</t>
    </rPh>
    <rPh sb="25" eb="27">
      <t>カンロ</t>
    </rPh>
    <rPh sb="28" eb="30">
      <t>センテイ</t>
    </rPh>
    <rPh sb="32" eb="34">
      <t>コウシン</t>
    </rPh>
    <rPh sb="34" eb="36">
      <t>ケイカク</t>
    </rPh>
    <rPh sb="37" eb="38">
      <t>フク</t>
    </rPh>
    <rPh sb="40" eb="42">
      <t>ケイカク</t>
    </rPh>
    <rPh sb="43" eb="45">
      <t>ミナオ</t>
    </rPh>
    <rPh sb="47" eb="49">
      <t>ヒツヨウ</t>
    </rPh>
    <rPh sb="55" eb="56">
      <t>カンガ</t>
    </rPh>
    <phoneticPr fontId="4"/>
  </si>
  <si>
    <t>収益的収支比率の増加、料金回収率の増加においては、新型コロナウイルス対策として使用料の減免を行った前年度と比較すると、従前値に戻りつつある状況。しかし、人口減少による料金収入の減少となっており料金見直しの検討が必要であると考える。　　　　　　　　　　　　　　　　　　　　　　　今後は施設全般の点検を行ったうえで、老朽化対策も含めての更新計画の見直しを行い、総合的な基本計画の策定に取組む必要があると考えるが、法適化（R6.4）に取組んでいるために併せて実施することを検討している。</t>
    <rPh sb="0" eb="3">
      <t>シュウエキテキ</t>
    </rPh>
    <rPh sb="3" eb="5">
      <t>シュウシ</t>
    </rPh>
    <rPh sb="5" eb="7">
      <t>ヒリツ</t>
    </rPh>
    <rPh sb="8" eb="10">
      <t>ゾウカ</t>
    </rPh>
    <rPh sb="11" eb="13">
      <t>リョウキン</t>
    </rPh>
    <rPh sb="13" eb="15">
      <t>カイシュウ</t>
    </rPh>
    <rPh sb="15" eb="16">
      <t>リツ</t>
    </rPh>
    <rPh sb="17" eb="19">
      <t>ゾウカ</t>
    </rPh>
    <rPh sb="25" eb="27">
      <t>シンガタ</t>
    </rPh>
    <rPh sb="34" eb="36">
      <t>タイサク</t>
    </rPh>
    <rPh sb="39" eb="42">
      <t>シヨウリョウ</t>
    </rPh>
    <rPh sb="43" eb="45">
      <t>ゲンメン</t>
    </rPh>
    <rPh sb="46" eb="47">
      <t>オコナ</t>
    </rPh>
    <rPh sb="49" eb="52">
      <t>ゼンネンド</t>
    </rPh>
    <rPh sb="53" eb="55">
      <t>ヒカク</t>
    </rPh>
    <rPh sb="59" eb="61">
      <t>ジュウゼン</t>
    </rPh>
    <rPh sb="61" eb="62">
      <t>チ</t>
    </rPh>
    <rPh sb="63" eb="64">
      <t>モド</t>
    </rPh>
    <rPh sb="69" eb="71">
      <t>ジョウキョウ</t>
    </rPh>
    <rPh sb="76" eb="78">
      <t>ジンコウ</t>
    </rPh>
    <rPh sb="78" eb="80">
      <t>ゲンショウ</t>
    </rPh>
    <rPh sb="83" eb="85">
      <t>リョウキン</t>
    </rPh>
    <rPh sb="85" eb="87">
      <t>シュウニュウ</t>
    </rPh>
    <rPh sb="88" eb="90">
      <t>ゲンショウ</t>
    </rPh>
    <rPh sb="96" eb="98">
      <t>リョウキン</t>
    </rPh>
    <rPh sb="98" eb="100">
      <t>ミナオ</t>
    </rPh>
    <rPh sb="102" eb="104">
      <t>ケントウ</t>
    </rPh>
    <rPh sb="105" eb="107">
      <t>ヒツヨウ</t>
    </rPh>
    <rPh sb="111" eb="112">
      <t>カンガ</t>
    </rPh>
    <rPh sb="138" eb="140">
      <t>コンゴ</t>
    </rPh>
    <rPh sb="141" eb="143">
      <t>シセツ</t>
    </rPh>
    <rPh sb="143" eb="145">
      <t>ゼンパン</t>
    </rPh>
    <rPh sb="146" eb="148">
      <t>テンケン</t>
    </rPh>
    <rPh sb="149" eb="150">
      <t>オコナ</t>
    </rPh>
    <rPh sb="156" eb="159">
      <t>ロウキュウカ</t>
    </rPh>
    <rPh sb="159" eb="161">
      <t>タイサク</t>
    </rPh>
    <rPh sb="162" eb="163">
      <t>フク</t>
    </rPh>
    <rPh sb="166" eb="168">
      <t>コウシン</t>
    </rPh>
    <rPh sb="168" eb="170">
      <t>ケイカク</t>
    </rPh>
    <rPh sb="171" eb="173">
      <t>ミナオ</t>
    </rPh>
    <rPh sb="175" eb="176">
      <t>オコナ</t>
    </rPh>
    <rPh sb="178" eb="181">
      <t>ソウゴウテキ</t>
    </rPh>
    <rPh sb="182" eb="184">
      <t>キホン</t>
    </rPh>
    <rPh sb="184" eb="186">
      <t>ケイカク</t>
    </rPh>
    <rPh sb="187" eb="189">
      <t>サクテイ</t>
    </rPh>
    <rPh sb="190" eb="191">
      <t>ト</t>
    </rPh>
    <rPh sb="191" eb="192">
      <t>ク</t>
    </rPh>
    <rPh sb="193" eb="195">
      <t>ヒツヨウ</t>
    </rPh>
    <rPh sb="199" eb="200">
      <t>カンガ</t>
    </rPh>
    <rPh sb="204" eb="205">
      <t>ホウ</t>
    </rPh>
    <rPh sb="214" eb="215">
      <t>ト</t>
    </rPh>
    <rPh sb="215" eb="216">
      <t>ク</t>
    </rPh>
    <rPh sb="223" eb="224">
      <t>アワ</t>
    </rPh>
    <rPh sb="226" eb="228">
      <t>ジッシ</t>
    </rPh>
    <rPh sb="233" eb="235">
      <t>ケントウ</t>
    </rPh>
    <phoneticPr fontId="4"/>
  </si>
  <si>
    <t>収益的収支比率の増加、料金回収率の増加においては、新型コロナウイルス対策として使用料の減免を行った前年度と比較すると、従前値に戻りつつある状況であると考えられる。しかし、人口減少による料金収入の減少となっており、料金見直しの検討が今後必要であると考える。　　　　　　　　　　　　　　　　　　　　また、施設と管路の更新計画については、現状での見直し及び投資計画も見直したうえでの、経営改善に向けた取組みの必要があると考えられる。　　</t>
    <rPh sb="0" eb="3">
      <t>シュウエキテキ</t>
    </rPh>
    <rPh sb="3" eb="5">
      <t>シュウシ</t>
    </rPh>
    <rPh sb="5" eb="7">
      <t>ヒリツ</t>
    </rPh>
    <rPh sb="8" eb="10">
      <t>ゾウカ</t>
    </rPh>
    <rPh sb="11" eb="13">
      <t>リョウキン</t>
    </rPh>
    <rPh sb="13" eb="15">
      <t>カイシュウ</t>
    </rPh>
    <rPh sb="15" eb="16">
      <t>リツ</t>
    </rPh>
    <rPh sb="17" eb="19">
      <t>ゾウカ</t>
    </rPh>
    <rPh sb="25" eb="27">
      <t>シンガタ</t>
    </rPh>
    <rPh sb="34" eb="36">
      <t>タイサク</t>
    </rPh>
    <rPh sb="39" eb="42">
      <t>シヨウリョウ</t>
    </rPh>
    <rPh sb="43" eb="45">
      <t>ゲンメン</t>
    </rPh>
    <rPh sb="46" eb="47">
      <t>オコナ</t>
    </rPh>
    <rPh sb="49" eb="52">
      <t>ゼンネンド</t>
    </rPh>
    <rPh sb="53" eb="55">
      <t>ヒカク</t>
    </rPh>
    <rPh sb="59" eb="61">
      <t>ジュウゼン</t>
    </rPh>
    <rPh sb="61" eb="62">
      <t>チ</t>
    </rPh>
    <rPh sb="63" eb="64">
      <t>モド</t>
    </rPh>
    <rPh sb="69" eb="71">
      <t>ジョウキョウ</t>
    </rPh>
    <rPh sb="75" eb="76">
      <t>カンガ</t>
    </rPh>
    <rPh sb="85" eb="87">
      <t>ジンコウ</t>
    </rPh>
    <rPh sb="87" eb="89">
      <t>ゲンショウ</t>
    </rPh>
    <rPh sb="92" eb="94">
      <t>リョウキン</t>
    </rPh>
    <rPh sb="94" eb="96">
      <t>シュウニュウ</t>
    </rPh>
    <rPh sb="97" eb="99">
      <t>ゲンショウ</t>
    </rPh>
    <rPh sb="106" eb="108">
      <t>リョウキン</t>
    </rPh>
    <rPh sb="108" eb="110">
      <t>ミナオ</t>
    </rPh>
    <rPh sb="112" eb="114">
      <t>ケントウ</t>
    </rPh>
    <rPh sb="115" eb="117">
      <t>コンゴ</t>
    </rPh>
    <rPh sb="117" eb="119">
      <t>ヒツヨウ</t>
    </rPh>
    <rPh sb="123" eb="124">
      <t>カンガ</t>
    </rPh>
    <rPh sb="150" eb="152">
      <t>シセツ</t>
    </rPh>
    <rPh sb="153" eb="155">
      <t>カンロ</t>
    </rPh>
    <rPh sb="156" eb="158">
      <t>コウシン</t>
    </rPh>
    <rPh sb="158" eb="160">
      <t>ケイカク</t>
    </rPh>
    <rPh sb="166" eb="168">
      <t>ゲンジョウ</t>
    </rPh>
    <rPh sb="170" eb="172">
      <t>ミナオ</t>
    </rPh>
    <rPh sb="173" eb="174">
      <t>オヨ</t>
    </rPh>
    <rPh sb="175" eb="177">
      <t>トウシ</t>
    </rPh>
    <rPh sb="177" eb="179">
      <t>ケイカク</t>
    </rPh>
    <rPh sb="180" eb="182">
      <t>ミナオ</t>
    </rPh>
    <rPh sb="189" eb="191">
      <t>ケイエイ</t>
    </rPh>
    <rPh sb="191" eb="193">
      <t>カイゼン</t>
    </rPh>
    <rPh sb="194" eb="195">
      <t>ム</t>
    </rPh>
    <rPh sb="197" eb="198">
      <t>ト</t>
    </rPh>
    <rPh sb="198" eb="199">
      <t>ク</t>
    </rPh>
    <rPh sb="201" eb="203">
      <t>ヒツヨウ</t>
    </rPh>
    <rPh sb="207" eb="20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</si>
</sst>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0.35</c:v>
                </c:pt>
                <c:pt idx="1">
                  <c:v>0.91</c:v>
                </c:pt>
                <c:pt idx="2">
                  <c:v>0.55000000000000004</c:v>
                </c:pt>
                <c:pt idx="3" formatCode="#,##0.00;&quot;△&quot;#,##0.00">
                  <c:v>0</c:v>
                </c:pt>
                <c:pt idx="4">
                  <c:v>0.16</c:v>
                </c:pt>
              </c:numCache>
            </c:numRef>
          </c:val>
          <c:extLst xmlns:c16r2="http://schemas.microsoft.com/office/drawing/2015/06/chart">
            <c:ext xmlns:c16="http://schemas.microsoft.com/office/drawing/2014/chart" uri="{C3380CC4-5D6E-409C-BE32-E72D297353CC}">
              <c16:uniqueId val="{00000000-1236-4E54-B493-8A223F1E3AC1}"/>
            </c:ext>
          </c:extLst>
        </c:ser>
        <c:dLbls>
          <c:showLegendKey val="0"/>
          <c:showVal val="0"/>
          <c:showCatName val="0"/>
          <c:showSerName val="0"/>
          <c:showPercent val="0"/>
          <c:showBubbleSize val="0"/>
        </c:dLbls>
        <c:gapWidth val="150"/>
        <c:axId val="130364384"/>
        <c:axId val="13036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xmlns:c16r2="http://schemas.microsoft.com/office/drawing/2015/06/chart">
            <c:ext xmlns:c16="http://schemas.microsoft.com/office/drawing/2014/chart" uri="{C3380CC4-5D6E-409C-BE32-E72D297353CC}">
              <c16:uniqueId val="{00000001-1236-4E54-B493-8A223F1E3AC1}"/>
            </c:ext>
          </c:extLst>
        </c:ser>
        <c:dLbls>
          <c:showLegendKey val="0"/>
          <c:showVal val="0"/>
          <c:showCatName val="0"/>
          <c:showSerName val="0"/>
          <c:showPercent val="0"/>
          <c:showBubbleSize val="0"/>
        </c:dLbls>
        <c:marker val="1"/>
        <c:smooth val="0"/>
        <c:axId val="130364384"/>
        <c:axId val="130364776"/>
      </c:lineChart>
      <c:dateAx>
        <c:axId val="130364384"/>
        <c:scaling>
          <c:orientation val="minMax"/>
        </c:scaling>
        <c:delete val="1"/>
        <c:axPos val="b"/>
        <c:numFmt formatCode="&quot;H&quot;yy" sourceLinked="1"/>
        <c:majorTickMark val="none"/>
        <c:minorTickMark val="none"/>
        <c:tickLblPos val="none"/>
        <c:crossAx val="130364776"/>
        <c:crosses val="autoZero"/>
        <c:auto val="1"/>
        <c:lblOffset val="100"/>
        <c:baseTimeUnit val="years"/>
      </c:dateAx>
      <c:valAx>
        <c:axId val="13036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80.989999999999995</c:v>
                </c:pt>
                <c:pt idx="1">
                  <c:v>86.74</c:v>
                </c:pt>
                <c:pt idx="2">
                  <c:v>84.44</c:v>
                </c:pt>
                <c:pt idx="3">
                  <c:v>84.67</c:v>
                </c:pt>
                <c:pt idx="4">
                  <c:v>84.67</c:v>
                </c:pt>
              </c:numCache>
            </c:numRef>
          </c:val>
          <c:extLst xmlns:c16r2="http://schemas.microsoft.com/office/drawing/2015/06/chart">
            <c:ext xmlns:c16="http://schemas.microsoft.com/office/drawing/2014/chart" uri="{C3380CC4-5D6E-409C-BE32-E72D297353CC}">
              <c16:uniqueId val="{00000000-9A9A-48B2-98BB-D9A57F248A58}"/>
            </c:ext>
          </c:extLst>
        </c:ser>
        <c:dLbls>
          <c:showLegendKey val="0"/>
          <c:showVal val="0"/>
          <c:showCatName val="0"/>
          <c:showSerName val="0"/>
          <c:showPercent val="0"/>
          <c:showBubbleSize val="0"/>
        </c:dLbls>
        <c:gapWidth val="150"/>
        <c:axId val="324690536"/>
        <c:axId val="32469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xmlns:c16r2="http://schemas.microsoft.com/office/drawing/2015/06/chart">
            <c:ext xmlns:c16="http://schemas.microsoft.com/office/drawing/2014/chart" uri="{C3380CC4-5D6E-409C-BE32-E72D297353CC}">
              <c16:uniqueId val="{00000001-9A9A-48B2-98BB-D9A57F248A58}"/>
            </c:ext>
          </c:extLst>
        </c:ser>
        <c:dLbls>
          <c:showLegendKey val="0"/>
          <c:showVal val="0"/>
          <c:showCatName val="0"/>
          <c:showSerName val="0"/>
          <c:showPercent val="0"/>
          <c:showBubbleSize val="0"/>
        </c:dLbls>
        <c:marker val="1"/>
        <c:smooth val="0"/>
        <c:axId val="324690536"/>
        <c:axId val="324691320"/>
      </c:lineChart>
      <c:dateAx>
        <c:axId val="324690536"/>
        <c:scaling>
          <c:orientation val="minMax"/>
        </c:scaling>
        <c:delete val="1"/>
        <c:axPos val="b"/>
        <c:numFmt formatCode="&quot;H&quot;yy" sourceLinked="1"/>
        <c:majorTickMark val="none"/>
        <c:minorTickMark val="none"/>
        <c:tickLblPos val="none"/>
        <c:crossAx val="324691320"/>
        <c:crosses val="autoZero"/>
        <c:auto val="1"/>
        <c:lblOffset val="100"/>
        <c:baseTimeUnit val="years"/>
      </c:dateAx>
      <c:valAx>
        <c:axId val="32469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9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81.849999999999994</c:v>
                </c:pt>
                <c:pt idx="1">
                  <c:v>74.459999999999994</c:v>
                </c:pt>
                <c:pt idx="2">
                  <c:v>72.010000000000005</c:v>
                </c:pt>
                <c:pt idx="3">
                  <c:v>65.69</c:v>
                </c:pt>
                <c:pt idx="4">
                  <c:v>66.38</c:v>
                </c:pt>
              </c:numCache>
            </c:numRef>
          </c:val>
          <c:extLst xmlns:c16r2="http://schemas.microsoft.com/office/drawing/2015/06/chart">
            <c:ext xmlns:c16="http://schemas.microsoft.com/office/drawing/2014/chart" uri="{C3380CC4-5D6E-409C-BE32-E72D297353CC}">
              <c16:uniqueId val="{00000000-591D-41D6-A1C7-672643AE7478}"/>
            </c:ext>
          </c:extLst>
        </c:ser>
        <c:dLbls>
          <c:showLegendKey val="0"/>
          <c:showVal val="0"/>
          <c:showCatName val="0"/>
          <c:showSerName val="0"/>
          <c:showPercent val="0"/>
          <c:showBubbleSize val="0"/>
        </c:dLbls>
        <c:gapWidth val="150"/>
        <c:axId val="323369144"/>
        <c:axId val="32337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xmlns:c16r2="http://schemas.microsoft.com/office/drawing/2015/06/chart">
            <c:ext xmlns:c16="http://schemas.microsoft.com/office/drawing/2014/chart" uri="{C3380CC4-5D6E-409C-BE32-E72D297353CC}">
              <c16:uniqueId val="{00000001-591D-41D6-A1C7-672643AE7478}"/>
            </c:ext>
          </c:extLst>
        </c:ser>
        <c:dLbls>
          <c:showLegendKey val="0"/>
          <c:showVal val="0"/>
          <c:showCatName val="0"/>
          <c:showSerName val="0"/>
          <c:showPercent val="0"/>
          <c:showBubbleSize val="0"/>
        </c:dLbls>
        <c:marker val="1"/>
        <c:smooth val="0"/>
        <c:axId val="323369144"/>
        <c:axId val="323370712"/>
      </c:lineChart>
      <c:dateAx>
        <c:axId val="323369144"/>
        <c:scaling>
          <c:orientation val="minMax"/>
        </c:scaling>
        <c:delete val="1"/>
        <c:axPos val="b"/>
        <c:numFmt formatCode="&quot;H&quot;yy" sourceLinked="1"/>
        <c:majorTickMark val="none"/>
        <c:minorTickMark val="none"/>
        <c:tickLblPos val="none"/>
        <c:crossAx val="323370712"/>
        <c:crosses val="autoZero"/>
        <c:auto val="1"/>
        <c:lblOffset val="100"/>
        <c:baseTimeUnit val="years"/>
      </c:dateAx>
      <c:valAx>
        <c:axId val="32337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6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88.74</c:v>
                </c:pt>
                <c:pt idx="1">
                  <c:v>89.95</c:v>
                </c:pt>
                <c:pt idx="2">
                  <c:v>82.27</c:v>
                </c:pt>
                <c:pt idx="3">
                  <c:v>61.05</c:v>
                </c:pt>
                <c:pt idx="4">
                  <c:v>73.540000000000006</c:v>
                </c:pt>
              </c:numCache>
            </c:numRef>
          </c:val>
          <c:extLst xmlns:c16r2="http://schemas.microsoft.com/office/drawing/2015/06/chart">
            <c:ext xmlns:c16="http://schemas.microsoft.com/office/drawing/2014/chart" uri="{C3380CC4-5D6E-409C-BE32-E72D297353CC}">
              <c16:uniqueId val="{00000000-0AFA-4545-BB3D-9011FAF09230}"/>
            </c:ext>
          </c:extLst>
        </c:ser>
        <c:dLbls>
          <c:showLegendKey val="0"/>
          <c:showVal val="0"/>
          <c:showCatName val="0"/>
          <c:showSerName val="0"/>
          <c:showPercent val="0"/>
          <c:showBubbleSize val="0"/>
        </c:dLbls>
        <c:gapWidth val="150"/>
        <c:axId val="323367576"/>
        <c:axId val="32336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xmlns:c16r2="http://schemas.microsoft.com/office/drawing/2015/06/chart">
            <c:ext xmlns:c16="http://schemas.microsoft.com/office/drawing/2014/chart" uri="{C3380CC4-5D6E-409C-BE32-E72D297353CC}">
              <c16:uniqueId val="{00000001-0AFA-4545-BB3D-9011FAF09230}"/>
            </c:ext>
          </c:extLst>
        </c:ser>
        <c:dLbls>
          <c:showLegendKey val="0"/>
          <c:showVal val="0"/>
          <c:showCatName val="0"/>
          <c:showSerName val="0"/>
          <c:showPercent val="0"/>
          <c:showBubbleSize val="0"/>
        </c:dLbls>
        <c:marker val="1"/>
        <c:smooth val="0"/>
        <c:axId val="323367576"/>
        <c:axId val="323366008"/>
      </c:lineChart>
      <c:dateAx>
        <c:axId val="323367576"/>
        <c:scaling>
          <c:orientation val="minMax"/>
        </c:scaling>
        <c:delete val="1"/>
        <c:axPos val="b"/>
        <c:numFmt formatCode="&quot;H&quot;yy" sourceLinked="1"/>
        <c:majorTickMark val="none"/>
        <c:minorTickMark val="none"/>
        <c:tickLblPos val="none"/>
        <c:crossAx val="323366008"/>
        <c:crosses val="autoZero"/>
        <c:auto val="1"/>
        <c:lblOffset val="100"/>
        <c:baseTimeUnit val="years"/>
      </c:dateAx>
      <c:valAx>
        <c:axId val="32336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6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6A-4078-82FE-E051F0DAC74A}"/>
            </c:ext>
          </c:extLst>
        </c:ser>
        <c:dLbls>
          <c:showLegendKey val="0"/>
          <c:showVal val="0"/>
          <c:showCatName val="0"/>
          <c:showSerName val="0"/>
          <c:showPercent val="0"/>
          <c:showBubbleSize val="0"/>
        </c:dLbls>
        <c:gapWidth val="150"/>
        <c:axId val="323369928"/>
        <c:axId val="3233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6A-4078-82FE-E051F0DAC74A}"/>
            </c:ext>
          </c:extLst>
        </c:ser>
        <c:dLbls>
          <c:showLegendKey val="0"/>
          <c:showVal val="0"/>
          <c:showCatName val="0"/>
          <c:showSerName val="0"/>
          <c:showPercent val="0"/>
          <c:showBubbleSize val="0"/>
        </c:dLbls>
        <c:marker val="1"/>
        <c:smooth val="0"/>
        <c:axId val="323369928"/>
        <c:axId val="323372672"/>
      </c:lineChart>
      <c:dateAx>
        <c:axId val="323369928"/>
        <c:scaling>
          <c:orientation val="minMax"/>
        </c:scaling>
        <c:delete val="1"/>
        <c:axPos val="b"/>
        <c:numFmt formatCode="&quot;H&quot;yy" sourceLinked="1"/>
        <c:majorTickMark val="none"/>
        <c:minorTickMark val="none"/>
        <c:tickLblPos val="none"/>
        <c:crossAx val="323372672"/>
        <c:crosses val="autoZero"/>
        <c:auto val="1"/>
        <c:lblOffset val="100"/>
        <c:baseTimeUnit val="years"/>
      </c:dateAx>
      <c:valAx>
        <c:axId val="3233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6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93-4E28-881C-119D4B9DF0C7}"/>
            </c:ext>
          </c:extLst>
        </c:ser>
        <c:dLbls>
          <c:showLegendKey val="0"/>
          <c:showVal val="0"/>
          <c:showCatName val="0"/>
          <c:showSerName val="0"/>
          <c:showPercent val="0"/>
          <c:showBubbleSize val="0"/>
        </c:dLbls>
        <c:gapWidth val="150"/>
        <c:axId val="323371104"/>
        <c:axId val="32337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93-4E28-881C-119D4B9DF0C7}"/>
            </c:ext>
          </c:extLst>
        </c:ser>
        <c:dLbls>
          <c:showLegendKey val="0"/>
          <c:showVal val="0"/>
          <c:showCatName val="0"/>
          <c:showSerName val="0"/>
          <c:showPercent val="0"/>
          <c:showBubbleSize val="0"/>
        </c:dLbls>
        <c:marker val="1"/>
        <c:smooth val="0"/>
        <c:axId val="323371104"/>
        <c:axId val="323373064"/>
      </c:lineChart>
      <c:dateAx>
        <c:axId val="323371104"/>
        <c:scaling>
          <c:orientation val="minMax"/>
        </c:scaling>
        <c:delete val="1"/>
        <c:axPos val="b"/>
        <c:numFmt formatCode="&quot;H&quot;yy" sourceLinked="1"/>
        <c:majorTickMark val="none"/>
        <c:minorTickMark val="none"/>
        <c:tickLblPos val="none"/>
        <c:crossAx val="323373064"/>
        <c:crosses val="autoZero"/>
        <c:auto val="1"/>
        <c:lblOffset val="100"/>
        <c:baseTimeUnit val="years"/>
      </c:dateAx>
      <c:valAx>
        <c:axId val="32337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59-421F-B56E-B40F351555A6}"/>
            </c:ext>
          </c:extLst>
        </c:ser>
        <c:dLbls>
          <c:showLegendKey val="0"/>
          <c:showVal val="0"/>
          <c:showCatName val="0"/>
          <c:showSerName val="0"/>
          <c:showPercent val="0"/>
          <c:showBubbleSize val="0"/>
        </c:dLbls>
        <c:gapWidth val="150"/>
        <c:axId val="323371496"/>
        <c:axId val="32337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59-421F-B56E-B40F351555A6}"/>
            </c:ext>
          </c:extLst>
        </c:ser>
        <c:dLbls>
          <c:showLegendKey val="0"/>
          <c:showVal val="0"/>
          <c:showCatName val="0"/>
          <c:showSerName val="0"/>
          <c:showPercent val="0"/>
          <c:showBubbleSize val="0"/>
        </c:dLbls>
        <c:marker val="1"/>
        <c:smooth val="0"/>
        <c:axId val="323371496"/>
        <c:axId val="323372280"/>
      </c:lineChart>
      <c:dateAx>
        <c:axId val="323371496"/>
        <c:scaling>
          <c:orientation val="minMax"/>
        </c:scaling>
        <c:delete val="1"/>
        <c:axPos val="b"/>
        <c:numFmt formatCode="&quot;H&quot;yy" sourceLinked="1"/>
        <c:majorTickMark val="none"/>
        <c:minorTickMark val="none"/>
        <c:tickLblPos val="none"/>
        <c:crossAx val="323372280"/>
        <c:crosses val="autoZero"/>
        <c:auto val="1"/>
        <c:lblOffset val="100"/>
        <c:baseTimeUnit val="years"/>
      </c:dateAx>
      <c:valAx>
        <c:axId val="32337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7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EE-4F3E-B6CF-5CF156AB7D2A}"/>
            </c:ext>
          </c:extLst>
        </c:ser>
        <c:dLbls>
          <c:showLegendKey val="0"/>
          <c:showVal val="0"/>
          <c:showCatName val="0"/>
          <c:showSerName val="0"/>
          <c:showPercent val="0"/>
          <c:showBubbleSize val="0"/>
        </c:dLbls>
        <c:gapWidth val="150"/>
        <c:axId val="324693672"/>
        <c:axId val="3246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EE-4F3E-B6CF-5CF156AB7D2A}"/>
            </c:ext>
          </c:extLst>
        </c:ser>
        <c:dLbls>
          <c:showLegendKey val="0"/>
          <c:showVal val="0"/>
          <c:showCatName val="0"/>
          <c:showSerName val="0"/>
          <c:showPercent val="0"/>
          <c:showBubbleSize val="0"/>
        </c:dLbls>
        <c:marker val="1"/>
        <c:smooth val="0"/>
        <c:axId val="324693672"/>
        <c:axId val="324694848"/>
      </c:lineChart>
      <c:dateAx>
        <c:axId val="324693672"/>
        <c:scaling>
          <c:orientation val="minMax"/>
        </c:scaling>
        <c:delete val="1"/>
        <c:axPos val="b"/>
        <c:numFmt formatCode="&quot;H&quot;yy" sourceLinked="1"/>
        <c:majorTickMark val="none"/>
        <c:minorTickMark val="none"/>
        <c:tickLblPos val="none"/>
        <c:crossAx val="324694848"/>
        <c:crosses val="autoZero"/>
        <c:auto val="1"/>
        <c:lblOffset val="100"/>
        <c:baseTimeUnit val="years"/>
      </c:dateAx>
      <c:valAx>
        <c:axId val="3246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9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662.64</c:v>
                </c:pt>
                <c:pt idx="1">
                  <c:v>599.41999999999996</c:v>
                </c:pt>
                <c:pt idx="2">
                  <c:v>582.79999999999995</c:v>
                </c:pt>
                <c:pt idx="3">
                  <c:v>514.49</c:v>
                </c:pt>
                <c:pt idx="4">
                  <c:v>449.47</c:v>
                </c:pt>
              </c:numCache>
            </c:numRef>
          </c:val>
          <c:extLst xmlns:c16r2="http://schemas.microsoft.com/office/drawing/2015/06/chart">
            <c:ext xmlns:c16="http://schemas.microsoft.com/office/drawing/2014/chart" uri="{C3380CC4-5D6E-409C-BE32-E72D297353CC}">
              <c16:uniqueId val="{00000000-A899-4D9C-8C3E-A0C0EF2B4A74}"/>
            </c:ext>
          </c:extLst>
        </c:ser>
        <c:dLbls>
          <c:showLegendKey val="0"/>
          <c:showVal val="0"/>
          <c:showCatName val="0"/>
          <c:showSerName val="0"/>
          <c:showPercent val="0"/>
          <c:showBubbleSize val="0"/>
        </c:dLbls>
        <c:gapWidth val="150"/>
        <c:axId val="324692104"/>
        <c:axId val="32469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xmlns:c16r2="http://schemas.microsoft.com/office/drawing/2015/06/chart">
            <c:ext xmlns:c16="http://schemas.microsoft.com/office/drawing/2014/chart" uri="{C3380CC4-5D6E-409C-BE32-E72D297353CC}">
              <c16:uniqueId val="{00000001-A899-4D9C-8C3E-A0C0EF2B4A74}"/>
            </c:ext>
          </c:extLst>
        </c:ser>
        <c:dLbls>
          <c:showLegendKey val="0"/>
          <c:showVal val="0"/>
          <c:showCatName val="0"/>
          <c:showSerName val="0"/>
          <c:showPercent val="0"/>
          <c:showBubbleSize val="0"/>
        </c:dLbls>
        <c:marker val="1"/>
        <c:smooth val="0"/>
        <c:axId val="324692104"/>
        <c:axId val="324696416"/>
      </c:lineChart>
      <c:dateAx>
        <c:axId val="324692104"/>
        <c:scaling>
          <c:orientation val="minMax"/>
        </c:scaling>
        <c:delete val="1"/>
        <c:axPos val="b"/>
        <c:numFmt formatCode="&quot;H&quot;yy" sourceLinked="1"/>
        <c:majorTickMark val="none"/>
        <c:minorTickMark val="none"/>
        <c:tickLblPos val="none"/>
        <c:crossAx val="324696416"/>
        <c:crosses val="autoZero"/>
        <c:auto val="1"/>
        <c:lblOffset val="100"/>
        <c:baseTimeUnit val="years"/>
      </c:dateAx>
      <c:valAx>
        <c:axId val="3246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9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82.3</c:v>
                </c:pt>
                <c:pt idx="1">
                  <c:v>79.58</c:v>
                </c:pt>
                <c:pt idx="2">
                  <c:v>76.53</c:v>
                </c:pt>
                <c:pt idx="3">
                  <c:v>55.17</c:v>
                </c:pt>
                <c:pt idx="4">
                  <c:v>70.11</c:v>
                </c:pt>
              </c:numCache>
            </c:numRef>
          </c:val>
          <c:extLst xmlns:c16r2="http://schemas.microsoft.com/office/drawing/2015/06/chart">
            <c:ext xmlns:c16="http://schemas.microsoft.com/office/drawing/2014/chart" uri="{C3380CC4-5D6E-409C-BE32-E72D297353CC}">
              <c16:uniqueId val="{00000000-1CBB-499F-BE28-2D4ECC7A819A}"/>
            </c:ext>
          </c:extLst>
        </c:ser>
        <c:dLbls>
          <c:showLegendKey val="0"/>
          <c:showVal val="0"/>
          <c:showCatName val="0"/>
          <c:showSerName val="0"/>
          <c:showPercent val="0"/>
          <c:showBubbleSize val="0"/>
        </c:dLbls>
        <c:gapWidth val="150"/>
        <c:axId val="324692888"/>
        <c:axId val="32469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xmlns:c16r2="http://schemas.microsoft.com/office/drawing/2015/06/chart">
            <c:ext xmlns:c16="http://schemas.microsoft.com/office/drawing/2014/chart" uri="{C3380CC4-5D6E-409C-BE32-E72D297353CC}">
              <c16:uniqueId val="{00000001-1CBB-499F-BE28-2D4ECC7A819A}"/>
            </c:ext>
          </c:extLst>
        </c:ser>
        <c:dLbls>
          <c:showLegendKey val="0"/>
          <c:showVal val="0"/>
          <c:showCatName val="0"/>
          <c:showSerName val="0"/>
          <c:showPercent val="0"/>
          <c:showBubbleSize val="0"/>
        </c:dLbls>
        <c:marker val="1"/>
        <c:smooth val="0"/>
        <c:axId val="324692888"/>
        <c:axId val="324695632"/>
      </c:lineChart>
      <c:dateAx>
        <c:axId val="324692888"/>
        <c:scaling>
          <c:orientation val="minMax"/>
        </c:scaling>
        <c:delete val="1"/>
        <c:axPos val="b"/>
        <c:numFmt formatCode="&quot;H&quot;yy" sourceLinked="1"/>
        <c:majorTickMark val="none"/>
        <c:minorTickMark val="none"/>
        <c:tickLblPos val="none"/>
        <c:crossAx val="324695632"/>
        <c:crosses val="autoZero"/>
        <c:auto val="1"/>
        <c:lblOffset val="100"/>
        <c:baseTimeUnit val="years"/>
      </c:dateAx>
      <c:valAx>
        <c:axId val="32469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9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125</c:v>
                </c:pt>
                <c:pt idx="1">
                  <c:v>130.19</c:v>
                </c:pt>
                <c:pt idx="2">
                  <c:v>136.62</c:v>
                </c:pt>
                <c:pt idx="3">
                  <c:v>188.32</c:v>
                </c:pt>
                <c:pt idx="4">
                  <c:v>151.57</c:v>
                </c:pt>
              </c:numCache>
            </c:numRef>
          </c:val>
          <c:extLst xmlns:c16r2="http://schemas.microsoft.com/office/drawing/2015/06/chart">
            <c:ext xmlns:c16="http://schemas.microsoft.com/office/drawing/2014/chart" uri="{C3380CC4-5D6E-409C-BE32-E72D297353CC}">
              <c16:uniqueId val="{00000000-39C4-4A3D-AE31-E6F87769ED99}"/>
            </c:ext>
          </c:extLst>
        </c:ser>
        <c:dLbls>
          <c:showLegendKey val="0"/>
          <c:showVal val="0"/>
          <c:showCatName val="0"/>
          <c:showSerName val="0"/>
          <c:showPercent val="0"/>
          <c:showBubbleSize val="0"/>
        </c:dLbls>
        <c:gapWidth val="150"/>
        <c:axId val="324691712"/>
        <c:axId val="32469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xmlns:c16r2="http://schemas.microsoft.com/office/drawing/2015/06/chart">
            <c:ext xmlns:c16="http://schemas.microsoft.com/office/drawing/2014/chart" uri="{C3380CC4-5D6E-409C-BE32-E72D297353CC}">
              <c16:uniqueId val="{00000001-39C4-4A3D-AE31-E6F87769ED99}"/>
            </c:ext>
          </c:extLst>
        </c:ser>
        <c:dLbls>
          <c:showLegendKey val="0"/>
          <c:showVal val="0"/>
          <c:showCatName val="0"/>
          <c:showSerName val="0"/>
          <c:showPercent val="0"/>
          <c:showBubbleSize val="0"/>
        </c:dLbls>
        <c:marker val="1"/>
        <c:smooth val="0"/>
        <c:axId val="324691712"/>
        <c:axId val="324693280"/>
      </c:lineChart>
      <c:dateAx>
        <c:axId val="324691712"/>
        <c:scaling>
          <c:orientation val="minMax"/>
        </c:scaling>
        <c:delete val="1"/>
        <c:axPos val="b"/>
        <c:numFmt formatCode="&quot;H&quot;yy" sourceLinked="1"/>
        <c:majorTickMark val="none"/>
        <c:minorTickMark val="none"/>
        <c:tickLblPos val="none"/>
        <c:crossAx val="324693280"/>
        <c:crosses val="autoZero"/>
        <c:auto val="1"/>
        <c:lblOffset val="100"/>
        <c:baseTimeUnit val="years"/>
      </c:dateAx>
      <c:valAx>
        <c:axId val="3246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南小国町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3877</v>
      </c>
      <c r="AM8" s="37"/>
      <c r="AN8" s="37"/>
      <c r="AO8" s="37"/>
      <c r="AP8" s="37"/>
      <c r="AQ8" s="37"/>
      <c r="AR8" s="37"/>
      <c r="AS8" s="37"/>
      <c r="AT8" s="38">
        <f>データ!$S$6</f>
        <v>115.9</v>
      </c>
      <c r="AU8" s="38"/>
      <c r="AV8" s="38"/>
      <c r="AW8" s="38"/>
      <c r="AX8" s="38"/>
      <c r="AY8" s="38"/>
      <c r="AZ8" s="38"/>
      <c r="BA8" s="38"/>
      <c r="BB8" s="38">
        <f>データ!$T$6</f>
        <v>33.450000000000003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85.98</v>
      </c>
      <c r="Q10" s="38"/>
      <c r="R10" s="38"/>
      <c r="S10" s="38"/>
      <c r="T10" s="38"/>
      <c r="U10" s="38"/>
      <c r="V10" s="38"/>
      <c r="W10" s="37">
        <f>データ!$Q$6</f>
        <v>2120</v>
      </c>
      <c r="X10" s="37"/>
      <c r="Y10" s="37"/>
      <c r="Z10" s="37"/>
      <c r="AA10" s="37"/>
      <c r="AB10" s="37"/>
      <c r="AC10" s="37"/>
      <c r="AD10" s="2"/>
      <c r="AE10" s="2"/>
      <c r="AF10" s="2"/>
      <c r="AG10" s="2"/>
      <c r="AH10" s="2"/>
      <c r="AI10" s="2"/>
      <c r="AJ10" s="2"/>
      <c r="AK10" s="2"/>
      <c r="AL10" s="37">
        <f>データ!$U$6</f>
        <v>3288</v>
      </c>
      <c r="AM10" s="37"/>
      <c r="AN10" s="37"/>
      <c r="AO10" s="37"/>
      <c r="AP10" s="37"/>
      <c r="AQ10" s="37"/>
      <c r="AR10" s="37"/>
      <c r="AS10" s="37"/>
      <c r="AT10" s="38">
        <f>データ!$V$6</f>
        <v>10.46</v>
      </c>
      <c r="AU10" s="38"/>
      <c r="AV10" s="38"/>
      <c r="AW10" s="38"/>
      <c r="AX10" s="38"/>
      <c r="AY10" s="38"/>
      <c r="AZ10" s="38"/>
      <c r="BA10" s="38"/>
      <c r="BB10" s="38">
        <f>データ!$W$6</f>
        <v>314.33999999999997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113</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1JFETBsJEmpXezkbUuk7UcNqfEF0n+isYlJ0Gf7++ZEVo69omMK3657j0fivXiFayVBENzaoTcV7ig/d6WGC9A==" saltValue="5igyZ44PHjdFP3ukTRbfJ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2021</v>
      </c>
      <c r="C6" s="20">
        <f t="shared" ref="C6:W6" si="3">C7</f>
        <v>434230</v>
      </c>
      <c r="D6" s="20">
        <f t="shared" si="3"/>
        <v>47</v>
      </c>
      <c r="E6" s="20">
        <f t="shared" si="3"/>
        <v>1</v>
      </c>
      <c r="F6" s="20">
        <f t="shared" si="3"/>
        <v>0</v>
      </c>
      <c r="G6" s="20">
        <f t="shared" si="3"/>
        <v>0</v>
      </c>
      <c r="H6" s="20" t="str">
        <f t="shared" si="3"/>
        <v>熊本県　南小国町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85.98</v>
      </c>
      <c r="Q6" s="21">
        <f t="shared" si="3"/>
        <v>2120</v>
      </c>
      <c r="R6" s="21">
        <f t="shared" si="3"/>
        <v>3877</v>
      </c>
      <c r="S6" s="21">
        <f t="shared" si="3"/>
        <v>115.9</v>
      </c>
      <c r="T6" s="21">
        <f t="shared" si="3"/>
        <v>33.450000000000003</v>
      </c>
      <c r="U6" s="21">
        <f t="shared" si="3"/>
        <v>3288</v>
      </c>
      <c r="V6" s="21">
        <f t="shared" si="3"/>
        <v>10.46</v>
      </c>
      <c r="W6" s="21">
        <f t="shared" si="3"/>
        <v>314.33999999999997</v>
      </c>
      <c r="X6" s="22">
        <f>IF(X7="",NA(),X7)</f>
        <v>88.74</v>
      </c>
      <c r="Y6" s="22">
        <f t="shared" ref="Y6:AG6" si="4">IF(Y7="",NA(),Y7)</f>
        <v>89.95</v>
      </c>
      <c r="Z6" s="22">
        <f t="shared" si="4"/>
        <v>82.27</v>
      </c>
      <c r="AA6" s="22">
        <f t="shared" si="4"/>
        <v>61.05</v>
      </c>
      <c r="AB6" s="22">
        <f t="shared" si="4"/>
        <v>73.540000000000006</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662.64</v>
      </c>
      <c r="BF6" s="22">
        <f t="shared" ref="BF6:BN6" si="7">IF(BF7="",NA(),BF7)</f>
        <v>599.41999999999996</v>
      </c>
      <c r="BG6" s="22">
        <f t="shared" si="7"/>
        <v>582.79999999999995</v>
      </c>
      <c r="BH6" s="22">
        <f t="shared" si="7"/>
        <v>514.49</v>
      </c>
      <c r="BI6" s="22">
        <f t="shared" si="7"/>
        <v>449.47</v>
      </c>
      <c r="BJ6" s="22">
        <f t="shared" si="7"/>
        <v>1061.58</v>
      </c>
      <c r="BK6" s="22">
        <f t="shared" si="7"/>
        <v>1007.7</v>
      </c>
      <c r="BL6" s="22">
        <f t="shared" si="7"/>
        <v>1018.52</v>
      </c>
      <c r="BM6" s="22">
        <f t="shared" si="7"/>
        <v>949.61</v>
      </c>
      <c r="BN6" s="22">
        <f t="shared" si="7"/>
        <v>918.84</v>
      </c>
      <c r="BO6" s="21" t="str">
        <f>IF(BO7="","",IF(BO7="-","【-】","【"&amp;SUBSTITUTE(TEXT(BO7,"#,##0.00"),"-","△")&amp;"】"))</f>
        <v>【940.88】</v>
      </c>
      <c r="BP6" s="22">
        <f>IF(BP7="",NA(),BP7)</f>
        <v>82.3</v>
      </c>
      <c r="BQ6" s="22">
        <f t="shared" ref="BQ6:BY6" si="8">IF(BQ7="",NA(),BQ7)</f>
        <v>79.58</v>
      </c>
      <c r="BR6" s="22">
        <f t="shared" si="8"/>
        <v>76.53</v>
      </c>
      <c r="BS6" s="22">
        <f t="shared" si="8"/>
        <v>55.17</v>
      </c>
      <c r="BT6" s="22">
        <f t="shared" si="8"/>
        <v>70.11</v>
      </c>
      <c r="BU6" s="22">
        <f t="shared" si="8"/>
        <v>58.52</v>
      </c>
      <c r="BV6" s="22">
        <f t="shared" si="8"/>
        <v>59.22</v>
      </c>
      <c r="BW6" s="22">
        <f t="shared" si="8"/>
        <v>58.79</v>
      </c>
      <c r="BX6" s="22">
        <f t="shared" si="8"/>
        <v>58.41</v>
      </c>
      <c r="BY6" s="22">
        <f t="shared" si="8"/>
        <v>58.27</v>
      </c>
      <c r="BZ6" s="21" t="str">
        <f>IF(BZ7="","",IF(BZ7="-","【-】","【"&amp;SUBSTITUTE(TEXT(BZ7,"#,##0.00"),"-","△")&amp;"】"))</f>
        <v>【54.59】</v>
      </c>
      <c r="CA6" s="22">
        <f>IF(CA7="",NA(),CA7)</f>
        <v>125</v>
      </c>
      <c r="CB6" s="22">
        <f t="shared" ref="CB6:CJ6" si="9">IF(CB7="",NA(),CB7)</f>
        <v>130.19</v>
      </c>
      <c r="CC6" s="22">
        <f t="shared" si="9"/>
        <v>136.62</v>
      </c>
      <c r="CD6" s="22">
        <f t="shared" si="9"/>
        <v>188.32</v>
      </c>
      <c r="CE6" s="22">
        <f t="shared" si="9"/>
        <v>151.57</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80.989999999999995</v>
      </c>
      <c r="CM6" s="22">
        <f t="shared" ref="CM6:CU6" si="10">IF(CM7="",NA(),CM7)</f>
        <v>86.74</v>
      </c>
      <c r="CN6" s="22">
        <f t="shared" si="10"/>
        <v>84.44</v>
      </c>
      <c r="CO6" s="22">
        <f t="shared" si="10"/>
        <v>84.67</v>
      </c>
      <c r="CP6" s="22">
        <f t="shared" si="10"/>
        <v>84.67</v>
      </c>
      <c r="CQ6" s="22">
        <f t="shared" si="10"/>
        <v>57.3</v>
      </c>
      <c r="CR6" s="22">
        <f t="shared" si="10"/>
        <v>56.76</v>
      </c>
      <c r="CS6" s="22">
        <f t="shared" si="10"/>
        <v>56.04</v>
      </c>
      <c r="CT6" s="22">
        <f t="shared" si="10"/>
        <v>58.52</v>
      </c>
      <c r="CU6" s="22">
        <f t="shared" si="10"/>
        <v>58.88</v>
      </c>
      <c r="CV6" s="21" t="str">
        <f>IF(CV7="","",IF(CV7="-","【-】","【"&amp;SUBSTITUTE(TEXT(CV7,"#,##0.00"),"-","△")&amp;"】"))</f>
        <v>【56.42】</v>
      </c>
      <c r="CW6" s="22">
        <f>IF(CW7="",NA(),CW7)</f>
        <v>81.849999999999994</v>
      </c>
      <c r="CX6" s="22">
        <f t="shared" ref="CX6:DF6" si="11">IF(CX7="",NA(),CX7)</f>
        <v>74.459999999999994</v>
      </c>
      <c r="CY6" s="22">
        <f t="shared" si="11"/>
        <v>72.010000000000005</v>
      </c>
      <c r="CZ6" s="22">
        <f t="shared" si="11"/>
        <v>65.69</v>
      </c>
      <c r="DA6" s="22">
        <f t="shared" si="11"/>
        <v>66.38</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0.35</v>
      </c>
      <c r="EE6" s="22">
        <f t="shared" ref="EE6:EM6" si="14">IF(EE7="",NA(),EE7)</f>
        <v>0.91</v>
      </c>
      <c r="EF6" s="22">
        <f t="shared" si="14"/>
        <v>0.55000000000000004</v>
      </c>
      <c r="EG6" s="21">
        <f t="shared" si="14"/>
        <v>0</v>
      </c>
      <c r="EH6" s="22">
        <f t="shared" si="14"/>
        <v>0.16</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434230</v>
      </c>
      <c r="D7" s="24">
        <v>47</v>
      </c>
      <c r="E7" s="24">
        <v>1</v>
      </c>
      <c r="F7" s="24">
        <v>0</v>
      </c>
      <c r="G7" s="24">
        <v>0</v>
      </c>
      <c r="H7" s="24" t="s">
        <v>94</v>
      </c>
      <c r="I7" s="24" t="s">
        <v>95</v>
      </c>
      <c r="J7" s="24" t="s">
        <v>96</v>
      </c>
      <c r="K7" s="24" t="s">
        <v>97</v>
      </c>
      <c r="L7" s="24" t="s">
        <v>98</v>
      </c>
      <c r="M7" s="24" t="s">
        <v>99</v>
      </c>
      <c r="N7" s="25" t="s">
        <v>100</v>
      </c>
      <c r="O7" s="25" t="s">
        <v>101</v>
      </c>
      <c r="P7" s="25">
        <v>85.98</v>
      </c>
      <c r="Q7" s="25">
        <v>2120</v>
      </c>
      <c r="R7" s="25">
        <v>3877</v>
      </c>
      <c r="S7" s="25">
        <v>115.9</v>
      </c>
      <c r="T7" s="25">
        <v>33.450000000000003</v>
      </c>
      <c r="U7" s="25">
        <v>3288</v>
      </c>
      <c r="V7" s="25">
        <v>10.46</v>
      </c>
      <c r="W7" s="25">
        <v>314.33999999999997</v>
      </c>
      <c r="X7" s="25">
        <v>88.74</v>
      </c>
      <c r="Y7" s="25">
        <v>89.95</v>
      </c>
      <c r="Z7" s="25">
        <v>82.27</v>
      </c>
      <c r="AA7" s="25">
        <v>61.05</v>
      </c>
      <c r="AB7" s="25">
        <v>73.540000000000006</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662.64</v>
      </c>
      <c r="BF7" s="25">
        <v>599.41999999999996</v>
      </c>
      <c r="BG7" s="25">
        <v>582.79999999999995</v>
      </c>
      <c r="BH7" s="25">
        <v>514.49</v>
      </c>
      <c r="BI7" s="25">
        <v>449.47</v>
      </c>
      <c r="BJ7" s="25">
        <v>1061.58</v>
      </c>
      <c r="BK7" s="25">
        <v>1007.7</v>
      </c>
      <c r="BL7" s="25">
        <v>1018.52</v>
      </c>
      <c r="BM7" s="25">
        <v>949.61</v>
      </c>
      <c r="BN7" s="25">
        <v>918.84</v>
      </c>
      <c r="BO7" s="25">
        <v>940.88</v>
      </c>
      <c r="BP7" s="25">
        <v>82.3</v>
      </c>
      <c r="BQ7" s="25">
        <v>79.58</v>
      </c>
      <c r="BR7" s="25">
        <v>76.53</v>
      </c>
      <c r="BS7" s="25">
        <v>55.17</v>
      </c>
      <c r="BT7" s="25">
        <v>70.11</v>
      </c>
      <c r="BU7" s="25">
        <v>58.52</v>
      </c>
      <c r="BV7" s="25">
        <v>59.22</v>
      </c>
      <c r="BW7" s="25">
        <v>58.79</v>
      </c>
      <c r="BX7" s="25">
        <v>58.41</v>
      </c>
      <c r="BY7" s="25">
        <v>58.27</v>
      </c>
      <c r="BZ7" s="25">
        <v>54.59</v>
      </c>
      <c r="CA7" s="25">
        <v>125</v>
      </c>
      <c r="CB7" s="25">
        <v>130.19</v>
      </c>
      <c r="CC7" s="25">
        <v>136.62</v>
      </c>
      <c r="CD7" s="25">
        <v>188.32</v>
      </c>
      <c r="CE7" s="25">
        <v>151.57</v>
      </c>
      <c r="CF7" s="25">
        <v>296.3</v>
      </c>
      <c r="CG7" s="25">
        <v>292.89999999999998</v>
      </c>
      <c r="CH7" s="25">
        <v>298.25</v>
      </c>
      <c r="CI7" s="25">
        <v>303.27999999999997</v>
      </c>
      <c r="CJ7" s="25">
        <v>303.81</v>
      </c>
      <c r="CK7" s="25">
        <v>301.2</v>
      </c>
      <c r="CL7" s="25">
        <v>80.989999999999995</v>
      </c>
      <c r="CM7" s="25">
        <v>86.74</v>
      </c>
      <c r="CN7" s="25">
        <v>84.44</v>
      </c>
      <c r="CO7" s="25">
        <v>84.67</v>
      </c>
      <c r="CP7" s="25">
        <v>84.67</v>
      </c>
      <c r="CQ7" s="25">
        <v>57.3</v>
      </c>
      <c r="CR7" s="25">
        <v>56.76</v>
      </c>
      <c r="CS7" s="25">
        <v>56.04</v>
      </c>
      <c r="CT7" s="25">
        <v>58.52</v>
      </c>
      <c r="CU7" s="25">
        <v>58.88</v>
      </c>
      <c r="CV7" s="25">
        <v>56.42</v>
      </c>
      <c r="CW7" s="25">
        <v>81.849999999999994</v>
      </c>
      <c r="CX7" s="25">
        <v>74.459999999999994</v>
      </c>
      <c r="CY7" s="25">
        <v>72.010000000000005</v>
      </c>
      <c r="CZ7" s="25">
        <v>65.69</v>
      </c>
      <c r="DA7" s="25">
        <v>66.38</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0.35</v>
      </c>
      <c r="EE7" s="25">
        <v>0.91</v>
      </c>
      <c r="EF7" s="25">
        <v>0.55000000000000004</v>
      </c>
      <c r="EG7" s="25">
        <v>0</v>
      </c>
      <c r="EH7" s="25">
        <v>0.16</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107</v>
      </c>
    </row>
    <row r="12" spans="1:144" x14ac:dyDescent="0.15">
      <c r="B12">
        <v>1</v>
      </c>
      <c r="C12">
        <v>1</v>
      </c>
      <c r="D12">
        <v>1</v>
      </c>
      <c r="E12">
        <v>2</v>
      </c>
      <c r="F12">
        <v>3</v>
      </c>
      <c r="G12" t="s">
        <v>108</v>
      </c>
    </row>
    <row r="13" spans="1:144" x14ac:dyDescent="0.15">
      <c r="B13" t="s">
        <v>109</v>
      </c>
      <c r="C13" t="s">
        <v>109</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日隈 徹</cp:lastModifiedBy>
  <cp:lastPrinted>2023-02-03T01:47:01Z</cp:lastPrinted>
  <dcterms:created xsi:type="dcterms:W3CDTF">2022-12-01T01:11:42Z</dcterms:created>
  <dcterms:modified xsi:type="dcterms:W3CDTF">2023-02-03T04:05:06Z</dcterms:modified>
  <cp:category/>
</cp:coreProperties>
</file>