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ta\data\0001 全課共有\0703 上下水道課\★001　上下水道課共通\004　各課・機関通知・調査・報告\012　県総務部　市町村課含む（水道）（下水道）\004　経営分析調査\令和３年度　決算\44 あさぎり町\下水道\"/>
    </mc:Choice>
  </mc:AlternateContent>
  <workbookProtection workbookAlgorithmName="SHA-512" workbookHashValue="xPBAnrR0WtV3vdKvVWbh1AnO2+w6ShOqFDEAsui6Y52h8Np3MhAqzMdBCB0qo1LWg8Ff+NgrMJv+vuEXlyB16w==" workbookSaltValue="Ufxt9Y8nlKWXOeswWA6zD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G85" i="4"/>
  <c r="E85" i="4"/>
  <c r="BB10" i="4"/>
  <c r="AT10" i="4"/>
  <c r="AD10" i="4"/>
  <c r="P10" i="4"/>
  <c r="I10" i="4"/>
  <c r="B10" i="4"/>
  <c r="AT8" i="4"/>
  <c r="AL8" i="4"/>
  <c r="W8" i="4"/>
  <c r="P8" i="4"/>
  <c r="B6"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<sst xmlns="http://schemas.openxmlformats.org/spreadsheetml/2006/main" count="299" uniqueCount="117">
  <si>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</si>
  <si>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</si>
  <si>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</si>
  <si>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</si>
  <si>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</si>
  <si>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</si>
  <si>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</si>
  <si>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</si>
  <si>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</si>
  <si>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</si>
  <si>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</si>
  <si>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</si>
  <si>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</si>
  <si>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</si>
  <si>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</si>
  <si>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</si>
  <si>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</si>
  <si>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</si>
  <si>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</si>
  <si>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</si>
  <si>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</si>
  <si>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</si>
  <si>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</si>
  <si>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</si>
  <si>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</si>
  <si>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</si>
  <si>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</si>
  <si>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</si>
  <si>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</si>
  <si>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</si>
  <si>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</si>
  <si>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</si>
  <si>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</si>
  <si>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</si>
  <si>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</si>
  <si>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</si>
  <si>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</si>
  <si>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</si>
  <si>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</si>
  <si>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</si>
  <si>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</si>
  <si>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</si>
  <si>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</si>
  <si>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</si>
  <si>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</si>
  <si>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</si>
  <si>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</si>
  <si>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</si>
  <si>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</si>
  <si>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</si>
  <si>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</si>
  <si>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</si>
  <si>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</si>
  <si>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</si>
  <si>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</si>
  <si>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</si>
  <si>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</si>
  <si>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</si>
  <si>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</si>
  <si>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</si>
  <si>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</si>
  <si>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</si>
  <si>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</si>
  <si>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</si>
  <si>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</si>
  <si>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</si>
  <si>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</si>
  <si>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</si>
  <si>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</si>
  <si>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</si>
  <si>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</si>
  <si>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</si>
  <si>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</si>
  <si>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</si>
  <si>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</si>
  <si>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</si>
  <si>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</si>
  <si>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</si>
  <si>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</si>
  <si>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</si>
  <si>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</si>
  <si>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</si>
  <si>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</si>
  <si>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</si>
  <si>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</si>
  <si>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</si>
  <si>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</si>
  <si>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</si>
  <si>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</si>
  <si>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</si>
  <si>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</si>
  <si>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</si>
  <si>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</si>
  <si>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</si>
  <si>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</si>
  <si>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</si>
  <si>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あさぎり町</t>
  </si>
  <si>
    <t>法適用</t>
  </si>
  <si>
    <t>下水道事業</t>
  </si>
  <si>
    <t>簡易排水</t>
  </si>
  <si>
    <t>J2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</si>
  <si>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</si>
  <si>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</si>
  <si>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</si>
  <si>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</si>
  <si>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</si>
  <si>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</si>
  <si>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</si>
  <si>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</si>
  <si>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</si>
  <si>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</si>
  <si>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</si>
  <si>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</si>
  <si>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</si>
  <si>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当事業の施設は、平成１１年度から使用開始しており、２４年が経過しています。
　管渠においては、法定耐用年数に到達するまで期間があるため、更新の予定はありませんが、浄化槽や電気設備等の付属施設は耐用年数に既に達しており、今後、大規模な修繕が発生することが予想されます。
　適切な維持管理を行い適宜更新を検討する必要があると考えます。</t>
    <rPh sb="1" eb="2">
      <t>トウ</t>
    </rPh>
    <rPh sb="2" eb="4">
      <t>ジギョウ</t>
    </rPh>
    <rPh sb="5" eb="7">
      <t>シセツ</t>
    </rPh>
    <rPh sb="9" eb="11">
      <t>ヘイセイ</t>
    </rPh>
    <rPh sb="13" eb="15">
      <t>ネンド</t>
    </rPh>
    <rPh sb="17" eb="19">
      <t>シヨウ</t>
    </rPh>
    <rPh sb="19" eb="21">
      <t>カイシ</t>
    </rPh>
    <rPh sb="28" eb="29">
      <t>ネン</t>
    </rPh>
    <rPh sb="30" eb="32">
      <t>ケイカ</t>
    </rPh>
    <rPh sb="40" eb="42">
      <t>カンキョ</t>
    </rPh>
    <rPh sb="48" eb="50">
      <t>ホウテイ</t>
    </rPh>
    <rPh sb="50" eb="52">
      <t>タイヨウ</t>
    </rPh>
    <rPh sb="52" eb="54">
      <t>ネンスウ</t>
    </rPh>
    <rPh sb="55" eb="57">
      <t>トウタツ</t>
    </rPh>
    <rPh sb="61" eb="63">
      <t>キカン</t>
    </rPh>
    <rPh sb="69" eb="71">
      <t>コウシン</t>
    </rPh>
    <rPh sb="72" eb="74">
      <t>ヨテイ</t>
    </rPh>
    <rPh sb="82" eb="85">
      <t>ジョウカソウ</t>
    </rPh>
    <rPh sb="86" eb="88">
      <t>デンキ</t>
    </rPh>
    <rPh sb="88" eb="90">
      <t>セツビ</t>
    </rPh>
    <rPh sb="90" eb="91">
      <t>トウ</t>
    </rPh>
    <rPh sb="92" eb="94">
      <t>フゾク</t>
    </rPh>
    <rPh sb="94" eb="96">
      <t>シセツ</t>
    </rPh>
    <rPh sb="97" eb="99">
      <t>タイヨウ</t>
    </rPh>
    <rPh sb="99" eb="101">
      <t>ネンスウ</t>
    </rPh>
    <rPh sb="102" eb="103">
      <t>スデ</t>
    </rPh>
    <rPh sb="104" eb="105">
      <t>タッ</t>
    </rPh>
    <rPh sb="110" eb="112">
      <t>コンゴ</t>
    </rPh>
    <rPh sb="113" eb="116">
      <t>ダイキボ</t>
    </rPh>
    <rPh sb="117" eb="119">
      <t>シュウゼン</t>
    </rPh>
    <rPh sb="120" eb="122">
      <t>ハッセイ</t>
    </rPh>
    <rPh sb="127" eb="129">
      <t>ヨソウ</t>
    </rPh>
    <rPh sb="136" eb="138">
      <t>テキセツ</t>
    </rPh>
    <rPh sb="139" eb="141">
      <t>イジ</t>
    </rPh>
    <rPh sb="141" eb="143">
      <t>カンリ</t>
    </rPh>
    <rPh sb="144" eb="145">
      <t>オコナ</t>
    </rPh>
    <rPh sb="146" eb="148">
      <t>テキギ</t>
    </rPh>
    <rPh sb="148" eb="150">
      <t>コウシン</t>
    </rPh>
    <rPh sb="151" eb="153">
      <t>ケントウ</t>
    </rPh>
    <rPh sb="155" eb="157">
      <t>ヒツヨウ</t>
    </rPh>
    <rPh sb="161" eb="162">
      <t>カンガ</t>
    </rPh>
    <phoneticPr fontId="4"/>
  </si>
  <si>
    <t>　経営の健全性・効率性にも記載いているとおり、当該区域内人口の増加は見込めず、また、施設の老朽化による修繕若しくは更新に係る費用は増加するものと推測されます。
　適正な使用料収入の確保のため使用料の改定などを検討する必要があり、令和３年度策定の経営戦略を４～５年おきに見直し、その他の指標についても比較検討することで、経営の健全化に取り組んでいきます。</t>
    <rPh sb="1" eb="3">
      <t>ケイエイ</t>
    </rPh>
    <rPh sb="4" eb="7">
      <t>ケンゼンセイ</t>
    </rPh>
    <rPh sb="8" eb="11">
      <t>コウリツセイ</t>
    </rPh>
    <rPh sb="13" eb="15">
      <t>キサイ</t>
    </rPh>
    <rPh sb="23" eb="25">
      <t>トウガイ</t>
    </rPh>
    <rPh sb="25" eb="27">
      <t>クイキ</t>
    </rPh>
    <rPh sb="27" eb="28">
      <t>ナイ</t>
    </rPh>
    <rPh sb="28" eb="30">
      <t>ジンコウ</t>
    </rPh>
    <rPh sb="31" eb="33">
      <t>ゾウカ</t>
    </rPh>
    <rPh sb="34" eb="36">
      <t>ミコ</t>
    </rPh>
    <rPh sb="42" eb="44">
      <t>シセツ</t>
    </rPh>
    <rPh sb="45" eb="48">
      <t>ロウキュウカ</t>
    </rPh>
    <rPh sb="51" eb="53">
      <t>シュウゼン</t>
    </rPh>
    <rPh sb="53" eb="54">
      <t>モ</t>
    </rPh>
    <rPh sb="57" eb="59">
      <t>コウシン</t>
    </rPh>
    <rPh sb="60" eb="61">
      <t>カカ</t>
    </rPh>
    <rPh sb="62" eb="64">
      <t>ヒヨウ</t>
    </rPh>
    <rPh sb="65" eb="67">
      <t>ゾウカ</t>
    </rPh>
    <rPh sb="72" eb="74">
      <t>スイソク</t>
    </rPh>
    <rPh sb="81" eb="83">
      <t>テキセイ</t>
    </rPh>
    <rPh sb="84" eb="87">
      <t>シヨウリョウ</t>
    </rPh>
    <rPh sb="87" eb="89">
      <t>シュウニュウ</t>
    </rPh>
    <rPh sb="90" eb="92">
      <t>カクホ</t>
    </rPh>
    <rPh sb="95" eb="98">
      <t>シヨウリョウ</t>
    </rPh>
    <rPh sb="99" eb="101">
      <t>カイテイ</t>
    </rPh>
    <rPh sb="104" eb="106">
      <t>ケントウ</t>
    </rPh>
    <rPh sb="108" eb="110">
      <t>ヒツヨウ</t>
    </rPh>
    <rPh sb="114" eb="116">
      <t>レイワ</t>
    </rPh>
    <rPh sb="117" eb="119">
      <t>ネンド</t>
    </rPh>
    <rPh sb="119" eb="121">
      <t>サクテイ</t>
    </rPh>
    <rPh sb="122" eb="124">
      <t>ケイエイ</t>
    </rPh>
    <rPh sb="124" eb="126">
      <t>センリャク</t>
    </rPh>
    <phoneticPr fontId="4"/>
  </si>
  <si>
    <t xml:space="preserve">　①経常収支比率・⑤経費回収率・⑥汚水処理原価については、令和３年度に施設の修繕を行ったため、前年より大幅に変動しています。
　当事業は、使用料収入のほか、一般会計からの繰入金に依存している状況であり、当該区域は今後も区域内人口の増加が見込めないため使用料収入は減少するものと推測します。
</t>
    <rPh sb="2" eb="4">
      <t>ケイジョウ</t>
    </rPh>
    <rPh sb="4" eb="6">
      <t>シュウシ</t>
    </rPh>
    <rPh sb="6" eb="8">
      <t>ヒリツ</t>
    </rPh>
    <rPh sb="10" eb="12">
      <t>ケイヒ</t>
    </rPh>
    <rPh sb="12" eb="14">
      <t>カイシュウ</t>
    </rPh>
    <rPh sb="14" eb="15">
      <t>リツ</t>
    </rPh>
    <rPh sb="17" eb="19">
      <t>オスイ</t>
    </rPh>
    <rPh sb="19" eb="21">
      <t>ショリ</t>
    </rPh>
    <rPh sb="21" eb="23">
      <t>ゲンカ</t>
    </rPh>
    <rPh sb="29" eb="31">
      <t>レイワ</t>
    </rPh>
    <rPh sb="32" eb="34">
      <t>ネンド</t>
    </rPh>
    <rPh sb="35" eb="37">
      <t>シセツ</t>
    </rPh>
    <rPh sb="38" eb="40">
      <t>シュウゼン</t>
    </rPh>
    <rPh sb="41" eb="42">
      <t>オコナ</t>
    </rPh>
    <rPh sb="47" eb="49">
      <t>ゼンネン</t>
    </rPh>
    <rPh sb="51" eb="53">
      <t>オオハバ</t>
    </rPh>
    <rPh sb="54" eb="56">
      <t>ヘンドウ</t>
    </rPh>
    <rPh sb="64" eb="65">
      <t>トウ</t>
    </rPh>
    <rPh sb="65" eb="67">
      <t>ジギョウ</t>
    </rPh>
    <rPh sb="69" eb="72">
      <t>シヨウリョウ</t>
    </rPh>
    <rPh sb="72" eb="74">
      <t>シュウニュウ</t>
    </rPh>
    <rPh sb="78" eb="80">
      <t>イッパン</t>
    </rPh>
    <rPh sb="80" eb="82">
      <t>カイケイ</t>
    </rPh>
    <rPh sb="85" eb="87">
      <t>クリイレ</t>
    </rPh>
    <rPh sb="87" eb="88">
      <t>キン</t>
    </rPh>
    <rPh sb="89" eb="91">
      <t>イゾン</t>
    </rPh>
    <rPh sb="95" eb="97">
      <t>ジョウキョウ</t>
    </rPh>
    <rPh sb="101" eb="103">
      <t>トウガイ</t>
    </rPh>
    <rPh sb="103" eb="105">
      <t>クイキ</t>
    </rPh>
    <rPh sb="106" eb="108">
      <t>コンゴ</t>
    </rPh>
    <rPh sb="109" eb="112">
      <t>クイキナイ</t>
    </rPh>
    <rPh sb="112" eb="114">
      <t>ジンコウ</t>
    </rPh>
    <rPh sb="115" eb="117">
      <t>ゾウカ</t>
    </rPh>
    <rPh sb="118" eb="120">
      <t>ミコ</t>
    </rPh>
    <rPh sb="125" eb="128">
      <t>シヨウリョウ</t>
    </rPh>
    <rPh sb="128" eb="130">
      <t>シュウニュウ</t>
    </rPh>
    <rPh sb="131" eb="133">
      <t>ゲンショウ</t>
    </rPh>
    <rPh sb="138" eb="140">
      <t>スイソク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</si>
</sst>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FC5-47E8-8666-C1D3FF8B6EF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6FC5-47E8-8666-C1D3FF8B6EF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FB-4777-919C-F96214DD4BC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26.11</c:v>
                </c:pt>
                <c:pt idx="4">
                  <c:v>24.44</c:v>
                </c:pt>
              </c:numCache>
            </c:numRef>
          </c:val>
          <c:smooth val="0"/>
          <c:extLst>
            <c:ext xmlns:c16="http://schemas.microsoft.com/office/drawing/2014/chart" uri="{C3380CC4-5D6E-409C-BE32-E72D297353CC}">
              <c16:uniqueId val="{00000001-D1FB-4777-919C-F96214DD4BC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95.56</c:v>
                </c:pt>
                <c:pt idx="4">
                  <c:v>95.24</c:v>
                </c:pt>
              </c:numCache>
            </c:numRef>
          </c:val>
          <c:extLst>
            <c:ext xmlns:c16="http://schemas.microsoft.com/office/drawing/2014/chart" uri="{C3380CC4-5D6E-409C-BE32-E72D297353CC}">
              <c16:uniqueId val="{00000000-3F14-4636-A217-BA688C90574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94.97</c:v>
                </c:pt>
                <c:pt idx="4">
                  <c:v>95.52</c:v>
                </c:pt>
              </c:numCache>
            </c:numRef>
          </c:val>
          <c:smooth val="0"/>
          <c:extLst>
            <c:ext xmlns:c16="http://schemas.microsoft.com/office/drawing/2014/chart" uri="{C3380CC4-5D6E-409C-BE32-E72D297353CC}">
              <c16:uniqueId val="{00000001-3F14-4636-A217-BA688C90574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75.55</c:v>
                </c:pt>
                <c:pt idx="4">
                  <c:v>47.08</c:v>
                </c:pt>
              </c:numCache>
            </c:numRef>
          </c:val>
          <c:extLst>
            <c:ext xmlns:c16="http://schemas.microsoft.com/office/drawing/2014/chart" uri="{C3380CC4-5D6E-409C-BE32-E72D297353CC}">
              <c16:uniqueId val="{00000000-70AB-41E8-8FEC-EAB28FFB79E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88.54</c:v>
                </c:pt>
                <c:pt idx="4">
                  <c:v>84.34</c:v>
                </c:pt>
              </c:numCache>
            </c:numRef>
          </c:val>
          <c:smooth val="0"/>
          <c:extLst>
            <c:ext xmlns:c16="http://schemas.microsoft.com/office/drawing/2014/chart" uri="{C3380CC4-5D6E-409C-BE32-E72D297353CC}">
              <c16:uniqueId val="{00000001-70AB-41E8-8FEC-EAB28FFB79E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3.24</c:v>
                </c:pt>
                <c:pt idx="4">
                  <c:v>3.35</c:v>
                </c:pt>
              </c:numCache>
            </c:numRef>
          </c:val>
          <c:extLst>
            <c:ext xmlns:c16="http://schemas.microsoft.com/office/drawing/2014/chart" uri="{C3380CC4-5D6E-409C-BE32-E72D297353CC}">
              <c16:uniqueId val="{00000000-AFAD-4135-83D5-82443EC7310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32.49</c:v>
                </c:pt>
                <c:pt idx="4">
                  <c:v>33.799999999999997</c:v>
                </c:pt>
              </c:numCache>
            </c:numRef>
          </c:val>
          <c:smooth val="0"/>
          <c:extLst>
            <c:ext xmlns:c16="http://schemas.microsoft.com/office/drawing/2014/chart" uri="{C3380CC4-5D6E-409C-BE32-E72D297353CC}">
              <c16:uniqueId val="{00000001-AFAD-4135-83D5-82443EC7310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40B-4AE3-879B-F075CEAE462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940B-4AE3-879B-F075CEAE462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83.45</c:v>
                </c:pt>
                <c:pt idx="4">
                  <c:v>390.45</c:v>
                </c:pt>
              </c:numCache>
            </c:numRef>
          </c:val>
          <c:extLst>
            <c:ext xmlns:c16="http://schemas.microsoft.com/office/drawing/2014/chart" uri="{C3380CC4-5D6E-409C-BE32-E72D297353CC}">
              <c16:uniqueId val="{00000000-54C8-42BA-B001-40095F636B1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1351.99</c:v>
                </c:pt>
                <c:pt idx="4">
                  <c:v>1369.17</c:v>
                </c:pt>
              </c:numCache>
            </c:numRef>
          </c:val>
          <c:smooth val="0"/>
          <c:extLst>
            <c:ext xmlns:c16="http://schemas.microsoft.com/office/drawing/2014/chart" uri="{C3380CC4-5D6E-409C-BE32-E72D297353CC}">
              <c16:uniqueId val="{00000001-54C8-42BA-B001-40095F636B1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0.43</c:v>
                </c:pt>
                <c:pt idx="4">
                  <c:v>0.64</c:v>
                </c:pt>
              </c:numCache>
            </c:numRef>
          </c:val>
          <c:extLst>
            <c:ext xmlns:c16="http://schemas.microsoft.com/office/drawing/2014/chart" uri="{C3380CC4-5D6E-409C-BE32-E72D297353CC}">
              <c16:uniqueId val="{00000000-B24C-4AC5-8342-266EF437D5D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205.9</c:v>
                </c:pt>
                <c:pt idx="4">
                  <c:v>193.81</c:v>
                </c:pt>
              </c:numCache>
            </c:numRef>
          </c:val>
          <c:smooth val="0"/>
          <c:extLst>
            <c:ext xmlns:c16="http://schemas.microsoft.com/office/drawing/2014/chart" uri="{C3380CC4-5D6E-409C-BE32-E72D297353CC}">
              <c16:uniqueId val="{00000001-B24C-4AC5-8342-266EF437D5D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58.98</c:v>
                </c:pt>
                <c:pt idx="4">
                  <c:v>54.87</c:v>
                </c:pt>
              </c:numCache>
            </c:numRef>
          </c:val>
          <c:extLst>
            <c:ext xmlns:c16="http://schemas.microsoft.com/office/drawing/2014/chart" uri="{C3380CC4-5D6E-409C-BE32-E72D297353CC}">
              <c16:uniqueId val="{00000000-FDD5-47AB-873F-8C668CEA11C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126.26</c:v>
                </c:pt>
                <c:pt idx="4">
                  <c:v>113.17</c:v>
                </c:pt>
              </c:numCache>
            </c:numRef>
          </c:val>
          <c:smooth val="0"/>
          <c:extLst>
            <c:ext xmlns:c16="http://schemas.microsoft.com/office/drawing/2014/chart" uri="{C3380CC4-5D6E-409C-BE32-E72D297353CC}">
              <c16:uniqueId val="{00000001-FDD5-47AB-873F-8C668CEA11C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49.96</c:v>
                </c:pt>
                <c:pt idx="4">
                  <c:v>23.82</c:v>
                </c:pt>
              </c:numCache>
            </c:numRef>
          </c:val>
          <c:extLst>
            <c:ext xmlns:c16="http://schemas.microsoft.com/office/drawing/2014/chart" uri="{C3380CC4-5D6E-409C-BE32-E72D297353CC}">
              <c16:uniqueId val="{00000000-1158-47D3-9FC3-7B768991092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35.869999999999997</c:v>
                </c:pt>
                <c:pt idx="4">
                  <c:v>31.6</c:v>
                </c:pt>
              </c:numCache>
            </c:numRef>
          </c:val>
          <c:smooth val="0"/>
          <c:extLst>
            <c:ext xmlns:c16="http://schemas.microsoft.com/office/drawing/2014/chart" uri="{C3380CC4-5D6E-409C-BE32-E72D297353CC}">
              <c16:uniqueId val="{00000001-1158-47D3-9FC3-7B768991092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320.37</c:v>
                </c:pt>
                <c:pt idx="4">
                  <c:v>660.38</c:v>
                </c:pt>
              </c:numCache>
            </c:numRef>
          </c:val>
          <c:extLst>
            <c:ext xmlns:c16="http://schemas.microsoft.com/office/drawing/2014/chart" uri="{C3380CC4-5D6E-409C-BE32-E72D297353CC}">
              <c16:uniqueId val="{00000000-D9CB-4A8D-B29C-648DA9A30F5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528.78</c:v>
                </c:pt>
                <c:pt idx="4">
                  <c:v>596.92999999999995</c:v>
                </c:pt>
              </c:numCache>
            </c:numRef>
          </c:val>
          <c:smooth val="0"/>
          <c:extLst>
            <c:ext xmlns:c16="http://schemas.microsoft.com/office/drawing/2014/chart" uri="{C3380CC4-5D6E-409C-BE32-E72D297353CC}">
              <c16:uniqueId val="{00000001-D9CB-4A8D-B29C-648DA9A30F5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【1,369.17】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【193.81】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【113.17】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【596.93】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あさぎり町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簡易排水</v>
      </c>
      <c r="Q8" s="35"/>
      <c r="R8" s="35"/>
      <c r="S8" s="35"/>
      <c r="T8" s="35"/>
      <c r="U8" s="35"/>
      <c r="V8" s="35"/>
      <c r="W8" s="35" t="str">
        <f>データ!L6</f>
        <v>J2</v>
      </c>
      <c r="X8" s="35"/>
      <c r="Y8" s="35"/>
      <c r="Z8" s="35"/>
      <c r="AA8" s="35"/>
      <c r="AB8" s="35"/>
      <c r="AC8" s="35"/>
      <c r="AD8" s="36" t="str">
        <f>データ!$M$6</f>
        <v>非設置</v>
      </c>
      <c r="AE8" s="36"/>
      <c r="AF8" s="36"/>
      <c r="AG8" s="36"/>
      <c r="AH8" s="36"/>
      <c r="AI8" s="36"/>
      <c r="AJ8" s="36"/>
      <c r="AK8" s="3"/>
      <c r="AL8" s="37">
        <f>データ!S6</f>
        <v>14815</v>
      </c>
      <c r="AM8" s="37"/>
      <c r="AN8" s="37"/>
      <c r="AO8" s="37"/>
      <c r="AP8" s="37"/>
      <c r="AQ8" s="37"/>
      <c r="AR8" s="37"/>
      <c r="AS8" s="37"/>
      <c r="AT8" s="38">
        <f>データ!T6</f>
        <v>159.56</v>
      </c>
      <c r="AU8" s="38"/>
      <c r="AV8" s="38"/>
      <c r="AW8" s="38"/>
      <c r="AX8" s="38"/>
      <c r="AY8" s="38"/>
      <c r="AZ8" s="38"/>
      <c r="BA8" s="38"/>
      <c r="BB8" s="38">
        <f>データ!U6</f>
        <v>92.85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74.430000000000007</v>
      </c>
      <c r="J10" s="38"/>
      <c r="K10" s="38"/>
      <c r="L10" s="38"/>
      <c r="M10" s="38"/>
      <c r="N10" s="38"/>
      <c r="O10" s="38"/>
      <c r="P10" s="38">
        <f>データ!P6</f>
        <v>0.28999999999999998</v>
      </c>
      <c r="Q10" s="38"/>
      <c r="R10" s="38"/>
      <c r="S10" s="38"/>
      <c r="T10" s="38"/>
      <c r="U10" s="38"/>
      <c r="V10" s="38"/>
      <c r="W10" s="38">
        <f>データ!Q6</f>
        <v>101.07</v>
      </c>
      <c r="X10" s="38"/>
      <c r="Y10" s="38"/>
      <c r="Z10" s="38"/>
      <c r="AA10" s="38"/>
      <c r="AB10" s="38"/>
      <c r="AC10" s="38"/>
      <c r="AD10" s="37">
        <f>データ!R6</f>
        <v>3300</v>
      </c>
      <c r="AE10" s="37"/>
      <c r="AF10" s="37"/>
      <c r="AG10" s="37"/>
      <c r="AH10" s="37"/>
      <c r="AI10" s="37"/>
      <c r="AJ10" s="37"/>
      <c r="AK10" s="2"/>
      <c r="AL10" s="37">
        <f>データ!V6</f>
        <v>42</v>
      </c>
      <c r="AM10" s="37"/>
      <c r="AN10" s="37"/>
      <c r="AO10" s="37"/>
      <c r="AP10" s="37"/>
      <c r="AQ10" s="37"/>
      <c r="AR10" s="37"/>
      <c r="AS10" s="37"/>
      <c r="AT10" s="38">
        <f>データ!W6</f>
        <v>0.01</v>
      </c>
      <c r="AU10" s="38"/>
      <c r="AV10" s="38"/>
      <c r="AW10" s="38"/>
      <c r="AX10" s="38"/>
      <c r="AY10" s="38"/>
      <c r="AZ10" s="38"/>
      <c r="BA10" s="38"/>
      <c r="BB10" s="38">
        <f>データ!X6</f>
        <v>4200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【84.34】</v>
      </c>
      <c r="F85" s="12" t="str">
        <f>データ!AT6</f>
        <v>【1,369.17】</v>
      </c>
      <c r="G85" s="12" t="str">
        <f>データ!BE6</f>
        <v>【193.81】</v>
      </c>
      <c r="H85" s="12" t="str">
        <f>データ!BP6</f>
        <v>【113.17】</v>
      </c>
      <c r="I85" s="12" t="str">
        <f>データ!CA6</f>
        <v>【31.60】</v>
      </c>
      <c r="J85" s="12" t="str">
        <f>データ!CL6</f>
        <v>【596.93】</v>
      </c>
      <c r="K85" s="12" t="str">
        <f>データ!CW6</f>
        <v>【24.44】</v>
      </c>
      <c r="L85" s="12" t="str">
        <f>データ!DH6</f>
        <v>【95.52】</v>
      </c>
      <c r="M85" s="12" t="str">
        <f>データ!DS6</f>
        <v>【33.80】</v>
      </c>
      <c r="N85" s="12" t="str">
        <f>データ!ED6</f>
        <v>【0.00】</v>
      </c>
      <c r="O85" s="12" t="str">
        <f>データ!EO6</f>
        <v>【0.00】</v>
      </c>
    </row>
  </sheetData>
  <sheetProtection algorithmName="SHA-512" hashValue="twerrR/1wKwuH9IcJqMizs1Ffpm7UW1bvOpLUIwvp0rnz5Weqee4wJD3SuKhEnCco63NX3wxG2NuwgnDbFiuQg==" saltValue="E+4RW9ZskKbrc5hn46ial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435147</v>
      </c>
      <c r="D6" s="19">
        <f t="shared" si="3"/>
        <v>46</v>
      </c>
      <c r="E6" s="19">
        <f t="shared" si="3"/>
        <v>17</v>
      </c>
      <c r="F6" s="19">
        <f t="shared" si="3"/>
        <v>8</v>
      </c>
      <c r="G6" s="19">
        <f t="shared" si="3"/>
        <v>0</v>
      </c>
      <c r="H6" s="19" t="str">
        <f t="shared" si="3"/>
        <v>熊本県　あさぎり町</v>
      </c>
      <c r="I6" s="19" t="str">
        <f t="shared" si="3"/>
        <v>法適用</v>
      </c>
      <c r="J6" s="19" t="str">
        <f t="shared" si="3"/>
        <v>下水道事業</v>
      </c>
      <c r="K6" s="19" t="str">
        <f t="shared" si="3"/>
        <v>簡易排水</v>
      </c>
      <c r="L6" s="19" t="str">
        <f t="shared" si="3"/>
        <v>J2</v>
      </c>
      <c r="M6" s="19" t="str">
        <f t="shared" si="3"/>
        <v>非設置</v>
      </c>
      <c r="N6" s="20" t="str">
        <f t="shared" si="3"/>
        <v>-</v>
      </c>
      <c r="O6" s="20">
        <f t="shared" si="3"/>
        <v>74.430000000000007</v>
      </c>
      <c r="P6" s="20">
        <f t="shared" si="3"/>
        <v>0.28999999999999998</v>
      </c>
      <c r="Q6" s="20">
        <f t="shared" si="3"/>
        <v>101.07</v>
      </c>
      <c r="R6" s="20">
        <f t="shared" si="3"/>
        <v>3300</v>
      </c>
      <c r="S6" s="20">
        <f t="shared" si="3"/>
        <v>14815</v>
      </c>
      <c r="T6" s="20">
        <f t="shared" si="3"/>
        <v>159.56</v>
      </c>
      <c r="U6" s="20">
        <f t="shared" si="3"/>
        <v>92.85</v>
      </c>
      <c r="V6" s="20">
        <f t="shared" si="3"/>
        <v>42</v>
      </c>
      <c r="W6" s="20">
        <f t="shared" si="3"/>
        <v>0.01</v>
      </c>
      <c r="X6" s="20">
        <f t="shared" si="3"/>
        <v>4200</v>
      </c>
      <c r="Y6" s="21" t="str">
        <f>IF(Y7="",NA(),Y7)</f>
        <v>-</v>
      </c>
      <c r="Z6" s="21" t="str">
        <f t="shared" ref="Z6:AH6" si="4">IF(Z7="",NA(),Z7)</f>
        <v>-</v>
      </c>
      <c r="AA6" s="21" t="str">
        <f t="shared" si="4"/>
        <v>-</v>
      </c>
      <c r="AB6" s="21">
        <f t="shared" si="4"/>
        <v>75.55</v>
      </c>
      <c r="AC6" s="21">
        <f t="shared" si="4"/>
        <v>47.08</v>
      </c>
      <c r="AD6" s="21" t="str">
        <f t="shared" si="4"/>
        <v>-</v>
      </c>
      <c r="AE6" s="21" t="str">
        <f t="shared" si="4"/>
        <v>-</v>
      </c>
      <c r="AF6" s="21" t="str">
        <f t="shared" si="4"/>
        <v>-</v>
      </c>
      <c r="AG6" s="21">
        <f t="shared" si="4"/>
        <v>88.54</v>
      </c>
      <c r="AH6" s="21">
        <f t="shared" si="4"/>
        <v>84.34</v>
      </c>
      <c r="AI6" s="20" t="str">
        <f>IF(AI7="","",IF(AI7="-","【-】","【"&amp;SUBSTITUTE(TEXT(AI7,"#,##0.00"),"-","△")&amp;"】"))</f>
        <v>【84.34】</v>
      </c>
      <c r="AJ6" s="21" t="str">
        <f>IF(AJ7="",NA(),AJ7)</f>
        <v>-</v>
      </c>
      <c r="AK6" s="21" t="str">
        <f t="shared" ref="AK6:AS6" si="5">IF(AK7="",NA(),AK7)</f>
        <v>-</v>
      </c>
      <c r="AL6" s="21" t="str">
        <f t="shared" si="5"/>
        <v>-</v>
      </c>
      <c r="AM6" s="21">
        <f t="shared" si="5"/>
        <v>83.45</v>
      </c>
      <c r="AN6" s="21">
        <f t="shared" si="5"/>
        <v>390.45</v>
      </c>
      <c r="AO6" s="21" t="str">
        <f t="shared" si="5"/>
        <v>-</v>
      </c>
      <c r="AP6" s="21" t="str">
        <f t="shared" si="5"/>
        <v>-</v>
      </c>
      <c r="AQ6" s="21" t="str">
        <f t="shared" si="5"/>
        <v>-</v>
      </c>
      <c r="AR6" s="21">
        <f t="shared" si="5"/>
        <v>1351.99</v>
      </c>
      <c r="AS6" s="21">
        <f t="shared" si="5"/>
        <v>1369.17</v>
      </c>
      <c r="AT6" s="20" t="str">
        <f>IF(AT7="","",IF(AT7="-","【-】","【"&amp;SUBSTITUTE(TEXT(AT7,"#,##0.00"),"-","△")&amp;"】"))</f>
        <v>【1,369.17】</v>
      </c>
      <c r="AU6" s="21" t="str">
        <f>IF(AU7="",NA(),AU7)</f>
        <v>-</v>
      </c>
      <c r="AV6" s="21" t="str">
        <f t="shared" ref="AV6:BD6" si="6">IF(AV7="",NA(),AV7)</f>
        <v>-</v>
      </c>
      <c r="AW6" s="21" t="str">
        <f t="shared" si="6"/>
        <v>-</v>
      </c>
      <c r="AX6" s="21">
        <f t="shared" si="6"/>
        <v>0.43</v>
      </c>
      <c r="AY6" s="21">
        <f t="shared" si="6"/>
        <v>0.64</v>
      </c>
      <c r="AZ6" s="21" t="str">
        <f t="shared" si="6"/>
        <v>-</v>
      </c>
      <c r="BA6" s="21" t="str">
        <f t="shared" si="6"/>
        <v>-</v>
      </c>
      <c r="BB6" s="21" t="str">
        <f t="shared" si="6"/>
        <v>-</v>
      </c>
      <c r="BC6" s="21">
        <f t="shared" si="6"/>
        <v>205.9</v>
      </c>
      <c r="BD6" s="21">
        <f t="shared" si="6"/>
        <v>193.81</v>
      </c>
      <c r="BE6" s="20" t="str">
        <f>IF(BE7="","",IF(BE7="-","【-】","【"&amp;SUBSTITUTE(TEXT(BE7,"#,##0.00"),"-","△")&amp;"】"))</f>
        <v>【193.81】</v>
      </c>
      <c r="BF6" s="21" t="str">
        <f>IF(BF7="",NA(),BF7)</f>
        <v>-</v>
      </c>
      <c r="BG6" s="21" t="str">
        <f t="shared" ref="BG6:BO6" si="7">IF(BG7="",NA(),BG7)</f>
        <v>-</v>
      </c>
      <c r="BH6" s="21" t="str">
        <f t="shared" si="7"/>
        <v>-</v>
      </c>
      <c r="BI6" s="21">
        <f t="shared" si="7"/>
        <v>58.98</v>
      </c>
      <c r="BJ6" s="21">
        <f t="shared" si="7"/>
        <v>54.87</v>
      </c>
      <c r="BK6" s="21" t="str">
        <f t="shared" si="7"/>
        <v>-</v>
      </c>
      <c r="BL6" s="21" t="str">
        <f t="shared" si="7"/>
        <v>-</v>
      </c>
      <c r="BM6" s="21" t="str">
        <f t="shared" si="7"/>
        <v>-</v>
      </c>
      <c r="BN6" s="21">
        <f t="shared" si="7"/>
        <v>126.26</v>
      </c>
      <c r="BO6" s="21">
        <f t="shared" si="7"/>
        <v>113.17</v>
      </c>
      <c r="BP6" s="20" t="str">
        <f>IF(BP7="","",IF(BP7="-","【-】","【"&amp;SUBSTITUTE(TEXT(BP7,"#,##0.00"),"-","△")&amp;"】"))</f>
        <v>【113.17】</v>
      </c>
      <c r="BQ6" s="21" t="str">
        <f>IF(BQ7="",NA(),BQ7)</f>
        <v>-</v>
      </c>
      <c r="BR6" s="21" t="str">
        <f t="shared" ref="BR6:BZ6" si="8">IF(BR7="",NA(),BR7)</f>
        <v>-</v>
      </c>
      <c r="BS6" s="21" t="str">
        <f t="shared" si="8"/>
        <v>-</v>
      </c>
      <c r="BT6" s="21">
        <f t="shared" si="8"/>
        <v>49.96</v>
      </c>
      <c r="BU6" s="21">
        <f t="shared" si="8"/>
        <v>23.82</v>
      </c>
      <c r="BV6" s="21" t="str">
        <f t="shared" si="8"/>
        <v>-</v>
      </c>
      <c r="BW6" s="21" t="str">
        <f t="shared" si="8"/>
        <v>-</v>
      </c>
      <c r="BX6" s="21" t="str">
        <f t="shared" si="8"/>
        <v>-</v>
      </c>
      <c r="BY6" s="21">
        <f t="shared" si="8"/>
        <v>35.869999999999997</v>
      </c>
      <c r="BZ6" s="21">
        <f t="shared" si="8"/>
        <v>31.6</v>
      </c>
      <c r="CA6" s="20" t="str">
        <f>IF(CA7="","",IF(CA7="-","【-】","【"&amp;SUBSTITUTE(TEXT(CA7,"#,##0.00"),"-","△")&amp;"】"))</f>
        <v>【31.60】</v>
      </c>
      <c r="CB6" s="21" t="str">
        <f>IF(CB7="",NA(),CB7)</f>
        <v>-</v>
      </c>
      <c r="CC6" s="21" t="str">
        <f t="shared" ref="CC6:CK6" si="9">IF(CC7="",NA(),CC7)</f>
        <v>-</v>
      </c>
      <c r="CD6" s="21" t="str">
        <f t="shared" si="9"/>
        <v>-</v>
      </c>
      <c r="CE6" s="21">
        <f t="shared" si="9"/>
        <v>320.37</v>
      </c>
      <c r="CF6" s="21">
        <f t="shared" si="9"/>
        <v>660.38</v>
      </c>
      <c r="CG6" s="21" t="str">
        <f t="shared" si="9"/>
        <v>-</v>
      </c>
      <c r="CH6" s="21" t="str">
        <f t="shared" si="9"/>
        <v>-</v>
      </c>
      <c r="CI6" s="21" t="str">
        <f t="shared" si="9"/>
        <v>-</v>
      </c>
      <c r="CJ6" s="21">
        <f t="shared" si="9"/>
        <v>528.78</v>
      </c>
      <c r="CK6" s="21">
        <f t="shared" si="9"/>
        <v>596.92999999999995</v>
      </c>
      <c r="CL6" s="20" t="str">
        <f>IF(CL7="","",IF(CL7="-","【-】","【"&amp;SUBSTITUTE(TEXT(CL7,"#,##0.00"),"-","△")&amp;"】"))</f>
        <v>【596.93】</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26.11</v>
      </c>
      <c r="CV6" s="21">
        <f t="shared" si="10"/>
        <v>24.44</v>
      </c>
      <c r="CW6" s="20" t="str">
        <f>IF(CW7="","",IF(CW7="-","【-】","【"&amp;SUBSTITUTE(TEXT(CW7,"#,##0.00"),"-","△")&amp;"】"))</f>
        <v>【24.44】</v>
      </c>
      <c r="CX6" s="21" t="str">
        <f>IF(CX7="",NA(),CX7)</f>
        <v>-</v>
      </c>
      <c r="CY6" s="21" t="str">
        <f t="shared" ref="CY6:DG6" si="11">IF(CY7="",NA(),CY7)</f>
        <v>-</v>
      </c>
      <c r="CZ6" s="21" t="str">
        <f t="shared" si="11"/>
        <v>-</v>
      </c>
      <c r="DA6" s="21">
        <f t="shared" si="11"/>
        <v>95.56</v>
      </c>
      <c r="DB6" s="21">
        <f t="shared" si="11"/>
        <v>95.24</v>
      </c>
      <c r="DC6" s="21" t="str">
        <f t="shared" si="11"/>
        <v>-</v>
      </c>
      <c r="DD6" s="21" t="str">
        <f t="shared" si="11"/>
        <v>-</v>
      </c>
      <c r="DE6" s="21" t="str">
        <f t="shared" si="11"/>
        <v>-</v>
      </c>
      <c r="DF6" s="21">
        <f t="shared" si="11"/>
        <v>94.97</v>
      </c>
      <c r="DG6" s="21">
        <f t="shared" si="11"/>
        <v>95.52</v>
      </c>
      <c r="DH6" s="20" t="str">
        <f>IF(DH7="","",IF(DH7="-","【-】","【"&amp;SUBSTITUTE(TEXT(DH7,"#,##0.00"),"-","△")&amp;"】"))</f>
        <v>【95.52】</v>
      </c>
      <c r="DI6" s="21" t="str">
        <f>IF(DI7="",NA(),DI7)</f>
        <v>-</v>
      </c>
      <c r="DJ6" s="21" t="str">
        <f t="shared" ref="DJ6:DR6" si="12">IF(DJ7="",NA(),DJ7)</f>
        <v>-</v>
      </c>
      <c r="DK6" s="21" t="str">
        <f t="shared" si="12"/>
        <v>-</v>
      </c>
      <c r="DL6" s="21">
        <f t="shared" si="12"/>
        <v>3.24</v>
      </c>
      <c r="DM6" s="21">
        <f t="shared" si="12"/>
        <v>3.35</v>
      </c>
      <c r="DN6" s="21" t="str">
        <f t="shared" si="12"/>
        <v>-</v>
      </c>
      <c r="DO6" s="21" t="str">
        <f t="shared" si="12"/>
        <v>-</v>
      </c>
      <c r="DP6" s="21" t="str">
        <f t="shared" si="12"/>
        <v>-</v>
      </c>
      <c r="DQ6" s="21">
        <f t="shared" si="12"/>
        <v>32.49</v>
      </c>
      <c r="DR6" s="21">
        <f t="shared" si="12"/>
        <v>33.799999999999997</v>
      </c>
      <c r="DS6" s="20" t="str">
        <f>IF(DS7="","",IF(DS7="-","【-】","【"&amp;SUBSTITUTE(TEXT(DS7,"#,##0.00"),"-","△")&amp;"】"))</f>
        <v>【33.80】</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0">
        <f t="shared" si="14"/>
        <v>0</v>
      </c>
      <c r="EN6" s="20">
        <f t="shared" si="14"/>
        <v>0</v>
      </c>
      <c r="EO6" s="20" t="str">
        <f>IF(EO7="","",IF(EO7="-","【-】","【"&amp;SUBSTITUTE(TEXT(EO7,"#,##0.00"),"-","△")&amp;"】"))</f>
        <v>【0.00】</v>
      </c>
    </row>
    <row r="7" spans="1:148" s="22" customFormat="1" x14ac:dyDescent="0.15">
      <c r="A7" s="14"/>
      <c r="B7" s="23">
        <v>2021</v>
      </c>
      <c r="C7" s="23">
        <v>435147</v>
      </c>
      <c r="D7" s="23">
        <v>46</v>
      </c>
      <c r="E7" s="23">
        <v>17</v>
      </c>
      <c r="F7" s="23">
        <v>8</v>
      </c>
      <c r="G7" s="23">
        <v>0</v>
      </c>
      <c r="H7" s="23" t="s">
        <v>96</v>
      </c>
      <c r="I7" s="23" t="s">
        <v>97</v>
      </c>
      <c r="J7" s="23" t="s">
        <v>98</v>
      </c>
      <c r="K7" s="23" t="s">
        <v>99</v>
      </c>
      <c r="L7" s="23" t="s">
        <v>100</v>
      </c>
      <c r="M7" s="23" t="s">
        <v>101</v>
      </c>
      <c r="N7" s="24" t="s">
        <v>102</v>
      </c>
      <c r="O7" s="24">
        <v>74.430000000000007</v>
      </c>
      <c r="P7" s="24">
        <v>0.28999999999999998</v>
      </c>
      <c r="Q7" s="24">
        <v>101.07</v>
      </c>
      <c r="R7" s="24">
        <v>3300</v>
      </c>
      <c r="S7" s="24">
        <v>14815</v>
      </c>
      <c r="T7" s="24">
        <v>159.56</v>
      </c>
      <c r="U7" s="24">
        <v>92.85</v>
      </c>
      <c r="V7" s="24">
        <v>42</v>
      </c>
      <c r="W7" s="24">
        <v>0.01</v>
      </c>
      <c r="X7" s="24">
        <v>4200</v>
      </c>
      <c r="Y7" s="24" t="s">
        <v>102</v>
      </c>
      <c r="Z7" s="24" t="s">
        <v>102</v>
      </c>
      <c r="AA7" s="24" t="s">
        <v>102</v>
      </c>
      <c r="AB7" s="24">
        <v>75.55</v>
      </c>
      <c r="AC7" s="24">
        <v>47.08</v>
      </c>
      <c r="AD7" s="24" t="s">
        <v>102</v>
      </c>
      <c r="AE7" s="24" t="s">
        <v>102</v>
      </c>
      <c r="AF7" s="24" t="s">
        <v>102</v>
      </c>
      <c r="AG7" s="24">
        <v>88.54</v>
      </c>
      <c r="AH7" s="24">
        <v>84.34</v>
      </c>
      <c r="AI7" s="24">
        <v>84.34</v>
      </c>
      <c r="AJ7" s="24" t="s">
        <v>102</v>
      </c>
      <c r="AK7" s="24" t="s">
        <v>102</v>
      </c>
      <c r="AL7" s="24" t="s">
        <v>102</v>
      </c>
      <c r="AM7" s="24">
        <v>83.45</v>
      </c>
      <c r="AN7" s="24">
        <v>390.45</v>
      </c>
      <c r="AO7" s="24" t="s">
        <v>102</v>
      </c>
      <c r="AP7" s="24" t="s">
        <v>102</v>
      </c>
      <c r="AQ7" s="24" t="s">
        <v>102</v>
      </c>
      <c r="AR7" s="24">
        <v>1351.99</v>
      </c>
      <c r="AS7" s="24">
        <v>1369.17</v>
      </c>
      <c r="AT7" s="24">
        <v>1369.17</v>
      </c>
      <c r="AU7" s="24" t="s">
        <v>102</v>
      </c>
      <c r="AV7" s="24" t="s">
        <v>102</v>
      </c>
      <c r="AW7" s="24" t="s">
        <v>102</v>
      </c>
      <c r="AX7" s="24">
        <v>0.43</v>
      </c>
      <c r="AY7" s="24">
        <v>0.64</v>
      </c>
      <c r="AZ7" s="24" t="s">
        <v>102</v>
      </c>
      <c r="BA7" s="24" t="s">
        <v>102</v>
      </c>
      <c r="BB7" s="24" t="s">
        <v>102</v>
      </c>
      <c r="BC7" s="24">
        <v>205.9</v>
      </c>
      <c r="BD7" s="24">
        <v>193.81</v>
      </c>
      <c r="BE7" s="24">
        <v>193.81</v>
      </c>
      <c r="BF7" s="24" t="s">
        <v>102</v>
      </c>
      <c r="BG7" s="24" t="s">
        <v>102</v>
      </c>
      <c r="BH7" s="24" t="s">
        <v>102</v>
      </c>
      <c r="BI7" s="24">
        <v>58.98</v>
      </c>
      <c r="BJ7" s="24">
        <v>54.87</v>
      </c>
      <c r="BK7" s="24" t="s">
        <v>102</v>
      </c>
      <c r="BL7" s="24" t="s">
        <v>102</v>
      </c>
      <c r="BM7" s="24" t="s">
        <v>102</v>
      </c>
      <c r="BN7" s="24">
        <v>126.26</v>
      </c>
      <c r="BO7" s="24">
        <v>113.17</v>
      </c>
      <c r="BP7" s="24">
        <v>113.17</v>
      </c>
      <c r="BQ7" s="24" t="s">
        <v>102</v>
      </c>
      <c r="BR7" s="24" t="s">
        <v>102</v>
      </c>
      <c r="BS7" s="24" t="s">
        <v>102</v>
      </c>
      <c r="BT7" s="24">
        <v>49.96</v>
      </c>
      <c r="BU7" s="24">
        <v>23.82</v>
      </c>
      <c r="BV7" s="24" t="s">
        <v>102</v>
      </c>
      <c r="BW7" s="24" t="s">
        <v>102</v>
      </c>
      <c r="BX7" s="24" t="s">
        <v>102</v>
      </c>
      <c r="BY7" s="24">
        <v>35.869999999999997</v>
      </c>
      <c r="BZ7" s="24">
        <v>31.6</v>
      </c>
      <c r="CA7" s="24">
        <v>31.6</v>
      </c>
      <c r="CB7" s="24" t="s">
        <v>102</v>
      </c>
      <c r="CC7" s="24" t="s">
        <v>102</v>
      </c>
      <c r="CD7" s="24" t="s">
        <v>102</v>
      </c>
      <c r="CE7" s="24">
        <v>320.37</v>
      </c>
      <c r="CF7" s="24">
        <v>660.38</v>
      </c>
      <c r="CG7" s="24" t="s">
        <v>102</v>
      </c>
      <c r="CH7" s="24" t="s">
        <v>102</v>
      </c>
      <c r="CI7" s="24" t="s">
        <v>102</v>
      </c>
      <c r="CJ7" s="24">
        <v>528.78</v>
      </c>
      <c r="CK7" s="24">
        <v>596.92999999999995</v>
      </c>
      <c r="CL7" s="24">
        <v>596.92999999999995</v>
      </c>
      <c r="CM7" s="24" t="s">
        <v>102</v>
      </c>
      <c r="CN7" s="24" t="s">
        <v>102</v>
      </c>
      <c r="CO7" s="24" t="s">
        <v>102</v>
      </c>
      <c r="CP7" s="24" t="s">
        <v>102</v>
      </c>
      <c r="CQ7" s="24" t="s">
        <v>102</v>
      </c>
      <c r="CR7" s="24" t="s">
        <v>102</v>
      </c>
      <c r="CS7" s="24" t="s">
        <v>102</v>
      </c>
      <c r="CT7" s="24" t="s">
        <v>102</v>
      </c>
      <c r="CU7" s="24">
        <v>26.11</v>
      </c>
      <c r="CV7" s="24">
        <v>24.44</v>
      </c>
      <c r="CW7" s="24">
        <v>24.44</v>
      </c>
      <c r="CX7" s="24" t="s">
        <v>102</v>
      </c>
      <c r="CY7" s="24" t="s">
        <v>102</v>
      </c>
      <c r="CZ7" s="24" t="s">
        <v>102</v>
      </c>
      <c r="DA7" s="24">
        <v>95.56</v>
      </c>
      <c r="DB7" s="24">
        <v>95.24</v>
      </c>
      <c r="DC7" s="24" t="s">
        <v>102</v>
      </c>
      <c r="DD7" s="24" t="s">
        <v>102</v>
      </c>
      <c r="DE7" s="24" t="s">
        <v>102</v>
      </c>
      <c r="DF7" s="24">
        <v>94.97</v>
      </c>
      <c r="DG7" s="24">
        <v>95.52</v>
      </c>
      <c r="DH7" s="24">
        <v>95.52</v>
      </c>
      <c r="DI7" s="24" t="s">
        <v>102</v>
      </c>
      <c r="DJ7" s="24" t="s">
        <v>102</v>
      </c>
      <c r="DK7" s="24" t="s">
        <v>102</v>
      </c>
      <c r="DL7" s="24">
        <v>3.24</v>
      </c>
      <c r="DM7" s="24">
        <v>3.35</v>
      </c>
      <c r="DN7" s="24" t="s">
        <v>102</v>
      </c>
      <c r="DO7" s="24" t="s">
        <v>102</v>
      </c>
      <c r="DP7" s="24" t="s">
        <v>102</v>
      </c>
      <c r="DQ7" s="24">
        <v>32.49</v>
      </c>
      <c r="DR7" s="24">
        <v>33.799999999999997</v>
      </c>
      <c r="DS7" s="24">
        <v>33.799999999999997</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中神啓介</cp:lastModifiedBy>
  <cp:lastPrinted>2023-01-24T11:48:50Z</cp:lastPrinted>
  <dcterms:created xsi:type="dcterms:W3CDTF">2022-12-01T01:39:34Z</dcterms:created>
  <dcterms:modified xsi:type="dcterms:W3CDTF">2023-01-27T10:19:39Z</dcterms:modified>
  <cp:category/>
</cp:coreProperties>
</file>