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ngo\Desktop\73.公営企業に係る経営比較分析表（令和３年度決算）\提出\"/>
    </mc:Choice>
  </mc:AlternateContent>
  <workbookProtection workbookAlgorithmName="SHA-512" workbookHashValue="IyuGaAIZYRBwaMJYHOyTskV77YKxLRxdsTlvWkboA22Os5AYBKemij6Enbnf5Air1VI8DeHjc8zxA1IHJ/T6XQ==" workbookSaltValue="yeKqp2LuUJyRezkoDPPXDw==" workbookSpinCount="100000" lockStructure="1"/>
  <bookViews>
    <workbookView xWindow="0" yWindow="0" windowWidth="20490" windowHeight="82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<sst xmlns="http://schemas.openxmlformats.org/spreadsheetml/2006/main" count="297" uniqueCount="116">
  <si>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</si>
  <si>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</si>
  <si>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</si>
  <si>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</si>
  <si>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</si>
  <si>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</si>
  <si>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</si>
  <si>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</si>
  <si>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</si>
  <si>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</si>
  <si>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</si>
  <si>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</si>
  <si>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</si>
  <si>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</si>
  <si>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</si>
  <si>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</si>
  <si>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</si>
  <si>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</si>
  <si>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</si>
  <si>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</si>
  <si>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</si>
  <si>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</si>
  <si>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</si>
  <si>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</si>
  <si>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</si>
  <si>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</si>
  <si>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</si>
  <si>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</si>
  <si>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</si>
  <si>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</si>
  <si>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</si>
  <si>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</si>
  <si>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</si>
  <si>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</si>
  <si>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</si>
  <si>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</si>
  <si>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</si>
  <si>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</si>
  <si>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</si>
  <si>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</si>
  <si>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</si>
  <si>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</si>
  <si>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</si>
  <si>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</si>
  <si>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</si>
  <si>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</si>
  <si>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</si>
  <si>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</si>
  <si>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</si>
  <si>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</si>
  <si>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</si>
  <si>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</si>
  <si>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</si>
  <si>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</si>
  <si>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</si>
  <si>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</si>
  <si>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</si>
  <si>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</si>
  <si>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</si>
  <si>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</si>
  <si>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</si>
  <si>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</si>
  <si>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</si>
  <si>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</si>
  <si>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</si>
  <si>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</si>
  <si>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</si>
  <si>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</si>
  <si>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</si>
  <si>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</si>
  <si>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</si>
  <si>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</si>
  <si>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</si>
  <si>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</si>
  <si>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</si>
  <si>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</si>
  <si>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</si>
  <si>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</si>
  <si>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</si>
  <si>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</si>
  <si>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</si>
  <si>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</si>
  <si>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</si>
  <si>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</si>
  <si>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</si>
  <si>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</si>
  <si>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</si>
  <si>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</si>
  <si>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</si>
  <si>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</si>
  <si>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</si>
  <si>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</si>
  <si>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</si>
  <si>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</si>
  <si>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</si>
  <si>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</si>
  <si>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</si>
  <si>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</si>
  <si>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</si>
  <si>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</si>
  <si>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</si>
  <si>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</si>
  <si>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</si>
  <si>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</si>
  <si>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</si>
  <si>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</si>
  <si>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</si>
  <si>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</si>
  <si>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</si>
  <si>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</si>
  <si>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</si>
  <si>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</si>
  <si>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</si>
  <si>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公営企業会計の経営改善に向け、今後、処理場の統合や公共下水道への編入、包括的民間委託の導入を検討し、令和５年度から使用料体系の見直しに取り組む予定としている。
　</t>
    <rPh sb="7" eb="9">
      <t>ケイエイ</t>
    </rPh>
    <rPh sb="9" eb="11">
      <t>カイゼン</t>
    </rPh>
    <rPh sb="12" eb="13">
      <t>ム</t>
    </rPh>
    <rPh sb="50" eb="52">
      <t>レイワ</t>
    </rPh>
    <rPh sb="53" eb="55">
      <t>ネンド</t>
    </rPh>
    <rPh sb="57" eb="60">
      <t>シヨウリョウ</t>
    </rPh>
    <rPh sb="60" eb="62">
      <t>タイケイ</t>
    </rPh>
    <phoneticPr fontId="4"/>
  </si>
  <si>
    <t>①経常収支比率、⑤経費回収率
　経営収支比率は類団平均値より30ポイント以上低くく赤字となっている。経費回収率も類団平均値より２８ポイント低く、一般会計からの補助金に依存する部分が大きい。令和２年度に策定した経営戦略により、適正な使用料金の設定を令和５年度から審議会で検討し、経営改善に努める。
⑦施設利用率
　平均値より１１ポイント低く、今後、人口減少傾向にあり、施設統合等の検討が必要である。
⑧水洗化率
　平均値並みであるが、近年はあまり伸びていない現状。引き続き戸別訪問等により水洗化の促進を図っていかなければならない。</t>
    <rPh sb="1" eb="3">
      <t>ケイジョウ</t>
    </rPh>
    <rPh sb="16" eb="18">
      <t>ケイエイ</t>
    </rPh>
    <rPh sb="18" eb="20">
      <t>シュウシ</t>
    </rPh>
    <rPh sb="23" eb="24">
      <t>ルイ</t>
    </rPh>
    <rPh sb="24" eb="25">
      <t>ダン</t>
    </rPh>
    <rPh sb="36" eb="38">
      <t>イジョウ</t>
    </rPh>
    <rPh sb="56" eb="57">
      <t>ルイ</t>
    </rPh>
    <rPh sb="57" eb="58">
      <t>ダン</t>
    </rPh>
    <rPh sb="69" eb="70">
      <t>ヒク</t>
    </rPh>
    <rPh sb="83" eb="85">
      <t>イゾン</t>
    </rPh>
    <rPh sb="87" eb="89">
      <t>ブブン</t>
    </rPh>
    <rPh sb="90" eb="91">
      <t>オオ</t>
    </rPh>
    <rPh sb="126" eb="128">
      <t>ネンド</t>
    </rPh>
    <rPh sb="130" eb="133">
      <t>シンギカイ</t>
    </rPh>
    <rPh sb="138" eb="140">
      <t>ケイエイ</t>
    </rPh>
    <rPh sb="140" eb="142">
      <t>カイゼン</t>
    </rPh>
    <rPh sb="168" eb="169">
      <t>ヒク</t>
    </rPh>
    <rPh sb="184" eb="186">
      <t>シセツ</t>
    </rPh>
    <rPh sb="186" eb="188">
      <t>トウゴウ</t>
    </rPh>
    <rPh sb="188" eb="189">
      <t>トウ</t>
    </rPh>
    <rPh sb="190" eb="192">
      <t>ケントウ</t>
    </rPh>
    <rPh sb="193" eb="195">
      <t>ヒツヨウ</t>
    </rPh>
    <phoneticPr fontId="4"/>
  </si>
  <si>
    <t>平成１７年度から供用開始し、管渠については、概ね良好である。三つの処理場については、修繕等が増加しており、最適整備構想による更新等を行う。
維持管理に対する財源の確保が課題であり、料金体系の見直しが喫緊の課題である。</t>
    <rPh sb="90" eb="92">
      <t>リョウキン</t>
    </rPh>
    <rPh sb="92" eb="94">
      <t>タイケイ</t>
    </rPh>
    <rPh sb="95" eb="97">
      <t>ミナオ</t>
    </rPh>
    <rPh sb="99" eb="101">
      <t>キッキン</t>
    </rPh>
    <rPh sb="102" eb="10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</si>
</sst>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FC1-4405-AA98-DC85D6BA85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1FC1-4405-AA98-DC85D6BA85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56.55</c:v>
                </c:pt>
                <c:pt idx="4">
                  <c:v>55.52</c:v>
                </c:pt>
              </c:numCache>
            </c:numRef>
          </c:val>
          <c:extLst>
            <c:ext xmlns:c16="http://schemas.microsoft.com/office/drawing/2014/chart" uri="{C3380CC4-5D6E-409C-BE32-E72D297353CC}">
              <c16:uniqueId val="{00000000-D21A-4F39-8B55-08692939D2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D21A-4F39-8B55-08692939D2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87.3</c:v>
                </c:pt>
                <c:pt idx="4">
                  <c:v>88.02</c:v>
                </c:pt>
              </c:numCache>
            </c:numRef>
          </c:val>
          <c:extLst>
            <c:ext xmlns:c16="http://schemas.microsoft.com/office/drawing/2014/chart" uri="{C3380CC4-5D6E-409C-BE32-E72D297353CC}">
              <c16:uniqueId val="{00000000-DE0C-47C5-B775-90E4CBF3E5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DE0C-47C5-B775-90E4CBF3E5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75.319999999999993</c:v>
                </c:pt>
                <c:pt idx="4">
                  <c:v>75.39</c:v>
                </c:pt>
              </c:numCache>
            </c:numRef>
          </c:val>
          <c:extLst>
            <c:ext xmlns:c16="http://schemas.microsoft.com/office/drawing/2014/chart" uri="{C3380CC4-5D6E-409C-BE32-E72D297353CC}">
              <c16:uniqueId val="{00000000-0170-45E3-B1D1-F580801214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0170-45E3-B1D1-F580801214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3.14</c:v>
                </c:pt>
                <c:pt idx="4">
                  <c:v>6.26</c:v>
                </c:pt>
              </c:numCache>
            </c:numRef>
          </c:val>
          <c:extLst>
            <c:ext xmlns:c16="http://schemas.microsoft.com/office/drawing/2014/chart" uri="{C3380CC4-5D6E-409C-BE32-E72D297353CC}">
              <c16:uniqueId val="{00000000-F116-4118-B8A9-307A404D601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F116-4118-B8A9-307A404D601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2BF-4C40-A6E5-C996A7A2F4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2BF-4C40-A6E5-C996A7A2F4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131.22999999999999</c:v>
                </c:pt>
                <c:pt idx="4">
                  <c:v>257.3</c:v>
                </c:pt>
              </c:numCache>
            </c:numRef>
          </c:val>
          <c:extLst>
            <c:ext xmlns:c16="http://schemas.microsoft.com/office/drawing/2014/chart" uri="{C3380CC4-5D6E-409C-BE32-E72D297353CC}">
              <c16:uniqueId val="{00000000-8D68-42C5-8E7A-A438FB113A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8D68-42C5-8E7A-A438FB113A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33.840000000000003</c:v>
                </c:pt>
                <c:pt idx="4">
                  <c:v>50.15</c:v>
                </c:pt>
              </c:numCache>
            </c:numRef>
          </c:val>
          <c:extLst>
            <c:ext xmlns:c16="http://schemas.microsoft.com/office/drawing/2014/chart" uri="{C3380CC4-5D6E-409C-BE32-E72D297353CC}">
              <c16:uniqueId val="{00000000-7BF3-46D4-A7E9-366638E390B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7BF3-46D4-A7E9-366638E390B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A90-482F-A992-8EE6A81A8E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BA90-482F-A992-8EE6A81A8E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86.44</c:v>
                </c:pt>
                <c:pt idx="4">
                  <c:v>27.89</c:v>
                </c:pt>
              </c:numCache>
            </c:numRef>
          </c:val>
          <c:extLst>
            <c:ext xmlns:c16="http://schemas.microsoft.com/office/drawing/2014/chart" uri="{C3380CC4-5D6E-409C-BE32-E72D297353CC}">
              <c16:uniqueId val="{00000000-29FF-4789-8EDD-7058625EA0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29FF-4789-8EDD-7058625EA0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123.54</c:v>
                </c:pt>
                <c:pt idx="4">
                  <c:v>392.58</c:v>
                </c:pt>
              </c:numCache>
            </c:numRef>
          </c:val>
          <c:extLst>
            <c:ext xmlns:c16="http://schemas.microsoft.com/office/drawing/2014/chart" uri="{C3380CC4-5D6E-409C-BE32-E72D297353CC}">
              <c16:uniqueId val="{00000000-4582-4C2B-9B64-5A00B3BC43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4582-4C2B-9B64-5A00B3BC43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大津町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35807</v>
      </c>
      <c r="AM8" s="46"/>
      <c r="AN8" s="46"/>
      <c r="AO8" s="46"/>
      <c r="AP8" s="46"/>
      <c r="AQ8" s="46"/>
      <c r="AR8" s="46"/>
      <c r="AS8" s="46"/>
      <c r="AT8" s="45">
        <f>データ!T6</f>
        <v>99.1</v>
      </c>
      <c r="AU8" s="45"/>
      <c r="AV8" s="45"/>
      <c r="AW8" s="45"/>
      <c r="AX8" s="45"/>
      <c r="AY8" s="45"/>
      <c r="AZ8" s="45"/>
      <c r="BA8" s="45"/>
      <c r="BB8" s="45">
        <f>データ!U6</f>
        <v>361.32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59.21</v>
      </c>
      <c r="J10" s="45"/>
      <c r="K10" s="45"/>
      <c r="L10" s="45"/>
      <c r="M10" s="45"/>
      <c r="N10" s="45"/>
      <c r="O10" s="45"/>
      <c r="P10" s="45">
        <f>データ!P6</f>
        <v>7.82</v>
      </c>
      <c r="Q10" s="45"/>
      <c r="R10" s="45"/>
      <c r="S10" s="45"/>
      <c r="T10" s="45"/>
      <c r="U10" s="45"/>
      <c r="V10" s="45"/>
      <c r="W10" s="45">
        <f>データ!Q6</f>
        <v>100</v>
      </c>
      <c r="X10" s="45"/>
      <c r="Y10" s="45"/>
      <c r="Z10" s="45"/>
      <c r="AA10" s="45"/>
      <c r="AB10" s="45"/>
      <c r="AC10" s="45"/>
      <c r="AD10" s="46">
        <f>データ!R6</f>
        <v>2200</v>
      </c>
      <c r="AE10" s="46"/>
      <c r="AF10" s="46"/>
      <c r="AG10" s="46"/>
      <c r="AH10" s="46"/>
      <c r="AI10" s="46"/>
      <c r="AJ10" s="46"/>
      <c r="AK10" s="2"/>
      <c r="AL10" s="46">
        <f>データ!V6</f>
        <v>2797</v>
      </c>
      <c r="AM10" s="46"/>
      <c r="AN10" s="46"/>
      <c r="AO10" s="46"/>
      <c r="AP10" s="46"/>
      <c r="AQ10" s="46"/>
      <c r="AR10" s="46"/>
      <c r="AS10" s="46"/>
      <c r="AT10" s="45">
        <f>データ!W6</f>
        <v>2.39</v>
      </c>
      <c r="AU10" s="45"/>
      <c r="AV10" s="45"/>
      <c r="AW10" s="45"/>
      <c r="AX10" s="45"/>
      <c r="AY10" s="45"/>
      <c r="AZ10" s="45"/>
      <c r="BA10" s="45"/>
      <c r="BB10" s="45">
        <f>データ!X6</f>
        <v>1170.29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dP2z/gV9gcKod0hyTClajVtL2XVrorALwXvKYqLVTjOqWTPmmfY1gUBcLqDk8dGptDLlvvMFlNCtkSK2pZe+EQ==" saltValue="cKIPPeP93ygmCVb6deGz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434035</v>
      </c>
      <c r="D6" s="19">
        <f t="shared" si="3"/>
        <v>46</v>
      </c>
      <c r="E6" s="19">
        <f t="shared" si="3"/>
        <v>17</v>
      </c>
      <c r="F6" s="19">
        <f t="shared" si="3"/>
        <v>5</v>
      </c>
      <c r="G6" s="19">
        <f t="shared" si="3"/>
        <v>0</v>
      </c>
      <c r="H6" s="19" t="str">
        <f t="shared" si="3"/>
        <v>熊本県　大津町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59.21</v>
      </c>
      <c r="P6" s="20">
        <f t="shared" si="3"/>
        <v>7.82</v>
      </c>
      <c r="Q6" s="20">
        <f t="shared" si="3"/>
        <v>100</v>
      </c>
      <c r="R6" s="20">
        <f t="shared" si="3"/>
        <v>2200</v>
      </c>
      <c r="S6" s="20">
        <f t="shared" si="3"/>
        <v>35807</v>
      </c>
      <c r="T6" s="20">
        <f t="shared" si="3"/>
        <v>99.1</v>
      </c>
      <c r="U6" s="20">
        <f t="shared" si="3"/>
        <v>361.32</v>
      </c>
      <c r="V6" s="20">
        <f t="shared" si="3"/>
        <v>2797</v>
      </c>
      <c r="W6" s="20">
        <f t="shared" si="3"/>
        <v>2.39</v>
      </c>
      <c r="X6" s="20">
        <f t="shared" si="3"/>
        <v>1170.29</v>
      </c>
      <c r="Y6" s="21" t="str">
        <f>IF(Y7="",NA(),Y7)</f>
        <v>-</v>
      </c>
      <c r="Z6" s="21" t="str">
        <f t="shared" ref="Z6:AH6" si="4">IF(Z7="",NA(),Z7)</f>
        <v>-</v>
      </c>
      <c r="AA6" s="21" t="str">
        <f t="shared" si="4"/>
        <v>-</v>
      </c>
      <c r="AB6" s="21">
        <f t="shared" si="4"/>
        <v>75.319999999999993</v>
      </c>
      <c r="AC6" s="21">
        <f t="shared" si="4"/>
        <v>75.39</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131.22999999999999</v>
      </c>
      <c r="AN6" s="21">
        <f t="shared" si="5"/>
        <v>257.3</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33.840000000000003</v>
      </c>
      <c r="AY6" s="21">
        <f t="shared" si="6"/>
        <v>50.15</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86.44</v>
      </c>
      <c r="BU6" s="21">
        <f t="shared" si="8"/>
        <v>27.89</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123.54</v>
      </c>
      <c r="CF6" s="21">
        <f t="shared" si="9"/>
        <v>392.58</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56.55</v>
      </c>
      <c r="CQ6" s="21">
        <f t="shared" si="10"/>
        <v>55.52</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87.3</v>
      </c>
      <c r="DB6" s="21">
        <f t="shared" si="11"/>
        <v>88.02</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3.14</v>
      </c>
      <c r="DM6" s="21">
        <f t="shared" si="12"/>
        <v>6.26</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434035</v>
      </c>
      <c r="D7" s="23">
        <v>46</v>
      </c>
      <c r="E7" s="23">
        <v>17</v>
      </c>
      <c r="F7" s="23">
        <v>5</v>
      </c>
      <c r="G7" s="23">
        <v>0</v>
      </c>
      <c r="H7" s="23" t="s">
        <v>96</v>
      </c>
      <c r="I7" s="23" t="s">
        <v>97</v>
      </c>
      <c r="J7" s="23" t="s">
        <v>98</v>
      </c>
      <c r="K7" s="23" t="s">
        <v>99</v>
      </c>
      <c r="L7" s="23" t="s">
        <v>100</v>
      </c>
      <c r="M7" s="23" t="s">
        <v>101</v>
      </c>
      <c r="N7" s="24" t="s">
        <v>102</v>
      </c>
      <c r="O7" s="24">
        <v>59.21</v>
      </c>
      <c r="P7" s="24">
        <v>7.82</v>
      </c>
      <c r="Q7" s="24">
        <v>100</v>
      </c>
      <c r="R7" s="24">
        <v>2200</v>
      </c>
      <c r="S7" s="24">
        <v>35807</v>
      </c>
      <c r="T7" s="24">
        <v>99.1</v>
      </c>
      <c r="U7" s="24">
        <v>361.32</v>
      </c>
      <c r="V7" s="24">
        <v>2797</v>
      </c>
      <c r="W7" s="24">
        <v>2.39</v>
      </c>
      <c r="X7" s="24">
        <v>1170.29</v>
      </c>
      <c r="Y7" s="24" t="s">
        <v>102</v>
      </c>
      <c r="Z7" s="24" t="s">
        <v>102</v>
      </c>
      <c r="AA7" s="24" t="s">
        <v>102</v>
      </c>
      <c r="AB7" s="24">
        <v>75.319999999999993</v>
      </c>
      <c r="AC7" s="24">
        <v>75.39</v>
      </c>
      <c r="AD7" s="24" t="s">
        <v>102</v>
      </c>
      <c r="AE7" s="24" t="s">
        <v>102</v>
      </c>
      <c r="AF7" s="24" t="s">
        <v>102</v>
      </c>
      <c r="AG7" s="24">
        <v>106.37</v>
      </c>
      <c r="AH7" s="24">
        <v>106.07</v>
      </c>
      <c r="AI7" s="24">
        <v>104.16</v>
      </c>
      <c r="AJ7" s="24" t="s">
        <v>102</v>
      </c>
      <c r="AK7" s="24" t="s">
        <v>102</v>
      </c>
      <c r="AL7" s="24" t="s">
        <v>102</v>
      </c>
      <c r="AM7" s="24">
        <v>131.22999999999999</v>
      </c>
      <c r="AN7" s="24">
        <v>257.3</v>
      </c>
      <c r="AO7" s="24" t="s">
        <v>102</v>
      </c>
      <c r="AP7" s="24" t="s">
        <v>102</v>
      </c>
      <c r="AQ7" s="24" t="s">
        <v>102</v>
      </c>
      <c r="AR7" s="24">
        <v>139.02000000000001</v>
      </c>
      <c r="AS7" s="24">
        <v>132.04</v>
      </c>
      <c r="AT7" s="24">
        <v>128.22999999999999</v>
      </c>
      <c r="AU7" s="24" t="s">
        <v>102</v>
      </c>
      <c r="AV7" s="24" t="s">
        <v>102</v>
      </c>
      <c r="AW7" s="24" t="s">
        <v>102</v>
      </c>
      <c r="AX7" s="24">
        <v>33.840000000000003</v>
      </c>
      <c r="AY7" s="24">
        <v>50.15</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86.44</v>
      </c>
      <c r="BU7" s="24">
        <v>27.89</v>
      </c>
      <c r="BV7" s="24" t="s">
        <v>102</v>
      </c>
      <c r="BW7" s="24" t="s">
        <v>102</v>
      </c>
      <c r="BX7" s="24" t="s">
        <v>102</v>
      </c>
      <c r="BY7" s="24">
        <v>57.08</v>
      </c>
      <c r="BZ7" s="24">
        <v>56.26</v>
      </c>
      <c r="CA7" s="24">
        <v>60.65</v>
      </c>
      <c r="CB7" s="24" t="s">
        <v>102</v>
      </c>
      <c r="CC7" s="24" t="s">
        <v>102</v>
      </c>
      <c r="CD7" s="24" t="s">
        <v>102</v>
      </c>
      <c r="CE7" s="24">
        <v>123.54</v>
      </c>
      <c r="CF7" s="24">
        <v>392.58</v>
      </c>
      <c r="CG7" s="24" t="s">
        <v>102</v>
      </c>
      <c r="CH7" s="24" t="s">
        <v>102</v>
      </c>
      <c r="CI7" s="24" t="s">
        <v>102</v>
      </c>
      <c r="CJ7" s="24">
        <v>274.99</v>
      </c>
      <c r="CK7" s="24">
        <v>282.08999999999997</v>
      </c>
      <c r="CL7" s="24">
        <v>256.97000000000003</v>
      </c>
      <c r="CM7" s="24" t="s">
        <v>102</v>
      </c>
      <c r="CN7" s="24" t="s">
        <v>102</v>
      </c>
      <c r="CO7" s="24" t="s">
        <v>102</v>
      </c>
      <c r="CP7" s="24">
        <v>56.55</v>
      </c>
      <c r="CQ7" s="24">
        <v>55.52</v>
      </c>
      <c r="CR7" s="24" t="s">
        <v>102</v>
      </c>
      <c r="CS7" s="24" t="s">
        <v>102</v>
      </c>
      <c r="CT7" s="24" t="s">
        <v>102</v>
      </c>
      <c r="CU7" s="24">
        <v>54.83</v>
      </c>
      <c r="CV7" s="24">
        <v>66.53</v>
      </c>
      <c r="CW7" s="24">
        <v>61.14</v>
      </c>
      <c r="CX7" s="24" t="s">
        <v>102</v>
      </c>
      <c r="CY7" s="24" t="s">
        <v>102</v>
      </c>
      <c r="CZ7" s="24" t="s">
        <v>102</v>
      </c>
      <c r="DA7" s="24">
        <v>87.3</v>
      </c>
      <c r="DB7" s="24">
        <v>88.02</v>
      </c>
      <c r="DC7" s="24" t="s">
        <v>102</v>
      </c>
      <c r="DD7" s="24" t="s">
        <v>102</v>
      </c>
      <c r="DE7" s="24" t="s">
        <v>102</v>
      </c>
      <c r="DF7" s="24">
        <v>84.7</v>
      </c>
      <c r="DG7" s="24">
        <v>84.67</v>
      </c>
      <c r="DH7" s="24">
        <v>86.91</v>
      </c>
      <c r="DI7" s="24" t="s">
        <v>102</v>
      </c>
      <c r="DJ7" s="24" t="s">
        <v>102</v>
      </c>
      <c r="DK7" s="24" t="s">
        <v>102</v>
      </c>
      <c r="DL7" s="24">
        <v>3.14</v>
      </c>
      <c r="DM7" s="24">
        <v>6.26</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本郷 邦之</cp:lastModifiedBy>
  <cp:lastPrinted>2023-01-18T03:00:05Z</cp:lastPrinted>
  <dcterms:created xsi:type="dcterms:W3CDTF">2022-12-01T01:37:50Z</dcterms:created>
  <dcterms:modified xsi:type="dcterms:W3CDTF">2023-01-18T03:00:08Z</dcterms:modified>
  <cp:category/>
</cp:coreProperties>
</file>