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ta\data\建設部 上下水道課共通\01 上下水道課共通\103 調査依頼\202 熊本県（上半期）\経営比較分析表策定(公表)\R4(R3年度)\提出\"/>
    </mc:Choice>
  </mc:AlternateContent>
  <workbookProtection workbookAlgorithmName="SHA-512" workbookHashValue="sEEO7jTmxNqtLrhG7gi+EWcW14kUzhKRRre+qVURHtBQs8voIWDZ5cuR6BUAAmkkvQZACkS3vlFfWpClgw3ttw==" workbookSaltValue="/BM3lWhjmiUFr0FPjJ8f8Q==" workbookSpinCount="100000" lockStructure="1"/>
  <bookViews>
    <workbookView xWindow="0" yWindow="0" windowWidth="20490" windowHeight="678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<sst xmlns="http://schemas.openxmlformats.org/spreadsheetml/2006/main" count="231" uniqueCount="118">
  <si>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</si>
  <si>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</si>
  <si>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</si>
  <si>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</si>
  <si>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</si>
  <si>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</si>
  <si>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</si>
  <si>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</si>
  <si>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</si>
  <si>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</si>
  <si>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</si>
  <si>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</si>
  <si>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</si>
  <si>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</si>
  <si>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</si>
  <si>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</si>
  <si>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</si>
  <si>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</si>
  <si>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</si>
  <si>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</si>
  <si>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</si>
  <si>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</si>
  <si>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</si>
  <si>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</si>
  <si>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</si>
  <si>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</si>
  <si>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</si>
  <si>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</si>
  <si>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</si>
  <si>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</si>
  <si>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</si>
  <si>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</si>
  <si>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</si>
  <si>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</si>
  <si>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</si>
  <si>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</si>
  <si>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</si>
  <si>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</si>
  <si>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</si>
  <si>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</si>
  <si>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</si>
  <si>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</si>
  <si>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</si>
  <si>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</si>
  <si>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</si>
  <si>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</si>
  <si>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</si>
  <si>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</si>
  <si>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</si>
  <si>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</si>
  <si>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</si>
  <si>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</si>
  <si>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</si>
  <si>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</si>
  <si>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</si>
  <si>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</si>
  <si>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</si>
  <si>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</si>
  <si>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</si>
  <si>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</si>
  <si>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</si>
  <si>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</si>
  <si>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</si>
  <si>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</si>
  <si>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</si>
  <si>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</si>
  <si>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</si>
  <si>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</si>
  <si>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</si>
  <si>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</si>
  <si>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</si>
  <si>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</si>
  <si>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</si>
  <si>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</si>
  <si>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</si>
  <si>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</si>
  <si>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</si>
  <si>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</si>
  <si>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</si>
  <si>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</si>
  <si>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</si>
  <si>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</si>
  <si>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</si>
  <si>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</si>
  <si>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</si>
  <si>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</si>
  <si>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</si>
  <si>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</si>
  <si>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</si>
  <si>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</si>
  <si>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</si>
  <si>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</si>
  <si>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</si>
  <si>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</si>
  <si>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</si>
  <si>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</si>
  <si>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宇土市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</si>
  <si>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</si>
  <si>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</si>
  <si>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</si>
  <si>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</si>
  <si>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</si>
  <si>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</si>
  <si>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</si>
  <si>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</si>
  <si>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</si>
  <si>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</si>
  <si>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</si>
  <si>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</si>
  <si>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</si>
  <si>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</si>
  <si>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</si>
  <si>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</si>
  <si>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</si>
  <si>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</si>
  <si>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①経常収支比率は100％を上回っており,類似団体と同様の水準であり健全な経営を維持している。
②累積欠損金は毎年黒字であるため0％である。
③流動比率は100％を上回っており現金は十分確保されている。
④企業債は毎年償還額を上回らないことを前提に借入を行っている。類似団体より低い数値となっており，今後もこの状態を維持できるよう投資規模，料金水準とのバランスに留意していく必要がある。
⑤経費回収率は100％を下回っているが，類似団体と同様の水準である。今後も健全経営を行う上で経費削減に努めていく。
⑥汚水処理原価は類似団体より低い水準である。今後施設の老朽化に伴い修繕費等が増加する見込みであるため，更新事業を取り入れながら維持管理費を減少していく必要がある。
⑦⑧施設利用率・水洗化率ともに類似団体より高い水準であるが，今後は人口減少に伴い低下する見込みであるため，広域化や規模の縮小を検討しなければならない。</t>
    <rPh sb="354" eb="355">
      <t>タカ</t>
    </rPh>
    <phoneticPr fontId="4"/>
  </si>
  <si>
    <t>　本市では，ストックマネジメント計画に基づいて施設の改築・更新工事を行っており，多額の経費が発生している状態である。また一般会計繰入など使用料以外の収入で賄っている経営状況であるため，一般会計に頼らない経営を目指すため，引き続き経費削減，収益上昇に努めなければならない。また，包括的な民間委託や広域連携など経営手法を検討し，効率的に事業を進めていく。</t>
    <phoneticPr fontId="4"/>
  </si>
  <si>
    <t>①有形固定資産減価償却率は年々増加している。今後更新時期を迎える管渠や施設が発生するため，建設改良費における積立金等を増加するよう努めたい。
②管渠老朽化率について，法定耐用年数を超えた管渠を計上しているが，類似団体と比較しても数値は低い状況である。
③管渠改善率について計上されているが，令和３年度における管渠の修繕・改良・更新事業は無く0％である（報告の誤り）。今後は，ストックマネジメント計画に基づいて計画的かつ効率的に管路更新を進めていく。</t>
    <rPh sb="72" eb="74">
      <t>カンキョ</t>
    </rPh>
    <rPh sb="77" eb="78">
      <t>リツ</t>
    </rPh>
    <rPh sb="96" eb="98">
      <t>ケイジョウ</t>
    </rPh>
    <rPh sb="119" eb="121">
      <t>ジョウキョウ</t>
    </rPh>
    <rPh sb="127" eb="129">
      <t>カンキョ</t>
    </rPh>
    <rPh sb="129" eb="131">
      <t>カイゼン</t>
    </rPh>
    <rPh sb="131" eb="132">
      <t>リツ</t>
    </rPh>
    <rPh sb="136" eb="138">
      <t>ケイジョウ</t>
    </rPh>
    <rPh sb="145" eb="147">
      <t>レイワ</t>
    </rPh>
    <rPh sb="148" eb="150">
      <t>ネンド</t>
    </rPh>
    <rPh sb="154" eb="156">
      <t>カンキョ</t>
    </rPh>
    <rPh sb="157" eb="159">
      <t>シュウゼン</t>
    </rPh>
    <rPh sb="160" eb="162">
      <t>カイリョウ</t>
    </rPh>
    <rPh sb="163" eb="165">
      <t>コウシン</t>
    </rPh>
    <rPh sb="165" eb="167">
      <t>ジギョウ</t>
    </rPh>
    <rPh sb="168" eb="169">
      <t>ナ</t>
    </rPh>
    <rPh sb="176" eb="178">
      <t>ホウコク</t>
    </rPh>
    <rPh sb="179" eb="180">
      <t>アヤマ</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</si>
</sst>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formatCode="#,##0.00;&quot;△&quot;#,##0.00;&quot;-&quot;">
                  <c:v>0.74</c:v>
                </c:pt>
              </c:numCache>
            </c:numRef>
          </c:val>
          <c:extLst>
            <c:ext xmlns:c16="http://schemas.microsoft.com/office/drawing/2014/chart" uri="{C3380CC4-5D6E-409C-BE32-E72D297353CC}">
              <c16:uniqueId val="{00000000-9753-4F89-99EB-66219320127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0.23</c:v>
                </c:pt>
                <c:pt idx="1">
                  <c:v>0.21</c:v>
                </c:pt>
                <c:pt idx="2">
                  <c:v>0.17</c:v>
                </c:pt>
                <c:pt idx="3">
                  <c:v>0.15</c:v>
                </c:pt>
                <c:pt idx="4">
                  <c:v>0.15</c:v>
                </c:pt>
              </c:numCache>
            </c:numRef>
          </c:val>
          <c:smooth val="0"/>
          <c:extLst>
            <c:ext xmlns:c16="http://schemas.microsoft.com/office/drawing/2014/chart" uri="{C3380CC4-5D6E-409C-BE32-E72D297353CC}">
              <c16:uniqueId val="{00000001-9753-4F89-99EB-66219320127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83.26</c:v>
                </c:pt>
                <c:pt idx="1">
                  <c:v>83.26</c:v>
                </c:pt>
                <c:pt idx="2">
                  <c:v>76.66</c:v>
                </c:pt>
                <c:pt idx="3">
                  <c:v>78.06</c:v>
                </c:pt>
                <c:pt idx="4">
                  <c:v>76.12</c:v>
                </c:pt>
              </c:numCache>
            </c:numRef>
          </c:val>
          <c:extLst>
            <c:ext xmlns:c16="http://schemas.microsoft.com/office/drawing/2014/chart" uri="{C3380CC4-5D6E-409C-BE32-E72D297353CC}">
              <c16:uniqueId val="{00000000-FC1B-40D4-83F9-A983143ADAE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58.4</c:v>
                </c:pt>
                <c:pt idx="1">
                  <c:v>58</c:v>
                </c:pt>
                <c:pt idx="2">
                  <c:v>57.42</c:v>
                </c:pt>
                <c:pt idx="3">
                  <c:v>56.72</c:v>
                </c:pt>
                <c:pt idx="4">
                  <c:v>56.43</c:v>
                </c:pt>
              </c:numCache>
            </c:numRef>
          </c:val>
          <c:smooth val="0"/>
          <c:extLst>
            <c:ext xmlns:c16="http://schemas.microsoft.com/office/drawing/2014/chart" uri="{C3380CC4-5D6E-409C-BE32-E72D297353CC}">
              <c16:uniqueId val="{00000001-FC1B-40D4-83F9-A983143ADAE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94.48</c:v>
                </c:pt>
                <c:pt idx="1">
                  <c:v>94.35</c:v>
                </c:pt>
                <c:pt idx="2">
                  <c:v>94.43</c:v>
                </c:pt>
                <c:pt idx="3">
                  <c:v>95.18</c:v>
                </c:pt>
                <c:pt idx="4">
                  <c:v>95.43</c:v>
                </c:pt>
              </c:numCache>
            </c:numRef>
          </c:val>
          <c:extLst>
            <c:ext xmlns:c16="http://schemas.microsoft.com/office/drawing/2014/chart" uri="{C3380CC4-5D6E-409C-BE32-E72D297353CC}">
              <c16:uniqueId val="{00000000-86AE-49DC-ACE6-47533A4E3F7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89.68</c:v>
                </c:pt>
                <c:pt idx="1">
                  <c:v>89.79</c:v>
                </c:pt>
                <c:pt idx="2">
                  <c:v>90.42</c:v>
                </c:pt>
                <c:pt idx="3">
                  <c:v>90.72</c:v>
                </c:pt>
                <c:pt idx="4">
                  <c:v>91.07</c:v>
                </c:pt>
              </c:numCache>
            </c:numRef>
          </c:val>
          <c:smooth val="0"/>
          <c:extLst>
            <c:ext xmlns:c16="http://schemas.microsoft.com/office/drawing/2014/chart" uri="{C3380CC4-5D6E-409C-BE32-E72D297353CC}">
              <c16:uniqueId val="{00000001-86AE-49DC-ACE6-47533A4E3F7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108.66</c:v>
                </c:pt>
                <c:pt idx="1">
                  <c:v>109.13</c:v>
                </c:pt>
                <c:pt idx="2">
                  <c:v>111.71</c:v>
                </c:pt>
                <c:pt idx="3">
                  <c:v>112.79</c:v>
                </c:pt>
                <c:pt idx="4">
                  <c:v>112.41</c:v>
                </c:pt>
              </c:numCache>
            </c:numRef>
          </c:val>
          <c:extLst>
            <c:ext xmlns:c16="http://schemas.microsoft.com/office/drawing/2014/chart" uri="{C3380CC4-5D6E-409C-BE32-E72D297353CC}">
              <c16:uniqueId val="{00000000-D5FD-4FEB-A2AE-BF2A578A1E4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105.53</c:v>
                </c:pt>
                <c:pt idx="1">
                  <c:v>105.06</c:v>
                </c:pt>
                <c:pt idx="2">
                  <c:v>106.81</c:v>
                </c:pt>
                <c:pt idx="3">
                  <c:v>106.5</c:v>
                </c:pt>
                <c:pt idx="4">
                  <c:v>106.22</c:v>
                </c:pt>
              </c:numCache>
            </c:numRef>
          </c:val>
          <c:smooth val="0"/>
          <c:extLst>
            <c:ext xmlns:c16="http://schemas.microsoft.com/office/drawing/2014/chart" uri="{C3380CC4-5D6E-409C-BE32-E72D297353CC}">
              <c16:uniqueId val="{00000001-D5FD-4FEB-A2AE-BF2A578A1E4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17.7</c:v>
                </c:pt>
                <c:pt idx="1">
                  <c:v>21.83</c:v>
                </c:pt>
                <c:pt idx="2">
                  <c:v>24.96</c:v>
                </c:pt>
                <c:pt idx="3">
                  <c:v>28.78</c:v>
                </c:pt>
                <c:pt idx="4">
                  <c:v>32.36</c:v>
                </c:pt>
              </c:numCache>
            </c:numRef>
          </c:val>
          <c:extLst>
            <c:ext xmlns:c16="http://schemas.microsoft.com/office/drawing/2014/chart" uri="{C3380CC4-5D6E-409C-BE32-E72D297353CC}">
              <c16:uniqueId val="{00000000-CCC4-4E79-AC82-64318D3DEFA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29.5</c:v>
                </c:pt>
                <c:pt idx="1">
                  <c:v>30.6</c:v>
                </c:pt>
                <c:pt idx="2">
                  <c:v>29.23</c:v>
                </c:pt>
                <c:pt idx="3">
                  <c:v>20.78</c:v>
                </c:pt>
                <c:pt idx="4">
                  <c:v>23.54</c:v>
                </c:pt>
              </c:numCache>
            </c:numRef>
          </c:val>
          <c:smooth val="0"/>
          <c:extLst>
            <c:ext xmlns:c16="http://schemas.microsoft.com/office/drawing/2014/chart" uri="{C3380CC4-5D6E-409C-BE32-E72D297353CC}">
              <c16:uniqueId val="{00000001-CCC4-4E79-AC82-64318D3DEFA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formatCode="#,##0.00;&quot;△&quot;#,##0.00;&quot;-&quot;">
                  <c:v>0.56000000000000005</c:v>
                </c:pt>
              </c:numCache>
            </c:numRef>
          </c:val>
          <c:extLst>
            <c:ext xmlns:c16="http://schemas.microsoft.com/office/drawing/2014/chart" uri="{C3380CC4-5D6E-409C-BE32-E72D297353CC}">
              <c16:uniqueId val="{00000000-1F5B-4924-953D-46342C4FB85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1.92</c:v>
                </c:pt>
                <c:pt idx="1">
                  <c:v>1.83</c:v>
                </c:pt>
                <c:pt idx="2">
                  <c:v>1.37</c:v>
                </c:pt>
                <c:pt idx="3">
                  <c:v>1.34</c:v>
                </c:pt>
                <c:pt idx="4">
                  <c:v>1.5</c:v>
                </c:pt>
              </c:numCache>
            </c:numRef>
          </c:val>
          <c:smooth val="0"/>
          <c:extLst>
            <c:ext xmlns:c16="http://schemas.microsoft.com/office/drawing/2014/chart" uri="{C3380CC4-5D6E-409C-BE32-E72D297353CC}">
              <c16:uniqueId val="{00000001-1F5B-4924-953D-46342C4FB85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16-4B21-81FB-6E35AF821CE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39.08</c:v>
                </c:pt>
                <c:pt idx="1">
                  <c:v>41.56</c:v>
                </c:pt>
                <c:pt idx="2">
                  <c:v>34.4</c:v>
                </c:pt>
                <c:pt idx="3">
                  <c:v>18.36</c:v>
                </c:pt>
                <c:pt idx="4">
                  <c:v>18.010000000000002</c:v>
                </c:pt>
              </c:numCache>
            </c:numRef>
          </c:val>
          <c:smooth val="0"/>
          <c:extLst>
            <c:ext xmlns:c16="http://schemas.microsoft.com/office/drawing/2014/chart" uri="{C3380CC4-5D6E-409C-BE32-E72D297353CC}">
              <c16:uniqueId val="{00000001-8016-4B21-81FB-6E35AF821CE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198.17</c:v>
                </c:pt>
                <c:pt idx="1">
                  <c:v>221.22</c:v>
                </c:pt>
                <c:pt idx="2">
                  <c:v>236.75</c:v>
                </c:pt>
                <c:pt idx="3">
                  <c:v>277.63</c:v>
                </c:pt>
                <c:pt idx="4">
                  <c:v>305.82</c:v>
                </c:pt>
              </c:numCache>
            </c:numRef>
          </c:val>
          <c:extLst>
            <c:ext xmlns:c16="http://schemas.microsoft.com/office/drawing/2014/chart" uri="{C3380CC4-5D6E-409C-BE32-E72D297353CC}">
              <c16:uniqueId val="{00000000-DC2E-49FB-8A4F-A1E6AAD2323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81.33</c:v>
                </c:pt>
                <c:pt idx="1">
                  <c:v>80.81</c:v>
                </c:pt>
                <c:pt idx="2">
                  <c:v>68.17</c:v>
                </c:pt>
                <c:pt idx="3">
                  <c:v>55.6</c:v>
                </c:pt>
                <c:pt idx="4">
                  <c:v>59.4</c:v>
                </c:pt>
              </c:numCache>
            </c:numRef>
          </c:val>
          <c:smooth val="0"/>
          <c:extLst>
            <c:ext xmlns:c16="http://schemas.microsoft.com/office/drawing/2014/chart" uri="{C3380CC4-5D6E-409C-BE32-E72D297353CC}">
              <c16:uniqueId val="{00000001-DC2E-49FB-8A4F-A1E6AAD2323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364.2</c:v>
                </c:pt>
                <c:pt idx="1">
                  <c:v>346.32</c:v>
                </c:pt>
                <c:pt idx="2">
                  <c:v>439.94</c:v>
                </c:pt>
                <c:pt idx="3">
                  <c:v>415.13</c:v>
                </c:pt>
                <c:pt idx="4">
                  <c:v>400.03</c:v>
                </c:pt>
              </c:numCache>
            </c:numRef>
          </c:val>
          <c:extLst>
            <c:ext xmlns:c16="http://schemas.microsoft.com/office/drawing/2014/chart" uri="{C3380CC4-5D6E-409C-BE32-E72D297353CC}">
              <c16:uniqueId val="{00000000-1D9D-4182-9462-7D0CF3983E3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799.11</c:v>
                </c:pt>
                <c:pt idx="1">
                  <c:v>768.62</c:v>
                </c:pt>
                <c:pt idx="2">
                  <c:v>789.44</c:v>
                </c:pt>
                <c:pt idx="3">
                  <c:v>789.08</c:v>
                </c:pt>
                <c:pt idx="4">
                  <c:v>747.84</c:v>
                </c:pt>
              </c:numCache>
            </c:numRef>
          </c:val>
          <c:smooth val="0"/>
          <c:extLst>
            <c:ext xmlns:c16="http://schemas.microsoft.com/office/drawing/2014/chart" uri="{C3380CC4-5D6E-409C-BE32-E72D297353CC}">
              <c16:uniqueId val="{00000001-1D9D-4182-9462-7D0CF3983E3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124.34</c:v>
                </c:pt>
                <c:pt idx="1">
                  <c:v>117.91</c:v>
                </c:pt>
                <c:pt idx="2">
                  <c:v>96.18</c:v>
                </c:pt>
                <c:pt idx="3">
                  <c:v>96.34</c:v>
                </c:pt>
                <c:pt idx="4">
                  <c:v>94.71</c:v>
                </c:pt>
              </c:numCache>
            </c:numRef>
          </c:val>
          <c:extLst>
            <c:ext xmlns:c16="http://schemas.microsoft.com/office/drawing/2014/chart" uri="{C3380CC4-5D6E-409C-BE32-E72D297353CC}">
              <c16:uniqueId val="{00000000-BB65-473B-A2B7-DEEE4103B92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87.69</c:v>
                </c:pt>
                <c:pt idx="1">
                  <c:v>88.06</c:v>
                </c:pt>
                <c:pt idx="2">
                  <c:v>87.29</c:v>
                </c:pt>
                <c:pt idx="3">
                  <c:v>88.25</c:v>
                </c:pt>
                <c:pt idx="4">
                  <c:v>90.17</c:v>
                </c:pt>
              </c:numCache>
            </c:numRef>
          </c:val>
          <c:smooth val="0"/>
          <c:extLst>
            <c:ext xmlns:c16="http://schemas.microsoft.com/office/drawing/2014/chart" uri="{C3380CC4-5D6E-409C-BE32-E72D297353CC}">
              <c16:uniqueId val="{00000001-BB65-473B-A2B7-DEEE4103B92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116.72</c:v>
                </c:pt>
                <c:pt idx="1">
                  <c:v>123.64</c:v>
                </c:pt>
                <c:pt idx="2">
                  <c:v>150</c:v>
                </c:pt>
                <c:pt idx="3">
                  <c:v>150</c:v>
                </c:pt>
                <c:pt idx="4">
                  <c:v>149.37</c:v>
                </c:pt>
              </c:numCache>
            </c:numRef>
          </c:val>
          <c:extLst>
            <c:ext xmlns:c16="http://schemas.microsoft.com/office/drawing/2014/chart" uri="{C3380CC4-5D6E-409C-BE32-E72D297353CC}">
              <c16:uniqueId val="{00000000-70BB-4EB7-B018-D404E131558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180.07</c:v>
                </c:pt>
                <c:pt idx="1">
                  <c:v>179.32</c:v>
                </c:pt>
                <c:pt idx="2">
                  <c:v>176.67</c:v>
                </c:pt>
                <c:pt idx="3">
                  <c:v>176.37</c:v>
                </c:pt>
                <c:pt idx="4">
                  <c:v>173.17</c:v>
                </c:pt>
              </c:numCache>
            </c:numRef>
          </c:val>
          <c:smooth val="0"/>
          <c:extLst>
            <c:ext xmlns:c16="http://schemas.microsoft.com/office/drawing/2014/chart" uri="{C3380CC4-5D6E-409C-BE32-E72D297353CC}">
              <c16:uniqueId val="{00000001-70BB-4EB7-B018-D404E131558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J55" sqref="BJ5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熊本県　宇土市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Cc1</v>
      </c>
      <c r="X8" s="65"/>
      <c r="Y8" s="65"/>
      <c r="Z8" s="65"/>
      <c r="AA8" s="65"/>
      <c r="AB8" s="65"/>
      <c r="AC8" s="65"/>
      <c r="AD8" s="66" t="str">
        <f>データ!$M$6</f>
        <v>非設置</v>
      </c>
      <c r="AE8" s="66"/>
      <c r="AF8" s="66"/>
      <c r="AG8" s="66"/>
      <c r="AH8" s="66"/>
      <c r="AI8" s="66"/>
      <c r="AJ8" s="66"/>
      <c r="AK8" s="3"/>
      <c r="AL8" s="46">
        <f>データ!S6</f>
        <v>36584</v>
      </c>
      <c r="AM8" s="46"/>
      <c r="AN8" s="46"/>
      <c r="AO8" s="46"/>
      <c r="AP8" s="46"/>
      <c r="AQ8" s="46"/>
      <c r="AR8" s="46"/>
      <c r="AS8" s="46"/>
      <c r="AT8" s="45">
        <f>データ!T6</f>
        <v>74.3</v>
      </c>
      <c r="AU8" s="45"/>
      <c r="AV8" s="45"/>
      <c r="AW8" s="45"/>
      <c r="AX8" s="45"/>
      <c r="AY8" s="45"/>
      <c r="AZ8" s="45"/>
      <c r="BA8" s="45"/>
      <c r="BB8" s="45">
        <f>データ!U6</f>
        <v>492.38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66.510000000000005</v>
      </c>
      <c r="J10" s="45"/>
      <c r="K10" s="45"/>
      <c r="L10" s="45"/>
      <c r="M10" s="45"/>
      <c r="N10" s="45"/>
      <c r="O10" s="45"/>
      <c r="P10" s="45">
        <f>データ!P6</f>
        <v>76.510000000000005</v>
      </c>
      <c r="Q10" s="45"/>
      <c r="R10" s="45"/>
      <c r="S10" s="45"/>
      <c r="T10" s="45"/>
      <c r="U10" s="45"/>
      <c r="V10" s="45"/>
      <c r="W10" s="45">
        <f>データ!Q6</f>
        <v>75.08</v>
      </c>
      <c r="X10" s="45"/>
      <c r="Y10" s="45"/>
      <c r="Z10" s="45"/>
      <c r="AA10" s="45"/>
      <c r="AB10" s="45"/>
      <c r="AC10" s="45"/>
      <c r="AD10" s="46">
        <f>データ!R6</f>
        <v>3050</v>
      </c>
      <c r="AE10" s="46"/>
      <c r="AF10" s="46"/>
      <c r="AG10" s="46"/>
      <c r="AH10" s="46"/>
      <c r="AI10" s="46"/>
      <c r="AJ10" s="46"/>
      <c r="AK10" s="2"/>
      <c r="AL10" s="46">
        <f>データ!V6</f>
        <v>27931</v>
      </c>
      <c r="AM10" s="46"/>
      <c r="AN10" s="46"/>
      <c r="AO10" s="46"/>
      <c r="AP10" s="46"/>
      <c r="AQ10" s="46"/>
      <c r="AR10" s="46"/>
      <c r="AS10" s="46"/>
      <c r="AT10" s="45">
        <f>データ!W6</f>
        <v>8</v>
      </c>
      <c r="AU10" s="45"/>
      <c r="AV10" s="45"/>
      <c r="AW10" s="45"/>
      <c r="AX10" s="45"/>
      <c r="AY10" s="45"/>
      <c r="AZ10" s="45"/>
      <c r="BA10" s="45"/>
      <c r="BB10" s="45">
        <f>データ!X6</f>
        <v>3491.38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qCA6Uw8LCjIPOXZrDSIl9JnT+rRUHhIrYdQW23NQ4Gwk1LSgTyhjTtLL1QOGiVhQS/DVG04vy4w3AutP45X/vA==" saltValue="eCzpdNlhCYtKPMCghhfOi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432113</v>
      </c>
      <c r="D6" s="19">
        <f t="shared" si="3"/>
        <v>46</v>
      </c>
      <c r="E6" s="19">
        <f t="shared" si="3"/>
        <v>17</v>
      </c>
      <c r="F6" s="19">
        <f t="shared" si="3"/>
        <v>1</v>
      </c>
      <c r="G6" s="19">
        <f t="shared" si="3"/>
        <v>0</v>
      </c>
      <c r="H6" s="19" t="str">
        <f t="shared" si="3"/>
        <v>熊本県　宇土市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66.510000000000005</v>
      </c>
      <c r="P6" s="20">
        <f t="shared" si="3"/>
        <v>76.510000000000005</v>
      </c>
      <c r="Q6" s="20">
        <f t="shared" si="3"/>
        <v>75.08</v>
      </c>
      <c r="R6" s="20">
        <f t="shared" si="3"/>
        <v>3050</v>
      </c>
      <c r="S6" s="20">
        <f t="shared" si="3"/>
        <v>36584</v>
      </c>
      <c r="T6" s="20">
        <f t="shared" si="3"/>
        <v>74.3</v>
      </c>
      <c r="U6" s="20">
        <f t="shared" si="3"/>
        <v>492.38</v>
      </c>
      <c r="V6" s="20">
        <f t="shared" si="3"/>
        <v>27931</v>
      </c>
      <c r="W6" s="20">
        <f t="shared" si="3"/>
        <v>8</v>
      </c>
      <c r="X6" s="20">
        <f t="shared" si="3"/>
        <v>3491.38</v>
      </c>
      <c r="Y6" s="21">
        <f>IF(Y7="",NA(),Y7)</f>
        <v>108.66</v>
      </c>
      <c r="Z6" s="21">
        <f t="shared" ref="Z6:AH6" si="4">IF(Z7="",NA(),Z7)</f>
        <v>109.13</v>
      </c>
      <c r="AA6" s="21">
        <f t="shared" si="4"/>
        <v>111.71</v>
      </c>
      <c r="AB6" s="21">
        <f t="shared" si="4"/>
        <v>112.79</v>
      </c>
      <c r="AC6" s="21">
        <f t="shared" si="4"/>
        <v>112.41</v>
      </c>
      <c r="AD6" s="21">
        <f t="shared" si="4"/>
        <v>105.53</v>
      </c>
      <c r="AE6" s="21">
        <f t="shared" si="4"/>
        <v>105.06</v>
      </c>
      <c r="AF6" s="21">
        <f t="shared" si="4"/>
        <v>106.81</v>
      </c>
      <c r="AG6" s="21">
        <f t="shared" si="4"/>
        <v>106.5</v>
      </c>
      <c r="AH6" s="21">
        <f t="shared" si="4"/>
        <v>106.22</v>
      </c>
      <c r="AI6" s="20" t="str">
        <f>IF(AI7="","",IF(AI7="-","【-】","【"&amp;SUBSTITUTE(TEXT(AI7,"#,##0.00"),"-","△")&amp;"】"))</f>
        <v>【107.02】</v>
      </c>
      <c r="AJ6" s="20">
        <f>IF(AJ7="",NA(),AJ7)</f>
        <v>0</v>
      </c>
      <c r="AK6" s="20">
        <f t="shared" ref="AK6:AS6" si="5">IF(AK7="",NA(),AK7)</f>
        <v>0</v>
      </c>
      <c r="AL6" s="20">
        <f t="shared" si="5"/>
        <v>0</v>
      </c>
      <c r="AM6" s="20">
        <f t="shared" si="5"/>
        <v>0</v>
      </c>
      <c r="AN6" s="20">
        <f t="shared" si="5"/>
        <v>0</v>
      </c>
      <c r="AO6" s="21">
        <f t="shared" si="5"/>
        <v>39.08</v>
      </c>
      <c r="AP6" s="21">
        <f t="shared" si="5"/>
        <v>41.56</v>
      </c>
      <c r="AQ6" s="21">
        <f t="shared" si="5"/>
        <v>34.4</v>
      </c>
      <c r="AR6" s="21">
        <f t="shared" si="5"/>
        <v>18.36</v>
      </c>
      <c r="AS6" s="21">
        <f t="shared" si="5"/>
        <v>18.010000000000002</v>
      </c>
      <c r="AT6" s="20" t="str">
        <f>IF(AT7="","",IF(AT7="-","【-】","【"&amp;SUBSTITUTE(TEXT(AT7,"#,##0.00"),"-","△")&amp;"】"))</f>
        <v>【3.09】</v>
      </c>
      <c r="AU6" s="21">
        <f>IF(AU7="",NA(),AU7)</f>
        <v>198.17</v>
      </c>
      <c r="AV6" s="21">
        <f t="shared" ref="AV6:BD6" si="6">IF(AV7="",NA(),AV7)</f>
        <v>221.22</v>
      </c>
      <c r="AW6" s="21">
        <f t="shared" si="6"/>
        <v>236.75</v>
      </c>
      <c r="AX6" s="21">
        <f t="shared" si="6"/>
        <v>277.63</v>
      </c>
      <c r="AY6" s="21">
        <f t="shared" si="6"/>
        <v>305.82</v>
      </c>
      <c r="AZ6" s="21">
        <f t="shared" si="6"/>
        <v>81.33</v>
      </c>
      <c r="BA6" s="21">
        <f t="shared" si="6"/>
        <v>80.81</v>
      </c>
      <c r="BB6" s="21">
        <f t="shared" si="6"/>
        <v>68.17</v>
      </c>
      <c r="BC6" s="21">
        <f t="shared" si="6"/>
        <v>55.6</v>
      </c>
      <c r="BD6" s="21">
        <f t="shared" si="6"/>
        <v>59.4</v>
      </c>
      <c r="BE6" s="20" t="str">
        <f>IF(BE7="","",IF(BE7="-","【-】","【"&amp;SUBSTITUTE(TEXT(BE7,"#,##0.00"),"-","△")&amp;"】"))</f>
        <v>【71.39】</v>
      </c>
      <c r="BF6" s="21">
        <f>IF(BF7="",NA(),BF7)</f>
        <v>364.2</v>
      </c>
      <c r="BG6" s="21">
        <f t="shared" ref="BG6:BO6" si="7">IF(BG7="",NA(),BG7)</f>
        <v>346.32</v>
      </c>
      <c r="BH6" s="21">
        <f t="shared" si="7"/>
        <v>439.94</v>
      </c>
      <c r="BI6" s="21">
        <f t="shared" si="7"/>
        <v>415.13</v>
      </c>
      <c r="BJ6" s="21">
        <f t="shared" si="7"/>
        <v>400.03</v>
      </c>
      <c r="BK6" s="21">
        <f t="shared" si="7"/>
        <v>799.11</v>
      </c>
      <c r="BL6" s="21">
        <f t="shared" si="7"/>
        <v>768.62</v>
      </c>
      <c r="BM6" s="21">
        <f t="shared" si="7"/>
        <v>789.44</v>
      </c>
      <c r="BN6" s="21">
        <f t="shared" si="7"/>
        <v>789.08</v>
      </c>
      <c r="BO6" s="21">
        <f t="shared" si="7"/>
        <v>747.84</v>
      </c>
      <c r="BP6" s="20" t="str">
        <f>IF(BP7="","",IF(BP7="-","【-】","【"&amp;SUBSTITUTE(TEXT(BP7,"#,##0.00"),"-","△")&amp;"】"))</f>
        <v>【669.11】</v>
      </c>
      <c r="BQ6" s="21">
        <f>IF(BQ7="",NA(),BQ7)</f>
        <v>124.34</v>
      </c>
      <c r="BR6" s="21">
        <f t="shared" ref="BR6:BZ6" si="8">IF(BR7="",NA(),BR7)</f>
        <v>117.91</v>
      </c>
      <c r="BS6" s="21">
        <f t="shared" si="8"/>
        <v>96.18</v>
      </c>
      <c r="BT6" s="21">
        <f t="shared" si="8"/>
        <v>96.34</v>
      </c>
      <c r="BU6" s="21">
        <f t="shared" si="8"/>
        <v>94.71</v>
      </c>
      <c r="BV6" s="21">
        <f t="shared" si="8"/>
        <v>87.69</v>
      </c>
      <c r="BW6" s="21">
        <f t="shared" si="8"/>
        <v>88.06</v>
      </c>
      <c r="BX6" s="21">
        <f t="shared" si="8"/>
        <v>87.29</v>
      </c>
      <c r="BY6" s="21">
        <f t="shared" si="8"/>
        <v>88.25</v>
      </c>
      <c r="BZ6" s="21">
        <f t="shared" si="8"/>
        <v>90.17</v>
      </c>
      <c r="CA6" s="20" t="str">
        <f>IF(CA7="","",IF(CA7="-","【-】","【"&amp;SUBSTITUTE(TEXT(CA7,"#,##0.00"),"-","△")&amp;"】"))</f>
        <v>【99.73】</v>
      </c>
      <c r="CB6" s="21">
        <f>IF(CB7="",NA(),CB7)</f>
        <v>116.72</v>
      </c>
      <c r="CC6" s="21">
        <f t="shared" ref="CC6:CK6" si="9">IF(CC7="",NA(),CC7)</f>
        <v>123.64</v>
      </c>
      <c r="CD6" s="21">
        <f t="shared" si="9"/>
        <v>150</v>
      </c>
      <c r="CE6" s="21">
        <f t="shared" si="9"/>
        <v>150</v>
      </c>
      <c r="CF6" s="21">
        <f t="shared" si="9"/>
        <v>149.37</v>
      </c>
      <c r="CG6" s="21">
        <f t="shared" si="9"/>
        <v>180.07</v>
      </c>
      <c r="CH6" s="21">
        <f t="shared" si="9"/>
        <v>179.32</v>
      </c>
      <c r="CI6" s="21">
        <f t="shared" si="9"/>
        <v>176.67</v>
      </c>
      <c r="CJ6" s="21">
        <f t="shared" si="9"/>
        <v>176.37</v>
      </c>
      <c r="CK6" s="21">
        <f t="shared" si="9"/>
        <v>173.17</v>
      </c>
      <c r="CL6" s="20" t="str">
        <f>IF(CL7="","",IF(CL7="-","【-】","【"&amp;SUBSTITUTE(TEXT(CL7,"#,##0.00"),"-","△")&amp;"】"))</f>
        <v>【134.98】</v>
      </c>
      <c r="CM6" s="21">
        <f>IF(CM7="",NA(),CM7)</f>
        <v>83.26</v>
      </c>
      <c r="CN6" s="21">
        <f t="shared" ref="CN6:CV6" si="10">IF(CN7="",NA(),CN7)</f>
        <v>83.26</v>
      </c>
      <c r="CO6" s="21">
        <f t="shared" si="10"/>
        <v>76.66</v>
      </c>
      <c r="CP6" s="21">
        <f t="shared" si="10"/>
        <v>78.06</v>
      </c>
      <c r="CQ6" s="21">
        <f t="shared" si="10"/>
        <v>76.12</v>
      </c>
      <c r="CR6" s="21">
        <f t="shared" si="10"/>
        <v>58.4</v>
      </c>
      <c r="CS6" s="21">
        <f t="shared" si="10"/>
        <v>58</v>
      </c>
      <c r="CT6" s="21">
        <f t="shared" si="10"/>
        <v>57.42</v>
      </c>
      <c r="CU6" s="21">
        <f t="shared" si="10"/>
        <v>56.72</v>
      </c>
      <c r="CV6" s="21">
        <f t="shared" si="10"/>
        <v>56.43</v>
      </c>
      <c r="CW6" s="20" t="str">
        <f>IF(CW7="","",IF(CW7="-","【-】","【"&amp;SUBSTITUTE(TEXT(CW7,"#,##0.00"),"-","△")&amp;"】"))</f>
        <v>【59.99】</v>
      </c>
      <c r="CX6" s="21">
        <f>IF(CX7="",NA(),CX7)</f>
        <v>94.48</v>
      </c>
      <c r="CY6" s="21">
        <f t="shared" ref="CY6:DG6" si="11">IF(CY7="",NA(),CY7)</f>
        <v>94.35</v>
      </c>
      <c r="CZ6" s="21">
        <f t="shared" si="11"/>
        <v>94.43</v>
      </c>
      <c r="DA6" s="21">
        <f t="shared" si="11"/>
        <v>95.18</v>
      </c>
      <c r="DB6" s="21">
        <f t="shared" si="11"/>
        <v>95.43</v>
      </c>
      <c r="DC6" s="21">
        <f t="shared" si="11"/>
        <v>89.68</v>
      </c>
      <c r="DD6" s="21">
        <f t="shared" si="11"/>
        <v>89.79</v>
      </c>
      <c r="DE6" s="21">
        <f t="shared" si="11"/>
        <v>90.42</v>
      </c>
      <c r="DF6" s="21">
        <f t="shared" si="11"/>
        <v>90.72</v>
      </c>
      <c r="DG6" s="21">
        <f t="shared" si="11"/>
        <v>91.07</v>
      </c>
      <c r="DH6" s="20" t="str">
        <f>IF(DH7="","",IF(DH7="-","【-】","【"&amp;SUBSTITUTE(TEXT(DH7,"#,##0.00"),"-","△")&amp;"】"))</f>
        <v>【95.72】</v>
      </c>
      <c r="DI6" s="21">
        <f>IF(DI7="",NA(),DI7)</f>
        <v>17.7</v>
      </c>
      <c r="DJ6" s="21">
        <f t="shared" ref="DJ6:DR6" si="12">IF(DJ7="",NA(),DJ7)</f>
        <v>21.83</v>
      </c>
      <c r="DK6" s="21">
        <f t="shared" si="12"/>
        <v>24.96</v>
      </c>
      <c r="DL6" s="21">
        <f t="shared" si="12"/>
        <v>28.78</v>
      </c>
      <c r="DM6" s="21">
        <f t="shared" si="12"/>
        <v>32.36</v>
      </c>
      <c r="DN6" s="21">
        <f t="shared" si="12"/>
        <v>29.5</v>
      </c>
      <c r="DO6" s="21">
        <f t="shared" si="12"/>
        <v>30.6</v>
      </c>
      <c r="DP6" s="21">
        <f t="shared" si="12"/>
        <v>29.23</v>
      </c>
      <c r="DQ6" s="21">
        <f t="shared" si="12"/>
        <v>20.78</v>
      </c>
      <c r="DR6" s="21">
        <f t="shared" si="12"/>
        <v>23.54</v>
      </c>
      <c r="DS6" s="20" t="str">
        <f>IF(DS7="","",IF(DS7="-","【-】","【"&amp;SUBSTITUTE(TEXT(DS7,"#,##0.00"),"-","△")&amp;"】"))</f>
        <v>【38.17】</v>
      </c>
      <c r="DT6" s="20">
        <f>IF(DT7="",NA(),DT7)</f>
        <v>0</v>
      </c>
      <c r="DU6" s="20">
        <f t="shared" ref="DU6:EC6" si="13">IF(DU7="",NA(),DU7)</f>
        <v>0</v>
      </c>
      <c r="DV6" s="20">
        <f t="shared" si="13"/>
        <v>0</v>
      </c>
      <c r="DW6" s="20">
        <f t="shared" si="13"/>
        <v>0</v>
      </c>
      <c r="DX6" s="21">
        <f t="shared" si="13"/>
        <v>0.56000000000000005</v>
      </c>
      <c r="DY6" s="21">
        <f t="shared" si="13"/>
        <v>1.92</v>
      </c>
      <c r="DZ6" s="21">
        <f t="shared" si="13"/>
        <v>1.83</v>
      </c>
      <c r="EA6" s="21">
        <f t="shared" si="13"/>
        <v>1.37</v>
      </c>
      <c r="EB6" s="21">
        <f t="shared" si="13"/>
        <v>1.34</v>
      </c>
      <c r="EC6" s="21">
        <f t="shared" si="13"/>
        <v>1.5</v>
      </c>
      <c r="ED6" s="20" t="str">
        <f>IF(ED7="","",IF(ED7="-","【-】","【"&amp;SUBSTITUTE(TEXT(ED7,"#,##0.00"),"-","△")&amp;"】"))</f>
        <v>【6.54】</v>
      </c>
      <c r="EE6" s="20">
        <f>IF(EE7="",NA(),EE7)</f>
        <v>0</v>
      </c>
      <c r="EF6" s="20">
        <f t="shared" ref="EF6:EN6" si="14">IF(EF7="",NA(),EF7)</f>
        <v>0</v>
      </c>
      <c r="EG6" s="20">
        <f t="shared" si="14"/>
        <v>0</v>
      </c>
      <c r="EH6" s="20">
        <f t="shared" si="14"/>
        <v>0</v>
      </c>
      <c r="EI6" s="21">
        <f t="shared" si="14"/>
        <v>0.74</v>
      </c>
      <c r="EJ6" s="21">
        <f t="shared" si="14"/>
        <v>0.23</v>
      </c>
      <c r="EK6" s="21">
        <f t="shared" si="14"/>
        <v>0.21</v>
      </c>
      <c r="EL6" s="21">
        <f t="shared" si="14"/>
        <v>0.17</v>
      </c>
      <c r="EM6" s="21">
        <f t="shared" si="14"/>
        <v>0.15</v>
      </c>
      <c r="EN6" s="21">
        <f t="shared" si="14"/>
        <v>0.15</v>
      </c>
      <c r="EO6" s="20" t="str">
        <f>IF(EO7="","",IF(EO7="-","【-】","【"&amp;SUBSTITUTE(TEXT(EO7,"#,##0.00"),"-","△")&amp;"】"))</f>
        <v>【0.24】</v>
      </c>
    </row>
    <row r="7" spans="1:148" s="22" customFormat="1" x14ac:dyDescent="0.15">
      <c r="A7" s="14"/>
      <c r="B7" s="23">
        <v>2021</v>
      </c>
      <c r="C7" s="23">
        <v>432113</v>
      </c>
      <c r="D7" s="23">
        <v>46</v>
      </c>
      <c r="E7" s="23">
        <v>17</v>
      </c>
      <c r="F7" s="23">
        <v>1</v>
      </c>
      <c r="G7" s="23">
        <v>0</v>
      </c>
      <c r="H7" s="23" t="s">
        <v>96</v>
      </c>
      <c r="I7" s="23" t="s">
        <v>97</v>
      </c>
      <c r="J7" s="23" t="s">
        <v>98</v>
      </c>
      <c r="K7" s="23" t="s">
        <v>99</v>
      </c>
      <c r="L7" s="23" t="s">
        <v>100</v>
      </c>
      <c r="M7" s="23" t="s">
        <v>101</v>
      </c>
      <c r="N7" s="24" t="s">
        <v>102</v>
      </c>
      <c r="O7" s="24">
        <v>66.510000000000005</v>
      </c>
      <c r="P7" s="24">
        <v>76.510000000000005</v>
      </c>
      <c r="Q7" s="24">
        <v>75.08</v>
      </c>
      <c r="R7" s="24">
        <v>3050</v>
      </c>
      <c r="S7" s="24">
        <v>36584</v>
      </c>
      <c r="T7" s="24">
        <v>74.3</v>
      </c>
      <c r="U7" s="24">
        <v>492.38</v>
      </c>
      <c r="V7" s="24">
        <v>27931</v>
      </c>
      <c r="W7" s="24">
        <v>8</v>
      </c>
      <c r="X7" s="24">
        <v>3491.38</v>
      </c>
      <c r="Y7" s="24">
        <v>108.66</v>
      </c>
      <c r="Z7" s="24">
        <v>109.13</v>
      </c>
      <c r="AA7" s="24">
        <v>111.71</v>
      </c>
      <c r="AB7" s="24">
        <v>112.79</v>
      </c>
      <c r="AC7" s="24">
        <v>112.41</v>
      </c>
      <c r="AD7" s="24">
        <v>105.53</v>
      </c>
      <c r="AE7" s="24">
        <v>105.06</v>
      </c>
      <c r="AF7" s="24">
        <v>106.81</v>
      </c>
      <c r="AG7" s="24">
        <v>106.5</v>
      </c>
      <c r="AH7" s="24">
        <v>106.22</v>
      </c>
      <c r="AI7" s="24">
        <v>107.02</v>
      </c>
      <c r="AJ7" s="24">
        <v>0</v>
      </c>
      <c r="AK7" s="24">
        <v>0</v>
      </c>
      <c r="AL7" s="24">
        <v>0</v>
      </c>
      <c r="AM7" s="24">
        <v>0</v>
      </c>
      <c r="AN7" s="24">
        <v>0</v>
      </c>
      <c r="AO7" s="24">
        <v>39.08</v>
      </c>
      <c r="AP7" s="24">
        <v>41.56</v>
      </c>
      <c r="AQ7" s="24">
        <v>34.4</v>
      </c>
      <c r="AR7" s="24">
        <v>18.36</v>
      </c>
      <c r="AS7" s="24">
        <v>18.010000000000002</v>
      </c>
      <c r="AT7" s="24">
        <v>3.09</v>
      </c>
      <c r="AU7" s="24">
        <v>198.17</v>
      </c>
      <c r="AV7" s="24">
        <v>221.22</v>
      </c>
      <c r="AW7" s="24">
        <v>236.75</v>
      </c>
      <c r="AX7" s="24">
        <v>277.63</v>
      </c>
      <c r="AY7" s="24">
        <v>305.82</v>
      </c>
      <c r="AZ7" s="24">
        <v>81.33</v>
      </c>
      <c r="BA7" s="24">
        <v>80.81</v>
      </c>
      <c r="BB7" s="24">
        <v>68.17</v>
      </c>
      <c r="BC7" s="24">
        <v>55.6</v>
      </c>
      <c r="BD7" s="24">
        <v>59.4</v>
      </c>
      <c r="BE7" s="24">
        <v>71.39</v>
      </c>
      <c r="BF7" s="24">
        <v>364.2</v>
      </c>
      <c r="BG7" s="24">
        <v>346.32</v>
      </c>
      <c r="BH7" s="24">
        <v>439.94</v>
      </c>
      <c r="BI7" s="24">
        <v>415.13</v>
      </c>
      <c r="BJ7" s="24">
        <v>400.03</v>
      </c>
      <c r="BK7" s="24">
        <v>799.11</v>
      </c>
      <c r="BL7" s="24">
        <v>768.62</v>
      </c>
      <c r="BM7" s="24">
        <v>789.44</v>
      </c>
      <c r="BN7" s="24">
        <v>789.08</v>
      </c>
      <c r="BO7" s="24">
        <v>747.84</v>
      </c>
      <c r="BP7" s="24">
        <v>669.11</v>
      </c>
      <c r="BQ7" s="24">
        <v>124.34</v>
      </c>
      <c r="BR7" s="24">
        <v>117.91</v>
      </c>
      <c r="BS7" s="24">
        <v>96.18</v>
      </c>
      <c r="BT7" s="24">
        <v>96.34</v>
      </c>
      <c r="BU7" s="24">
        <v>94.71</v>
      </c>
      <c r="BV7" s="24">
        <v>87.69</v>
      </c>
      <c r="BW7" s="24">
        <v>88.06</v>
      </c>
      <c r="BX7" s="24">
        <v>87.29</v>
      </c>
      <c r="BY7" s="24">
        <v>88.25</v>
      </c>
      <c r="BZ7" s="24">
        <v>90.17</v>
      </c>
      <c r="CA7" s="24">
        <v>99.73</v>
      </c>
      <c r="CB7" s="24">
        <v>116.72</v>
      </c>
      <c r="CC7" s="24">
        <v>123.64</v>
      </c>
      <c r="CD7" s="24">
        <v>150</v>
      </c>
      <c r="CE7" s="24">
        <v>150</v>
      </c>
      <c r="CF7" s="24">
        <v>149.37</v>
      </c>
      <c r="CG7" s="24">
        <v>180.07</v>
      </c>
      <c r="CH7" s="24">
        <v>179.32</v>
      </c>
      <c r="CI7" s="24">
        <v>176.67</v>
      </c>
      <c r="CJ7" s="24">
        <v>176.37</v>
      </c>
      <c r="CK7" s="24">
        <v>173.17</v>
      </c>
      <c r="CL7" s="24">
        <v>134.97999999999999</v>
      </c>
      <c r="CM7" s="24">
        <v>83.26</v>
      </c>
      <c r="CN7" s="24">
        <v>83.26</v>
      </c>
      <c r="CO7" s="24">
        <v>76.66</v>
      </c>
      <c r="CP7" s="24">
        <v>78.06</v>
      </c>
      <c r="CQ7" s="24">
        <v>76.12</v>
      </c>
      <c r="CR7" s="24">
        <v>58.4</v>
      </c>
      <c r="CS7" s="24">
        <v>58</v>
      </c>
      <c r="CT7" s="24">
        <v>57.42</v>
      </c>
      <c r="CU7" s="24">
        <v>56.72</v>
      </c>
      <c r="CV7" s="24">
        <v>56.43</v>
      </c>
      <c r="CW7" s="24">
        <v>59.99</v>
      </c>
      <c r="CX7" s="24">
        <v>94.48</v>
      </c>
      <c r="CY7" s="24">
        <v>94.35</v>
      </c>
      <c r="CZ7" s="24">
        <v>94.43</v>
      </c>
      <c r="DA7" s="24">
        <v>95.18</v>
      </c>
      <c r="DB7" s="24">
        <v>95.43</v>
      </c>
      <c r="DC7" s="24">
        <v>89.68</v>
      </c>
      <c r="DD7" s="24">
        <v>89.79</v>
      </c>
      <c r="DE7" s="24">
        <v>90.42</v>
      </c>
      <c r="DF7" s="24">
        <v>90.72</v>
      </c>
      <c r="DG7" s="24">
        <v>91.07</v>
      </c>
      <c r="DH7" s="24">
        <v>95.72</v>
      </c>
      <c r="DI7" s="24">
        <v>17.7</v>
      </c>
      <c r="DJ7" s="24">
        <v>21.83</v>
      </c>
      <c r="DK7" s="24">
        <v>24.96</v>
      </c>
      <c r="DL7" s="24">
        <v>28.78</v>
      </c>
      <c r="DM7" s="24">
        <v>32.36</v>
      </c>
      <c r="DN7" s="24">
        <v>29.5</v>
      </c>
      <c r="DO7" s="24">
        <v>30.6</v>
      </c>
      <c r="DP7" s="24">
        <v>29.23</v>
      </c>
      <c r="DQ7" s="24">
        <v>20.78</v>
      </c>
      <c r="DR7" s="24">
        <v>23.54</v>
      </c>
      <c r="DS7" s="24">
        <v>38.17</v>
      </c>
      <c r="DT7" s="24">
        <v>0</v>
      </c>
      <c r="DU7" s="24">
        <v>0</v>
      </c>
      <c r="DV7" s="24">
        <v>0</v>
      </c>
      <c r="DW7" s="24">
        <v>0</v>
      </c>
      <c r="DX7" s="24">
        <v>0.56000000000000005</v>
      </c>
      <c r="DY7" s="24">
        <v>1.92</v>
      </c>
      <c r="DZ7" s="24">
        <v>1.83</v>
      </c>
      <c r="EA7" s="24">
        <v>1.37</v>
      </c>
      <c r="EB7" s="24">
        <v>1.34</v>
      </c>
      <c r="EC7" s="24">
        <v>1.5</v>
      </c>
      <c r="ED7" s="24">
        <v>6.54</v>
      </c>
      <c r="EE7" s="24">
        <v>0</v>
      </c>
      <c r="EF7" s="24">
        <v>0</v>
      </c>
      <c r="EG7" s="24">
        <v>0</v>
      </c>
      <c r="EH7" s="24">
        <v>0</v>
      </c>
      <c r="EI7" s="24">
        <v>0.74</v>
      </c>
      <c r="EJ7" s="24">
        <v>0.23</v>
      </c>
      <c r="EK7" s="24">
        <v>0.21</v>
      </c>
      <c r="EL7" s="24">
        <v>0.17</v>
      </c>
      <c r="EM7" s="24">
        <v>0.15</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本田 寿</cp:lastModifiedBy>
  <cp:lastPrinted>2023-01-18T07:46:39Z</cp:lastPrinted>
  <dcterms:created xsi:type="dcterms:W3CDTF">2023-01-12T23:35:32Z</dcterms:created>
  <dcterms:modified xsi:type="dcterms:W3CDTF">2023-01-18T07:51:16Z</dcterms:modified>
  <cp:category/>
</cp:coreProperties>
</file>