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26.132\_NAS_Media\令和４年度\07 公営企業総括\20 経営比較分析表（R3年度決算）★\03 市町村等→県\07 山鹿市\下水道\"/>
    </mc:Choice>
  </mc:AlternateContent>
  <workbookProtection workbookAlgorithmName="SHA-512" workbookHashValue="FLk9jITv5XKzkdGtXTRf29u1TSfLhOVFw0Pa9sECltQ7pxREXcjeYMCEJYyXDBJBhf3YLGJM6VPrQ7LQB2Os+A==" workbookSaltValue="SNGQp33XvCtZBwxYX/8NZg==" workbookSpinCount="100000" lockStructure="1"/>
  <bookViews>
    <workbookView xWindow="0" yWindow="0" windowWidth="28800" windowHeight="1144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Q6" i="5"/>
  <c r="P6" i="5"/>
  <c r="O6" i="5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E85" i="4"/>
  <c r="BB10" i="4"/>
  <c r="AT10" i="4"/>
  <c r="AD10" i="4"/>
  <c r="W10" i="4"/>
  <c r="P10" i="4"/>
  <c r="I10" i="4"/>
  <c r="B10" i="4"/>
  <c r="BB8" i="4"/>
  <c r="AT8" i="4"/>
  <c r="AL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<sst xmlns="http://schemas.openxmlformats.org/spreadsheetml/2006/main" count="231" uniqueCount="116">
  <si>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</si>
  <si>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</si>
  <si>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</si>
  <si>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</si>
  <si>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</si>
  <si>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</si>
  <si>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</si>
  <si>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</si>
  <si>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</si>
  <si>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</si>
  <si>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</si>
  <si>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</si>
  <si>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</si>
  <si>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</si>
  <si>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</si>
  <si>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</si>
  <si>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</si>
  <si>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</si>
  <si>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</si>
  <si>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</si>
  <si>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</si>
  <si>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</si>
  <si>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</si>
  <si>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</si>
  <si>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</si>
  <si>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</si>
  <si>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</si>
  <si>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</si>
  <si>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</si>
  <si>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</si>
  <si>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</si>
  <si>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</si>
  <si>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</si>
  <si>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</si>
  <si>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</si>
  <si>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</si>
  <si>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</si>
  <si>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</si>
  <si>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</si>
  <si>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</si>
  <si>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</si>
  <si>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</si>
  <si>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</si>
  <si>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</si>
  <si>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</si>
  <si>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</si>
  <si>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</si>
  <si>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</si>
  <si>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</si>
  <si>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</si>
  <si>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</si>
  <si>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</si>
  <si>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</si>
  <si>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</si>
  <si>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</si>
  <si>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</si>
  <si>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</si>
  <si>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</si>
  <si>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</si>
  <si>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</si>
  <si>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</si>
  <si>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</si>
  <si>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</si>
  <si>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</si>
  <si>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</si>
  <si>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</si>
  <si>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</si>
  <si>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</si>
  <si>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</si>
  <si>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</si>
  <si>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</si>
  <si>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</si>
  <si>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</si>
  <si>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</si>
  <si>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</si>
  <si>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</si>
  <si>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</si>
  <si>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</si>
  <si>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</si>
  <si>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</si>
  <si>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</si>
  <si>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</si>
  <si>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</si>
  <si>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</si>
  <si>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</si>
  <si>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</si>
  <si>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</si>
  <si>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</si>
  <si>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</si>
  <si>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</si>
  <si>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</si>
  <si>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</si>
  <si>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</si>
  <si>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</si>
  <si>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</si>
  <si>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</si>
  <si>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山鹿市</t>
  </si>
  <si>
    <t>法適用</t>
  </si>
  <si>
    <t>下水道事業</t>
  </si>
  <si>
    <t>公共下水道</t>
  </si>
  <si>
    <t>Cc1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</si>
  <si>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</si>
  <si>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</si>
  <si>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</si>
  <si>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</si>
  <si>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</si>
  <si>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</si>
  <si>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</si>
  <si>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</si>
  <si>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</si>
  <si>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</si>
  <si>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</si>
  <si>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</si>
  <si>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（減価償却がどの程度進んでいるか。資産の老朽化度合を示す）によれば、類似団体と比較し経年上昇しており、計画的な更新、老朽化によるリスクを意識した維持管理に努める必要がある。
②③管渠の老朽化については、調査により、硫化水素による腐食が見られたため、緊急度に応じて更新や経過観察を行っている。今後も計画的に調査・更新を行う予定である。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3" eb="15">
      <t>ゲンカ</t>
    </rPh>
    <rPh sb="15" eb="17">
      <t>ショウキャク</t>
    </rPh>
    <rPh sb="20" eb="22">
      <t>テイド</t>
    </rPh>
    <rPh sb="22" eb="23">
      <t>スス</t>
    </rPh>
    <rPh sb="29" eb="31">
      <t>シサン</t>
    </rPh>
    <rPh sb="32" eb="35">
      <t>ロウキュウカ</t>
    </rPh>
    <rPh sb="35" eb="37">
      <t>ドアイ</t>
    </rPh>
    <rPh sb="38" eb="39">
      <t>シメ</t>
    </rPh>
    <rPh sb="46" eb="48">
      <t>ルイジ</t>
    </rPh>
    <rPh sb="48" eb="50">
      <t>ダンタイ</t>
    </rPh>
    <rPh sb="51" eb="53">
      <t>ヒカク</t>
    </rPh>
    <rPh sb="54" eb="56">
      <t>ケイネン</t>
    </rPh>
    <rPh sb="56" eb="58">
      <t>ジョウショウ</t>
    </rPh>
    <rPh sb="63" eb="66">
      <t>ケイカクテキ</t>
    </rPh>
    <rPh sb="67" eb="69">
      <t>コウシン</t>
    </rPh>
    <rPh sb="70" eb="73">
      <t>ロウキュウカ</t>
    </rPh>
    <rPh sb="80" eb="82">
      <t>イシキ</t>
    </rPh>
    <rPh sb="84" eb="86">
      <t>イジ</t>
    </rPh>
    <rPh sb="86" eb="88">
      <t>カンリ</t>
    </rPh>
    <rPh sb="89" eb="90">
      <t>ツト</t>
    </rPh>
    <rPh sb="92" eb="94">
      <t>ヒツヨウ</t>
    </rPh>
    <rPh sb="101" eb="103">
      <t>カンキョ</t>
    </rPh>
    <rPh sb="104" eb="107">
      <t>ロウキュウカ</t>
    </rPh>
    <rPh sb="113" eb="115">
      <t>チョウサ</t>
    </rPh>
    <rPh sb="119" eb="123">
      <t>リュウカスイソ</t>
    </rPh>
    <rPh sb="126" eb="128">
      <t>フショク</t>
    </rPh>
    <rPh sb="129" eb="130">
      <t>ミ</t>
    </rPh>
    <rPh sb="136" eb="139">
      <t>キンキュウド</t>
    </rPh>
    <rPh sb="140" eb="141">
      <t>オウ</t>
    </rPh>
    <rPh sb="143" eb="145">
      <t>コウシン</t>
    </rPh>
    <rPh sb="146" eb="148">
      <t>ケイカ</t>
    </rPh>
    <rPh sb="148" eb="150">
      <t>カンサツ</t>
    </rPh>
    <rPh sb="151" eb="152">
      <t>オコナ</t>
    </rPh>
    <rPh sb="157" eb="159">
      <t>コンゴ</t>
    </rPh>
    <rPh sb="160" eb="163">
      <t>ケイカクテキ</t>
    </rPh>
    <rPh sb="164" eb="166">
      <t>チョウサ</t>
    </rPh>
    <rPh sb="167" eb="169">
      <t>コウシン</t>
    </rPh>
    <rPh sb="170" eb="171">
      <t>オコナ</t>
    </rPh>
    <rPh sb="172" eb="174">
      <t>ヨテイ</t>
    </rPh>
    <phoneticPr fontId="4"/>
  </si>
  <si>
    <t>平成30年度に策定した経営戦略を基に、今後の人口減少や施設老朽化問題等の現状と課題を踏まえ、さらなる経営の効率化、維持管理費の抑制に努める必要がある。使用料改定の検討を含め、経営の健全化に向けた取組を行っていく。</t>
    <rPh sb="0" eb="2">
      <t>ヘイセイ</t>
    </rPh>
    <rPh sb="4" eb="6">
      <t>ネンド</t>
    </rPh>
    <rPh sb="5" eb="6">
      <t>ド</t>
    </rPh>
    <rPh sb="6" eb="8">
      <t>ヘイネンド</t>
    </rPh>
    <rPh sb="7" eb="9">
      <t>サクテイ</t>
    </rPh>
    <rPh sb="11" eb="15">
      <t>ケイエイセンリャク</t>
    </rPh>
    <rPh sb="16" eb="17">
      <t>モト</t>
    </rPh>
    <rPh sb="19" eb="21">
      <t>コンゴ</t>
    </rPh>
    <rPh sb="22" eb="24">
      <t>ジンコウ</t>
    </rPh>
    <rPh sb="24" eb="26">
      <t>ゲンショウ</t>
    </rPh>
    <rPh sb="27" eb="32">
      <t>シセツロウキュウカ</t>
    </rPh>
    <rPh sb="32" eb="34">
      <t>モンダイ</t>
    </rPh>
    <rPh sb="34" eb="35">
      <t>ナド</t>
    </rPh>
    <rPh sb="36" eb="38">
      <t>ゲンジョウ</t>
    </rPh>
    <rPh sb="39" eb="41">
      <t>カダイ</t>
    </rPh>
    <rPh sb="42" eb="43">
      <t>フ</t>
    </rPh>
    <rPh sb="50" eb="52">
      <t>ケイエイ</t>
    </rPh>
    <rPh sb="53" eb="56">
      <t>コウリツカ</t>
    </rPh>
    <rPh sb="57" eb="59">
      <t>イジ</t>
    </rPh>
    <rPh sb="59" eb="61">
      <t>カンリ</t>
    </rPh>
    <rPh sb="61" eb="62">
      <t>ヒ</t>
    </rPh>
    <rPh sb="63" eb="65">
      <t>ヨクセイ</t>
    </rPh>
    <rPh sb="66" eb="67">
      <t>ツト</t>
    </rPh>
    <rPh sb="69" eb="71">
      <t>ヒツヨウ</t>
    </rPh>
    <rPh sb="75" eb="78">
      <t>シヨウリョウ</t>
    </rPh>
    <rPh sb="78" eb="80">
      <t>カイテイ</t>
    </rPh>
    <rPh sb="81" eb="83">
      <t>ケントウ</t>
    </rPh>
    <rPh sb="84" eb="85">
      <t>フク</t>
    </rPh>
    <rPh sb="87" eb="89">
      <t>ケイエイ</t>
    </rPh>
    <rPh sb="90" eb="93">
      <t>ケンゼンカ</t>
    </rPh>
    <rPh sb="94" eb="95">
      <t>ム</t>
    </rPh>
    <rPh sb="97" eb="99">
      <t>トリクミ</t>
    </rPh>
    <rPh sb="100" eb="101">
      <t>オコナ</t>
    </rPh>
    <phoneticPr fontId="4"/>
  </si>
  <si>
    <t>①経常収支比率（収益で費用を賄えている比率）は、処理場の大規模な改築更新を行っているため、減価償却費や資産減耗費が大幅に増加し悪化した。類似団体平均値を下回ったが、今後も同様の状況が続くかと思われるため、歳出抑制等により経営安定に努める。
②累積欠損金はない。
③流動比率（短期的な債務に対する支払能力）は、収支のバランスが改善され、類似団体平均値を上回っているが、依然として適正な基準を下回っているため、歳出削減等に努める。
④企業債残高対事業規模比率（使用料収入に対する企業債残高の割合）は、類似団体と比較し低い数値となったが、今後施設老朽化に伴う企業債発行の増加が見込まれるため、計画的な更新と企業債の適正管理に努める。
⑤経費回収率（経費を使用料で賄えているかの指標）は、類似団体平均値や適正な基準を下回っているため、計画的な施設の更新、維持管理費の抑制等経営改善に努め、使用料改定等の検討を行う。
⑥汚水処理原価（汚水処理に要した費用）については、類似団体平均を下回ってはいるが、今後人口減少による使用水量の減少が見込まれ、汚水処理原価の上昇が懸念されるため、歳出削減や使用料改定の検討が必要である。
⑦施設利用率（1日に対応可能な処理能力に対する1日平均処理水量の割合）については、類似団体平均値を上回っているものの、不明水の割合が高く、今後は人口減少も見込まれる。適正な施設利用率の施設規模を検討する必要がある。
⑧水洗化率（汚水処理している人口の割合）は、類似団体・全国平均と比較しかなり低い水準で水位している。接続推進活動を行っているが、高齢者世帯が多く、効果が出ていない状況である。</t>
    <rPh sb="1" eb="3">
      <t>ケイジョウ</t>
    </rPh>
    <rPh sb="3" eb="5">
      <t>シュウシ</t>
    </rPh>
    <rPh sb="5" eb="7">
      <t>ヒリツ</t>
    </rPh>
    <rPh sb="8" eb="10">
      <t>シュウエキ</t>
    </rPh>
    <rPh sb="11" eb="13">
      <t>ヒヨウ</t>
    </rPh>
    <rPh sb="14" eb="15">
      <t>マカナ</t>
    </rPh>
    <rPh sb="19" eb="21">
      <t>ヒリツ</t>
    </rPh>
    <rPh sb="24" eb="27">
      <t>ショリジョウ</t>
    </rPh>
    <rPh sb="37" eb="38">
      <t>オコナ</t>
    </rPh>
    <rPh sb="51" eb="53">
      <t>シサン</t>
    </rPh>
    <rPh sb="53" eb="55">
      <t>ゲンモウ</t>
    </rPh>
    <rPh sb="55" eb="56">
      <t>ヒ</t>
    </rPh>
    <rPh sb="57" eb="59">
      <t>オオハバ</t>
    </rPh>
    <rPh sb="60" eb="62">
      <t>ゾウカ</t>
    </rPh>
    <rPh sb="63" eb="65">
      <t>アッカ</t>
    </rPh>
    <rPh sb="76" eb="78">
      <t>シタマワ</t>
    </rPh>
    <rPh sb="82" eb="84">
      <t>コンゴ</t>
    </rPh>
    <rPh sb="85" eb="87">
      <t>ドウヨウ</t>
    </rPh>
    <rPh sb="88" eb="90">
      <t>ジョウキョウ</t>
    </rPh>
    <rPh sb="91" eb="92">
      <t>ツヅ</t>
    </rPh>
    <rPh sb="95" eb="96">
      <t>オモ</t>
    </rPh>
    <rPh sb="102" eb="104">
      <t>サイシュツ</t>
    </rPh>
    <rPh sb="104" eb="106">
      <t>ヨクセイ</t>
    </rPh>
    <rPh sb="106" eb="107">
      <t>トウ</t>
    </rPh>
    <rPh sb="110" eb="112">
      <t>ケイエイ</t>
    </rPh>
    <rPh sb="112" eb="114">
      <t>アンテイ</t>
    </rPh>
    <rPh sb="115" eb="116">
      <t>ツト</t>
    </rPh>
    <rPh sb="121" eb="123">
      <t>ルイセキ</t>
    </rPh>
    <rPh sb="123" eb="125">
      <t>ケッソン</t>
    </rPh>
    <rPh sb="125" eb="126">
      <t>キン</t>
    </rPh>
    <rPh sb="132" eb="134">
      <t>リュウドウ</t>
    </rPh>
    <rPh sb="134" eb="136">
      <t>ヒリツ</t>
    </rPh>
    <rPh sb="137" eb="140">
      <t>タンキテキ</t>
    </rPh>
    <rPh sb="141" eb="143">
      <t>サイム</t>
    </rPh>
    <rPh sb="144" eb="145">
      <t>タイ</t>
    </rPh>
    <rPh sb="147" eb="149">
      <t>シハライ</t>
    </rPh>
    <rPh sb="149" eb="151">
      <t>ノウリョク</t>
    </rPh>
    <rPh sb="175" eb="177">
      <t>ウワマワ</t>
    </rPh>
    <rPh sb="183" eb="185">
      <t>イゼン</t>
    </rPh>
    <rPh sb="188" eb="190">
      <t>テキセイ</t>
    </rPh>
    <rPh sb="191" eb="193">
      <t>キジュン</t>
    </rPh>
    <rPh sb="194" eb="196">
      <t>シタマワ</t>
    </rPh>
    <rPh sb="203" eb="205">
      <t>サイシュツ</t>
    </rPh>
    <rPh sb="205" eb="207">
      <t>サクゲン</t>
    </rPh>
    <rPh sb="207" eb="208">
      <t>トウ</t>
    </rPh>
    <rPh sb="209" eb="210">
      <t>ツト</t>
    </rPh>
    <rPh sb="215" eb="217">
      <t>キギョウ</t>
    </rPh>
    <rPh sb="217" eb="218">
      <t>サイ</t>
    </rPh>
    <rPh sb="218" eb="220">
      <t>ザンダカ</t>
    </rPh>
    <rPh sb="220" eb="221">
      <t>タイ</t>
    </rPh>
    <rPh sb="221" eb="223">
      <t>ジギョウ</t>
    </rPh>
    <rPh sb="223" eb="225">
      <t>キボ</t>
    </rPh>
    <rPh sb="225" eb="227">
      <t>ヒリツ</t>
    </rPh>
    <rPh sb="228" eb="231">
      <t>シヨウリョウ</t>
    </rPh>
    <rPh sb="231" eb="233">
      <t>シュウニュウ</t>
    </rPh>
    <rPh sb="234" eb="235">
      <t>タイ</t>
    </rPh>
    <rPh sb="237" eb="239">
      <t>キギョウ</t>
    </rPh>
    <rPh sb="239" eb="240">
      <t>サイ</t>
    </rPh>
    <rPh sb="240" eb="242">
      <t>ザンダカ</t>
    </rPh>
    <rPh sb="243" eb="245">
      <t>ワリアイ</t>
    </rPh>
    <rPh sb="248" eb="250">
      <t>ルイジ</t>
    </rPh>
    <rPh sb="250" eb="252">
      <t>ダンタイ</t>
    </rPh>
    <rPh sb="253" eb="255">
      <t>ヒカク</t>
    </rPh>
    <rPh sb="256" eb="257">
      <t>ヒク</t>
    </rPh>
    <rPh sb="258" eb="260">
      <t>スウチ</t>
    </rPh>
    <rPh sb="266" eb="268">
      <t>コンゴ</t>
    </rPh>
    <rPh sb="268" eb="270">
      <t>シセツ</t>
    </rPh>
    <rPh sb="270" eb="273">
      <t>ロウキュウカ</t>
    </rPh>
    <rPh sb="274" eb="275">
      <t>トモナ</t>
    </rPh>
    <rPh sb="276" eb="278">
      <t>キギョウ</t>
    </rPh>
    <rPh sb="278" eb="279">
      <t>サイ</t>
    </rPh>
    <rPh sb="279" eb="281">
      <t>ハッコウ</t>
    </rPh>
    <rPh sb="282" eb="284">
      <t>ゾウカ</t>
    </rPh>
    <rPh sb="285" eb="287">
      <t>ミコ</t>
    </rPh>
    <rPh sb="293" eb="296">
      <t>ケイカクテキ</t>
    </rPh>
    <rPh sb="297" eb="299">
      <t>コウシン</t>
    </rPh>
    <rPh sb="300" eb="302">
      <t>キギョウ</t>
    </rPh>
    <rPh sb="302" eb="303">
      <t>サイ</t>
    </rPh>
    <rPh sb="304" eb="306">
      <t>テキセイ</t>
    </rPh>
    <rPh sb="306" eb="308">
      <t>カンリ</t>
    </rPh>
    <rPh sb="309" eb="310">
      <t>ツト</t>
    </rPh>
    <rPh sb="315" eb="317">
      <t>ケイヒ</t>
    </rPh>
    <rPh sb="317" eb="319">
      <t>カイシュウ</t>
    </rPh>
    <rPh sb="319" eb="320">
      <t>リツ</t>
    </rPh>
    <rPh sb="321" eb="323">
      <t>ケイヒ</t>
    </rPh>
    <rPh sb="324" eb="327">
      <t>シヨウリョウ</t>
    </rPh>
    <rPh sb="328" eb="329">
      <t>マカナ</t>
    </rPh>
    <rPh sb="335" eb="337">
      <t>シヒョウ</t>
    </rPh>
    <rPh sb="348" eb="350">
      <t>テキセイ</t>
    </rPh>
    <rPh sb="351" eb="353">
      <t>キジュン</t>
    </rPh>
    <rPh sb="354" eb="356">
      <t>シタマワ</t>
    </rPh>
    <rPh sb="363" eb="366">
      <t>ケイカクテキ</t>
    </rPh>
    <rPh sb="367" eb="369">
      <t>シセツ</t>
    </rPh>
    <rPh sb="370" eb="372">
      <t>コウシン</t>
    </rPh>
    <rPh sb="373" eb="375">
      <t>イジ</t>
    </rPh>
    <rPh sb="375" eb="378">
      <t>カンリヒ</t>
    </rPh>
    <rPh sb="379" eb="381">
      <t>ヨクセイ</t>
    </rPh>
    <rPh sb="381" eb="382">
      <t>トウ</t>
    </rPh>
    <rPh sb="382" eb="384">
      <t>ケイエイ</t>
    </rPh>
    <rPh sb="384" eb="386">
      <t>カイゼン</t>
    </rPh>
    <rPh sb="387" eb="388">
      <t>ツト</t>
    </rPh>
    <rPh sb="390" eb="393">
      <t>シヨウリョウ</t>
    </rPh>
    <rPh sb="393" eb="395">
      <t>カイテイ</t>
    </rPh>
    <rPh sb="395" eb="396">
      <t>トウ</t>
    </rPh>
    <rPh sb="397" eb="399">
      <t>ケントウ</t>
    </rPh>
    <rPh sb="400" eb="401">
      <t>オコナ</t>
    </rPh>
    <rPh sb="405" eb="409">
      <t>オスイショリ</t>
    </rPh>
    <rPh sb="409" eb="411">
      <t>ゲンカ</t>
    </rPh>
    <rPh sb="412" eb="414">
      <t>オスイ</t>
    </rPh>
    <rPh sb="414" eb="416">
      <t>ショリ</t>
    </rPh>
    <rPh sb="417" eb="418">
      <t>ヨウ</t>
    </rPh>
    <rPh sb="420" eb="422">
      <t>ヒヨウ</t>
    </rPh>
    <rPh sb="445" eb="447">
      <t>コンゴ</t>
    </rPh>
    <rPh sb="447" eb="449">
      <t>ジンコウ</t>
    </rPh>
    <rPh sb="449" eb="451">
      <t>ゲンショウ</t>
    </rPh>
    <rPh sb="454" eb="456">
      <t>シヨウ</t>
    </rPh>
    <rPh sb="456" eb="458">
      <t>スイリョウ</t>
    </rPh>
    <rPh sb="459" eb="461">
      <t>ゲンショウ</t>
    </rPh>
    <rPh sb="462" eb="464">
      <t>ミコ</t>
    </rPh>
    <rPh sb="467" eb="469">
      <t>オスイ</t>
    </rPh>
    <rPh sb="469" eb="471">
      <t>ショリ</t>
    </rPh>
    <rPh sb="471" eb="473">
      <t>ゲンカ</t>
    </rPh>
    <rPh sb="474" eb="476">
      <t>ジョウショウ</t>
    </rPh>
    <rPh sb="477" eb="479">
      <t>ケネン</t>
    </rPh>
    <rPh sb="485" eb="487">
      <t>サイシュツ</t>
    </rPh>
    <rPh sb="487" eb="489">
      <t>サクゲン</t>
    </rPh>
    <rPh sb="490" eb="493">
      <t>シヨウリョウ</t>
    </rPh>
    <rPh sb="493" eb="495">
      <t>カイテイ</t>
    </rPh>
    <rPh sb="496" eb="498">
      <t>ケントウ</t>
    </rPh>
    <rPh sb="507" eb="509">
      <t>シセツ</t>
    </rPh>
    <rPh sb="509" eb="511">
      <t>リヨウ</t>
    </rPh>
    <rPh sb="511" eb="512">
      <t>リツ</t>
    </rPh>
    <rPh sb="514" eb="515">
      <t>ニチ</t>
    </rPh>
    <rPh sb="516" eb="518">
      <t>タイオウ</t>
    </rPh>
    <rPh sb="518" eb="520">
      <t>カノウ</t>
    </rPh>
    <rPh sb="521" eb="523">
      <t>ショリ</t>
    </rPh>
    <rPh sb="523" eb="525">
      <t>ノウリョク</t>
    </rPh>
    <rPh sb="526" eb="527">
      <t>タイ</t>
    </rPh>
    <rPh sb="530" eb="531">
      <t>ニチ</t>
    </rPh>
    <rPh sb="531" eb="533">
      <t>ヘイキン</t>
    </rPh>
    <rPh sb="533" eb="535">
      <t>ショリ</t>
    </rPh>
    <rPh sb="535" eb="537">
      <t>スイリョウ</t>
    </rPh>
    <rPh sb="538" eb="540">
      <t>ワリアイ</t>
    </rPh>
    <rPh sb="547" eb="549">
      <t>ルイジ</t>
    </rPh>
    <rPh sb="549" eb="551">
      <t>ダンタイ</t>
    </rPh>
    <rPh sb="551" eb="553">
      <t>ヘイキン</t>
    </rPh>
    <rPh sb="553" eb="554">
      <t>アタイ</t>
    </rPh>
    <rPh sb="555" eb="557">
      <t>ウワマワ</t>
    </rPh>
    <rPh sb="565" eb="567">
      <t>フメイ</t>
    </rPh>
    <rPh sb="567" eb="568">
      <t>スイ</t>
    </rPh>
    <rPh sb="569" eb="571">
      <t>ワリアイ</t>
    </rPh>
    <rPh sb="572" eb="573">
      <t>タカ</t>
    </rPh>
    <rPh sb="575" eb="577">
      <t>コンゴ</t>
    </rPh>
    <rPh sb="578" eb="580">
      <t>ジンコウ</t>
    </rPh>
    <rPh sb="580" eb="582">
      <t>ゲンショウ</t>
    </rPh>
    <rPh sb="583" eb="585">
      <t>ミコ</t>
    </rPh>
    <rPh sb="589" eb="591">
      <t>テキセイ</t>
    </rPh>
    <rPh sb="592" eb="594">
      <t>シセツ</t>
    </rPh>
    <rPh sb="594" eb="596">
      <t>リヨウ</t>
    </rPh>
    <rPh sb="596" eb="597">
      <t>リツ</t>
    </rPh>
    <rPh sb="598" eb="600">
      <t>シセツ</t>
    </rPh>
    <rPh sb="600" eb="602">
      <t>キボ</t>
    </rPh>
    <rPh sb="603" eb="605">
      <t>ケントウ</t>
    </rPh>
    <rPh sb="607" eb="609">
      <t>ヒツヨウ</t>
    </rPh>
    <rPh sb="615" eb="618">
      <t>スイセンカ</t>
    </rPh>
    <rPh sb="618" eb="619">
      <t>リツ</t>
    </rPh>
    <rPh sb="620" eb="622">
      <t>オスイ</t>
    </rPh>
    <rPh sb="622" eb="624">
      <t>ショリ</t>
    </rPh>
    <rPh sb="628" eb="630">
      <t>ジンコウ</t>
    </rPh>
    <rPh sb="631" eb="633">
      <t>ワリアイ</t>
    </rPh>
    <rPh sb="636" eb="638">
      <t>ルイジ</t>
    </rPh>
    <rPh sb="638" eb="640">
      <t>ダンタイ</t>
    </rPh>
    <rPh sb="641" eb="643">
      <t>ゼンコク</t>
    </rPh>
    <rPh sb="643" eb="645">
      <t>ヘイキン</t>
    </rPh>
    <rPh sb="646" eb="648">
      <t>ヒカク</t>
    </rPh>
    <rPh sb="652" eb="653">
      <t>ヒク</t>
    </rPh>
    <rPh sb="654" eb="656">
      <t>スイジュン</t>
    </rPh>
    <rPh sb="657" eb="659">
      <t>スイイ</t>
    </rPh>
    <rPh sb="664" eb="666">
      <t>セツゾク</t>
    </rPh>
    <rPh sb="666" eb="668">
      <t>スイシン</t>
    </rPh>
    <rPh sb="668" eb="670">
      <t>カツドウ</t>
    </rPh>
    <rPh sb="671" eb="672">
      <t>オコナ</t>
    </rPh>
    <rPh sb="678" eb="681">
      <t>コウレイシャ</t>
    </rPh>
    <rPh sb="681" eb="683">
      <t>セタイ</t>
    </rPh>
    <rPh sb="684" eb="685">
      <t>オオ</t>
    </rPh>
    <rPh sb="687" eb="689">
      <t>コウカ</t>
    </rPh>
    <rPh sb="690" eb="691">
      <t>デ</t>
    </rPh>
    <rPh sb="695" eb="697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</si>
</sst>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.5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7" fillId="0" borderId="6" xfId="0" applyFont="1" applyBorder="1" applyAlignment="1" applyProtection="1">
      <alignment horizontal="left" vertical="top" wrapText="1"/>
      <protection locked="0"/>
    </xf>
    <xf numFmtId="0" fontId="17" fillId="0" borderId="0" xfId="0" applyFont="1" applyBorder="1" applyAlignment="1" applyProtection="1">
      <alignment horizontal="left" vertical="top" wrapText="1"/>
      <protection locked="0"/>
    </xf>
    <xf numFmtId="0" fontId="17" fillId="0" borderId="7" xfId="0" applyFont="1" applyBorder="1" applyAlignment="1" applyProtection="1">
      <alignment horizontal="left" vertical="top" wrapText="1"/>
      <protection locked="0"/>
    </xf>
    <xf numFmtId="0" fontId="17" fillId="0" borderId="8" xfId="0" applyFont="1" applyBorder="1" applyAlignment="1" applyProtection="1">
      <alignment horizontal="left" vertical="top" wrapText="1"/>
      <protection locked="0"/>
    </xf>
    <xf numFmtId="0" fontId="17" fillId="0" borderId="1" xfId="0" applyFont="1" applyBorder="1" applyAlignment="1" applyProtection="1">
      <alignment horizontal="left" vertical="top" wrapText="1"/>
      <protection locked="0"/>
    </xf>
    <xf numFmtId="0" fontId="17" fillId="0" borderId="9" xfId="0" applyFont="1" applyBorder="1" applyAlignment="1" applyProtection="1">
      <alignment horizontal="left" vertical="top" wrapText="1"/>
      <protection locked="0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7" xfId="0" applyFont="1" applyBorder="1" applyAlignment="1" applyProtection="1">
      <alignment horizontal="left" vertical="top" wrapText="1"/>
      <protection locked="0"/>
    </xf>
    <xf numFmtId="0" fontId="16" fillId="0" borderId="8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0.14000000000000001</c:v>
                </c:pt>
                <c:pt idx="1">
                  <c:v>0.01</c:v>
                </c:pt>
                <c:pt idx="2">
                  <c:v>0.19</c:v>
                </c:pt>
                <c:pt idx="3">
                  <c:v>0.14000000000000001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B2-4EAF-AC2E-F93A05907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0.23</c:v>
                </c:pt>
                <c:pt idx="1">
                  <c:v>0.21</c:v>
                </c:pt>
                <c:pt idx="2">
                  <c:v>0.17</c:v>
                </c:pt>
                <c:pt idx="3">
                  <c:v>0.15</c:v>
                </c:pt>
                <c:pt idx="4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B2-4EAF-AC2E-F93A05907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71.709999999999994</c:v>
                </c:pt>
                <c:pt idx="1">
                  <c:v>73.48</c:v>
                </c:pt>
                <c:pt idx="2">
                  <c:v>70.400000000000006</c:v>
                </c:pt>
                <c:pt idx="3">
                  <c:v>72.95</c:v>
                </c:pt>
                <c:pt idx="4">
                  <c:v>71.25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FE-43F7-950A-BD519EC0B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58.4</c:v>
                </c:pt>
                <c:pt idx="1">
                  <c:v>58</c:v>
                </c:pt>
                <c:pt idx="2">
                  <c:v>57.42</c:v>
                </c:pt>
                <c:pt idx="3">
                  <c:v>56.72</c:v>
                </c:pt>
                <c:pt idx="4">
                  <c:v>56.43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E-43F7-950A-BD519EC0B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79.37</c:v>
                </c:pt>
                <c:pt idx="1">
                  <c:v>79.34</c:v>
                </c:pt>
                <c:pt idx="2">
                  <c:v>79.31</c:v>
                </c:pt>
                <c:pt idx="3">
                  <c:v>79.47</c:v>
                </c:pt>
                <c:pt idx="4">
                  <c:v>79.930000000000007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ED-4D2D-AF6A-A66821A20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89.68</c:v>
                </c:pt>
                <c:pt idx="1">
                  <c:v>89.79</c:v>
                </c:pt>
                <c:pt idx="2">
                  <c:v>90.42</c:v>
                </c:pt>
                <c:pt idx="3">
                  <c:v>90.72</c:v>
                </c:pt>
                <c:pt idx="4">
                  <c:v>91.07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ED-4D2D-AF6A-A66821A20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102.61</c:v>
                </c:pt>
                <c:pt idx="1">
                  <c:v>116.62</c:v>
                </c:pt>
                <c:pt idx="2">
                  <c:v>116.49</c:v>
                </c:pt>
                <c:pt idx="3">
                  <c:v>116.84</c:v>
                </c:pt>
                <c:pt idx="4">
                  <c:v>105.53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D4-4309-BA9A-1B850D055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105.53</c:v>
                </c:pt>
                <c:pt idx="1">
                  <c:v>105.06</c:v>
                </c:pt>
                <c:pt idx="2">
                  <c:v>106.81</c:v>
                </c:pt>
                <c:pt idx="3">
                  <c:v>106.5</c:v>
                </c:pt>
                <c:pt idx="4">
                  <c:v>106.22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D4-4309-BA9A-1B850D055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46.08</c:v>
                </c:pt>
                <c:pt idx="1">
                  <c:v>48.79</c:v>
                </c:pt>
                <c:pt idx="2">
                  <c:v>50.79</c:v>
                </c:pt>
                <c:pt idx="3">
                  <c:v>53.45</c:v>
                </c:pt>
                <c:pt idx="4">
                  <c:v>54.78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CE-4716-9AC8-A7C5686BA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29.5</c:v>
                </c:pt>
                <c:pt idx="1">
                  <c:v>30.6</c:v>
                </c:pt>
                <c:pt idx="2">
                  <c:v>29.23</c:v>
                </c:pt>
                <c:pt idx="3">
                  <c:v>20.78</c:v>
                </c:pt>
                <c:pt idx="4">
                  <c:v>23.54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CE-4716-9AC8-A7C5686BA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0.09</c:v>
                </c:pt>
                <c:pt idx="3" formatCode="#,##0.00;&quot;△&quot;#,##0.00;&quot;-&quot;">
                  <c:v>4.17</c:v>
                </c:pt>
                <c:pt idx="4" formatCode="#,##0.00;&quot;△&quot;#,##0.00;&quot;-&quot;">
                  <c:v>5.92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36-4DEC-8A4F-042FBF782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1.92</c:v>
                </c:pt>
                <c:pt idx="1">
                  <c:v>1.83</c:v>
                </c:pt>
                <c:pt idx="2">
                  <c:v>1.37</c:v>
                </c:pt>
                <c:pt idx="3">
                  <c:v>1.34</c:v>
                </c:pt>
                <c:pt idx="4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36-4DEC-8A4F-042FBF782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79-43B3-88F8-79BF8C1AA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39.08</c:v>
                </c:pt>
                <c:pt idx="1">
                  <c:v>41.56</c:v>
                </c:pt>
                <c:pt idx="2">
                  <c:v>34.4</c:v>
                </c:pt>
                <c:pt idx="3">
                  <c:v>18.36</c:v>
                </c:pt>
                <c:pt idx="4">
                  <c:v>18.010000000000002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79-43B3-88F8-79BF8C1AA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9.48</c:v>
                </c:pt>
                <c:pt idx="1">
                  <c:v>43.71</c:v>
                </c:pt>
                <c:pt idx="2">
                  <c:v>75.2</c:v>
                </c:pt>
                <c:pt idx="3">
                  <c:v>95.73</c:v>
                </c:pt>
                <c:pt idx="4">
                  <c:v>86.74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B3-4451-806A-24A29016F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81.33</c:v>
                </c:pt>
                <c:pt idx="1">
                  <c:v>80.81</c:v>
                </c:pt>
                <c:pt idx="2">
                  <c:v>68.17</c:v>
                </c:pt>
                <c:pt idx="3">
                  <c:v>55.6</c:v>
                </c:pt>
                <c:pt idx="4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B3-4451-806A-24A29016F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809.35</c:v>
                </c:pt>
                <c:pt idx="1">
                  <c:v>441.43</c:v>
                </c:pt>
                <c:pt idx="2">
                  <c:v>431.33</c:v>
                </c:pt>
                <c:pt idx="3">
                  <c:v>402.69</c:v>
                </c:pt>
                <c:pt idx="4">
                  <c:v>423.93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08-4AF6-8E45-9B832C802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799.11</c:v>
                </c:pt>
                <c:pt idx="1">
                  <c:v>768.62</c:v>
                </c:pt>
                <c:pt idx="2">
                  <c:v>789.44</c:v>
                </c:pt>
                <c:pt idx="3">
                  <c:v>789.08</c:v>
                </c:pt>
                <c:pt idx="4">
                  <c:v>747.84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08-4AF6-8E45-9B832C802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85.98</c:v>
                </c:pt>
                <c:pt idx="1">
                  <c:v>84.27</c:v>
                </c:pt>
                <c:pt idx="2">
                  <c:v>86.11</c:v>
                </c:pt>
                <c:pt idx="3">
                  <c:v>92.27</c:v>
                </c:pt>
                <c:pt idx="4">
                  <c:v>88.78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B-482A-A24B-2C61DBE37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87.69</c:v>
                </c:pt>
                <c:pt idx="1">
                  <c:v>88.06</c:v>
                </c:pt>
                <c:pt idx="2">
                  <c:v>87.29</c:v>
                </c:pt>
                <c:pt idx="3">
                  <c:v>88.25</c:v>
                </c:pt>
                <c:pt idx="4">
                  <c:v>90.17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BB-482A-A24B-2C61DBE37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147.24</c:v>
                </c:pt>
                <c:pt idx="1">
                  <c:v>151.08000000000001</c:v>
                </c:pt>
                <c:pt idx="2">
                  <c:v>150</c:v>
                </c:pt>
                <c:pt idx="3">
                  <c:v>138.19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4B-42F5-984F-AE465889F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180.07</c:v>
                </c:pt>
                <c:pt idx="1">
                  <c:v>179.32</c:v>
                </c:pt>
                <c:pt idx="2">
                  <c:v>176.67</c:v>
                </c:pt>
                <c:pt idx="3">
                  <c:v>176.37</c:v>
                </c:pt>
                <c:pt idx="4">
                  <c:v>173.17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4B-42F5-984F-AE465889F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【669.11】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W34" zoomScaleNormal="100" workbookViewId="0">
      <selection activeCell="BK18" sqref="BK18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熊本県　山鹿市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公共下水道</v>
      </c>
      <c r="Q8" s="40"/>
      <c r="R8" s="40"/>
      <c r="S8" s="40"/>
      <c r="T8" s="40"/>
      <c r="U8" s="40"/>
      <c r="V8" s="40"/>
      <c r="W8" s="40" t="str">
        <f>データ!L6</f>
        <v>Cc1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50051</v>
      </c>
      <c r="AM8" s="42"/>
      <c r="AN8" s="42"/>
      <c r="AO8" s="42"/>
      <c r="AP8" s="42"/>
      <c r="AQ8" s="42"/>
      <c r="AR8" s="42"/>
      <c r="AS8" s="42"/>
      <c r="AT8" s="35">
        <f>データ!T6</f>
        <v>299.69</v>
      </c>
      <c r="AU8" s="35"/>
      <c r="AV8" s="35"/>
      <c r="AW8" s="35"/>
      <c r="AX8" s="35"/>
      <c r="AY8" s="35"/>
      <c r="AZ8" s="35"/>
      <c r="BA8" s="35"/>
      <c r="BB8" s="35">
        <f>データ!U6</f>
        <v>167.01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67.92</v>
      </c>
      <c r="J10" s="35"/>
      <c r="K10" s="35"/>
      <c r="L10" s="35"/>
      <c r="M10" s="35"/>
      <c r="N10" s="35"/>
      <c r="O10" s="35"/>
      <c r="P10" s="35">
        <f>データ!P6</f>
        <v>40.89</v>
      </c>
      <c r="Q10" s="35"/>
      <c r="R10" s="35"/>
      <c r="S10" s="35"/>
      <c r="T10" s="35"/>
      <c r="U10" s="35"/>
      <c r="V10" s="35"/>
      <c r="W10" s="35">
        <f>データ!Q6</f>
        <v>49.61</v>
      </c>
      <c r="X10" s="35"/>
      <c r="Y10" s="35"/>
      <c r="Z10" s="35"/>
      <c r="AA10" s="35"/>
      <c r="AB10" s="35"/>
      <c r="AC10" s="35"/>
      <c r="AD10" s="42">
        <f>データ!R6</f>
        <v>3255</v>
      </c>
      <c r="AE10" s="42"/>
      <c r="AF10" s="42"/>
      <c r="AG10" s="42"/>
      <c r="AH10" s="42"/>
      <c r="AI10" s="42"/>
      <c r="AJ10" s="42"/>
      <c r="AK10" s="2"/>
      <c r="AL10" s="42">
        <f>データ!V6</f>
        <v>20367</v>
      </c>
      <c r="AM10" s="42"/>
      <c r="AN10" s="42"/>
      <c r="AO10" s="42"/>
      <c r="AP10" s="42"/>
      <c r="AQ10" s="42"/>
      <c r="AR10" s="42"/>
      <c r="AS10" s="42"/>
      <c r="AT10" s="35">
        <f>データ!W6</f>
        <v>6.4</v>
      </c>
      <c r="AU10" s="35"/>
      <c r="AV10" s="35"/>
      <c r="AW10" s="35"/>
      <c r="AX10" s="35"/>
      <c r="AY10" s="35"/>
      <c r="AZ10" s="35"/>
      <c r="BA10" s="35"/>
      <c r="BB10" s="35">
        <f>データ!X6</f>
        <v>3182.34</v>
      </c>
      <c r="BC10" s="35"/>
      <c r="BD10" s="35"/>
      <c r="BE10" s="35"/>
      <c r="BF10" s="35"/>
      <c r="BG10" s="35"/>
      <c r="BH10" s="35"/>
      <c r="BI10" s="35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115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71" t="s">
        <v>113</v>
      </c>
      <c r="BM47" s="72"/>
      <c r="BN47" s="72"/>
      <c r="BO47" s="72"/>
      <c r="BP47" s="72"/>
      <c r="BQ47" s="72"/>
      <c r="BR47" s="72"/>
      <c r="BS47" s="72"/>
      <c r="BT47" s="72"/>
      <c r="BU47" s="72"/>
      <c r="BV47" s="72"/>
      <c r="BW47" s="72"/>
      <c r="BX47" s="72"/>
      <c r="BY47" s="72"/>
      <c r="BZ47" s="73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71"/>
      <c r="BM48" s="72"/>
      <c r="BN48" s="72"/>
      <c r="BO48" s="72"/>
      <c r="BP48" s="72"/>
      <c r="BQ48" s="72"/>
      <c r="BR48" s="72"/>
      <c r="BS48" s="72"/>
      <c r="BT48" s="72"/>
      <c r="BU48" s="72"/>
      <c r="BV48" s="72"/>
      <c r="BW48" s="72"/>
      <c r="BX48" s="72"/>
      <c r="BY48" s="72"/>
      <c r="BZ48" s="73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71"/>
      <c r="BM49" s="72"/>
      <c r="BN49" s="72"/>
      <c r="BO49" s="72"/>
      <c r="BP49" s="72"/>
      <c r="BQ49" s="72"/>
      <c r="BR49" s="72"/>
      <c r="BS49" s="72"/>
      <c r="BT49" s="72"/>
      <c r="BU49" s="72"/>
      <c r="BV49" s="72"/>
      <c r="BW49" s="72"/>
      <c r="BX49" s="72"/>
      <c r="BY49" s="72"/>
      <c r="BZ49" s="73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71"/>
      <c r="BM50" s="72"/>
      <c r="BN50" s="72"/>
      <c r="BO50" s="72"/>
      <c r="BP50" s="72"/>
      <c r="BQ50" s="72"/>
      <c r="BR50" s="72"/>
      <c r="BS50" s="72"/>
      <c r="BT50" s="72"/>
      <c r="BU50" s="72"/>
      <c r="BV50" s="72"/>
      <c r="BW50" s="72"/>
      <c r="BX50" s="72"/>
      <c r="BY50" s="72"/>
      <c r="BZ50" s="73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71"/>
      <c r="BM51" s="72"/>
      <c r="BN51" s="72"/>
      <c r="BO51" s="72"/>
      <c r="BP51" s="72"/>
      <c r="BQ51" s="72"/>
      <c r="BR51" s="72"/>
      <c r="BS51" s="72"/>
      <c r="BT51" s="72"/>
      <c r="BU51" s="72"/>
      <c r="BV51" s="72"/>
      <c r="BW51" s="72"/>
      <c r="BX51" s="72"/>
      <c r="BY51" s="72"/>
      <c r="BZ51" s="73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71"/>
      <c r="BM52" s="72"/>
      <c r="BN52" s="72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3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71"/>
      <c r="BM53" s="72"/>
      <c r="BN53" s="72"/>
      <c r="BO53" s="72"/>
      <c r="BP53" s="72"/>
      <c r="BQ53" s="72"/>
      <c r="BR53" s="72"/>
      <c r="BS53" s="72"/>
      <c r="BT53" s="72"/>
      <c r="BU53" s="72"/>
      <c r="BV53" s="72"/>
      <c r="BW53" s="72"/>
      <c r="BX53" s="72"/>
      <c r="BY53" s="72"/>
      <c r="BZ53" s="73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71"/>
      <c r="BM54" s="72"/>
      <c r="BN54" s="72"/>
      <c r="BO54" s="72"/>
      <c r="BP54" s="72"/>
      <c r="BQ54" s="72"/>
      <c r="BR54" s="72"/>
      <c r="BS54" s="72"/>
      <c r="BT54" s="72"/>
      <c r="BU54" s="72"/>
      <c r="BV54" s="72"/>
      <c r="BW54" s="72"/>
      <c r="BX54" s="72"/>
      <c r="BY54" s="72"/>
      <c r="BZ54" s="73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71"/>
      <c r="BM55" s="72"/>
      <c r="BN55" s="72"/>
      <c r="BO55" s="72"/>
      <c r="BP55" s="72"/>
      <c r="BQ55" s="72"/>
      <c r="BR55" s="72"/>
      <c r="BS55" s="72"/>
      <c r="BT55" s="72"/>
      <c r="BU55" s="72"/>
      <c r="BV55" s="72"/>
      <c r="BW55" s="72"/>
      <c r="BX55" s="72"/>
      <c r="BY55" s="72"/>
      <c r="BZ55" s="73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71"/>
      <c r="BM56" s="72"/>
      <c r="BN56" s="72"/>
      <c r="BO56" s="72"/>
      <c r="BP56" s="72"/>
      <c r="BQ56" s="72"/>
      <c r="BR56" s="72"/>
      <c r="BS56" s="72"/>
      <c r="BT56" s="72"/>
      <c r="BU56" s="72"/>
      <c r="BV56" s="72"/>
      <c r="BW56" s="72"/>
      <c r="BX56" s="72"/>
      <c r="BY56" s="72"/>
      <c r="BZ56" s="73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71"/>
      <c r="BM57" s="72"/>
      <c r="BN57" s="72"/>
      <c r="BO57" s="72"/>
      <c r="BP57" s="72"/>
      <c r="BQ57" s="72"/>
      <c r="BR57" s="72"/>
      <c r="BS57" s="72"/>
      <c r="BT57" s="72"/>
      <c r="BU57" s="72"/>
      <c r="BV57" s="72"/>
      <c r="BW57" s="72"/>
      <c r="BX57" s="72"/>
      <c r="BY57" s="72"/>
      <c r="BZ57" s="73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71"/>
      <c r="BM58" s="72"/>
      <c r="BN58" s="72"/>
      <c r="BO58" s="72"/>
      <c r="BP58" s="72"/>
      <c r="BQ58" s="72"/>
      <c r="BR58" s="72"/>
      <c r="BS58" s="72"/>
      <c r="BT58" s="72"/>
      <c r="BU58" s="72"/>
      <c r="BV58" s="72"/>
      <c r="BW58" s="72"/>
      <c r="BX58" s="72"/>
      <c r="BY58" s="72"/>
      <c r="BZ58" s="73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71"/>
      <c r="BM59" s="72"/>
      <c r="BN59" s="72"/>
      <c r="BO59" s="72"/>
      <c r="BP59" s="72"/>
      <c r="BQ59" s="72"/>
      <c r="BR59" s="72"/>
      <c r="BS59" s="72"/>
      <c r="BT59" s="72"/>
      <c r="BU59" s="72"/>
      <c r="BV59" s="72"/>
      <c r="BW59" s="72"/>
      <c r="BX59" s="72"/>
      <c r="BY59" s="72"/>
      <c r="BZ59" s="73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71"/>
      <c r="BM60" s="72"/>
      <c r="BN60" s="72"/>
      <c r="BO60" s="72"/>
      <c r="BP60" s="72"/>
      <c r="BQ60" s="72"/>
      <c r="BR60" s="72"/>
      <c r="BS60" s="72"/>
      <c r="BT60" s="72"/>
      <c r="BU60" s="72"/>
      <c r="BV60" s="72"/>
      <c r="BW60" s="72"/>
      <c r="BX60" s="72"/>
      <c r="BY60" s="72"/>
      <c r="BZ60" s="73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71"/>
      <c r="BM61" s="72"/>
      <c r="BN61" s="72"/>
      <c r="BO61" s="72"/>
      <c r="BP61" s="72"/>
      <c r="BQ61" s="72"/>
      <c r="BR61" s="72"/>
      <c r="BS61" s="72"/>
      <c r="BT61" s="72"/>
      <c r="BU61" s="72"/>
      <c r="BV61" s="72"/>
      <c r="BW61" s="72"/>
      <c r="BX61" s="72"/>
      <c r="BY61" s="72"/>
      <c r="BZ61" s="73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71"/>
      <c r="BM62" s="72"/>
      <c r="BN62" s="72"/>
      <c r="BO62" s="72"/>
      <c r="BP62" s="72"/>
      <c r="BQ62" s="72"/>
      <c r="BR62" s="72"/>
      <c r="BS62" s="72"/>
      <c r="BT62" s="72"/>
      <c r="BU62" s="72"/>
      <c r="BV62" s="72"/>
      <c r="BW62" s="72"/>
      <c r="BX62" s="72"/>
      <c r="BY62" s="72"/>
      <c r="BZ62" s="73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74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6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77" t="s">
        <v>114</v>
      </c>
      <c r="BM66" s="78"/>
      <c r="BN66" s="78"/>
      <c r="BO66" s="78"/>
      <c r="BP66" s="78"/>
      <c r="BQ66" s="78"/>
      <c r="BR66" s="78"/>
      <c r="BS66" s="78"/>
      <c r="BT66" s="78"/>
      <c r="BU66" s="78"/>
      <c r="BV66" s="78"/>
      <c r="BW66" s="78"/>
      <c r="BX66" s="78"/>
      <c r="BY66" s="78"/>
      <c r="BZ66" s="79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77"/>
      <c r="BM67" s="78"/>
      <c r="BN67" s="78"/>
      <c r="BO67" s="78"/>
      <c r="BP67" s="78"/>
      <c r="BQ67" s="78"/>
      <c r="BR67" s="78"/>
      <c r="BS67" s="78"/>
      <c r="BT67" s="78"/>
      <c r="BU67" s="78"/>
      <c r="BV67" s="78"/>
      <c r="BW67" s="78"/>
      <c r="BX67" s="78"/>
      <c r="BY67" s="78"/>
      <c r="BZ67" s="79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77"/>
      <c r="BM68" s="78"/>
      <c r="BN68" s="78"/>
      <c r="BO68" s="78"/>
      <c r="BP68" s="78"/>
      <c r="BQ68" s="78"/>
      <c r="BR68" s="78"/>
      <c r="BS68" s="78"/>
      <c r="BT68" s="78"/>
      <c r="BU68" s="78"/>
      <c r="BV68" s="78"/>
      <c r="BW68" s="78"/>
      <c r="BX68" s="78"/>
      <c r="BY68" s="78"/>
      <c r="BZ68" s="79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77"/>
      <c r="BM69" s="78"/>
      <c r="BN69" s="78"/>
      <c r="BO69" s="78"/>
      <c r="BP69" s="78"/>
      <c r="BQ69" s="78"/>
      <c r="BR69" s="78"/>
      <c r="BS69" s="78"/>
      <c r="BT69" s="78"/>
      <c r="BU69" s="78"/>
      <c r="BV69" s="78"/>
      <c r="BW69" s="78"/>
      <c r="BX69" s="78"/>
      <c r="BY69" s="78"/>
      <c r="BZ69" s="79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77"/>
      <c r="BM70" s="78"/>
      <c r="BN70" s="78"/>
      <c r="BO70" s="78"/>
      <c r="BP70" s="78"/>
      <c r="BQ70" s="78"/>
      <c r="BR70" s="78"/>
      <c r="BS70" s="78"/>
      <c r="BT70" s="78"/>
      <c r="BU70" s="78"/>
      <c r="BV70" s="78"/>
      <c r="BW70" s="78"/>
      <c r="BX70" s="78"/>
      <c r="BY70" s="78"/>
      <c r="BZ70" s="79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77"/>
      <c r="BM71" s="78"/>
      <c r="BN71" s="78"/>
      <c r="BO71" s="78"/>
      <c r="BP71" s="78"/>
      <c r="BQ71" s="78"/>
      <c r="BR71" s="78"/>
      <c r="BS71" s="78"/>
      <c r="BT71" s="78"/>
      <c r="BU71" s="78"/>
      <c r="BV71" s="78"/>
      <c r="BW71" s="78"/>
      <c r="BX71" s="78"/>
      <c r="BY71" s="78"/>
      <c r="BZ71" s="79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77"/>
      <c r="BM72" s="78"/>
      <c r="BN72" s="78"/>
      <c r="BO72" s="78"/>
      <c r="BP72" s="78"/>
      <c r="BQ72" s="78"/>
      <c r="BR72" s="78"/>
      <c r="BS72" s="78"/>
      <c r="BT72" s="78"/>
      <c r="BU72" s="78"/>
      <c r="BV72" s="78"/>
      <c r="BW72" s="78"/>
      <c r="BX72" s="78"/>
      <c r="BY72" s="78"/>
      <c r="BZ72" s="79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77"/>
      <c r="BM73" s="78"/>
      <c r="BN73" s="78"/>
      <c r="BO73" s="78"/>
      <c r="BP73" s="78"/>
      <c r="BQ73" s="78"/>
      <c r="BR73" s="78"/>
      <c r="BS73" s="78"/>
      <c r="BT73" s="78"/>
      <c r="BU73" s="78"/>
      <c r="BV73" s="78"/>
      <c r="BW73" s="78"/>
      <c r="BX73" s="78"/>
      <c r="BY73" s="78"/>
      <c r="BZ73" s="79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77"/>
      <c r="BM74" s="78"/>
      <c r="BN74" s="78"/>
      <c r="BO74" s="78"/>
      <c r="BP74" s="78"/>
      <c r="BQ74" s="78"/>
      <c r="BR74" s="78"/>
      <c r="BS74" s="78"/>
      <c r="BT74" s="78"/>
      <c r="BU74" s="78"/>
      <c r="BV74" s="78"/>
      <c r="BW74" s="78"/>
      <c r="BX74" s="78"/>
      <c r="BY74" s="78"/>
      <c r="BZ74" s="79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77"/>
      <c r="BM75" s="78"/>
      <c r="BN75" s="78"/>
      <c r="BO75" s="78"/>
      <c r="BP75" s="78"/>
      <c r="BQ75" s="78"/>
      <c r="BR75" s="78"/>
      <c r="BS75" s="78"/>
      <c r="BT75" s="78"/>
      <c r="BU75" s="78"/>
      <c r="BV75" s="78"/>
      <c r="BW75" s="78"/>
      <c r="BX75" s="78"/>
      <c r="BY75" s="78"/>
      <c r="BZ75" s="79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77"/>
      <c r="BM76" s="78"/>
      <c r="BN76" s="78"/>
      <c r="BO76" s="78"/>
      <c r="BP76" s="78"/>
      <c r="BQ76" s="78"/>
      <c r="BR76" s="78"/>
      <c r="BS76" s="78"/>
      <c r="BT76" s="78"/>
      <c r="BU76" s="78"/>
      <c r="BV76" s="78"/>
      <c r="BW76" s="78"/>
      <c r="BX76" s="78"/>
      <c r="BY76" s="78"/>
      <c r="BZ76" s="79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77"/>
      <c r="BM77" s="78"/>
      <c r="BN77" s="78"/>
      <c r="BO77" s="78"/>
      <c r="BP77" s="78"/>
      <c r="BQ77" s="78"/>
      <c r="BR77" s="78"/>
      <c r="BS77" s="78"/>
      <c r="BT77" s="78"/>
      <c r="BU77" s="78"/>
      <c r="BV77" s="78"/>
      <c r="BW77" s="78"/>
      <c r="BX77" s="78"/>
      <c r="BY77" s="78"/>
      <c r="BZ77" s="79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77"/>
      <c r="BM78" s="78"/>
      <c r="BN78" s="78"/>
      <c r="BO78" s="78"/>
      <c r="BP78" s="78"/>
      <c r="BQ78" s="78"/>
      <c r="BR78" s="78"/>
      <c r="BS78" s="78"/>
      <c r="BT78" s="78"/>
      <c r="BU78" s="78"/>
      <c r="BV78" s="78"/>
      <c r="BW78" s="78"/>
      <c r="BX78" s="78"/>
      <c r="BY78" s="78"/>
      <c r="BZ78" s="79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77"/>
      <c r="BM79" s="78"/>
      <c r="BN79" s="78"/>
      <c r="BO79" s="78"/>
      <c r="BP79" s="78"/>
      <c r="BQ79" s="78"/>
      <c r="BR79" s="78"/>
      <c r="BS79" s="78"/>
      <c r="BT79" s="78"/>
      <c r="BU79" s="78"/>
      <c r="BV79" s="78"/>
      <c r="BW79" s="78"/>
      <c r="BX79" s="78"/>
      <c r="BY79" s="78"/>
      <c r="BZ79" s="79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77"/>
      <c r="BM80" s="78"/>
      <c r="BN80" s="78"/>
      <c r="BO80" s="78"/>
      <c r="BP80" s="78"/>
      <c r="BQ80" s="78"/>
      <c r="BR80" s="78"/>
      <c r="BS80" s="78"/>
      <c r="BT80" s="78"/>
      <c r="BU80" s="78"/>
      <c r="BV80" s="78"/>
      <c r="BW80" s="78"/>
      <c r="BX80" s="78"/>
      <c r="BY80" s="78"/>
      <c r="BZ80" s="79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77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/>
      <c r="BY81" s="78"/>
      <c r="BZ81" s="79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80"/>
      <c r="BM82" s="81"/>
      <c r="BN82" s="81"/>
      <c r="BO82" s="81"/>
      <c r="BP82" s="81"/>
      <c r="BQ82" s="81"/>
      <c r="BR82" s="81"/>
      <c r="BS82" s="81"/>
      <c r="BT82" s="81"/>
      <c r="BU82" s="81"/>
      <c r="BV82" s="81"/>
      <c r="BW82" s="81"/>
      <c r="BX82" s="81"/>
      <c r="BY82" s="81"/>
      <c r="BZ82" s="82"/>
    </row>
    <row r="83" spans="1:78" x14ac:dyDescent="0.15">
      <c r="C83" s="83" t="s">
        <v>30</v>
      </c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  <c r="BF83" s="83"/>
      <c r="BG83" s="83"/>
      <c r="BH83" s="83"/>
      <c r="BI83" s="83"/>
      <c r="BJ83" s="83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【107.02】</v>
      </c>
      <c r="F85" s="12" t="str">
        <f>データ!AT6</f>
        <v>【3.09】</v>
      </c>
      <c r="G85" s="12" t="str">
        <f>データ!BE6</f>
        <v>【71.39】</v>
      </c>
      <c r="H85" s="12" t="str">
        <f>データ!BP6</f>
        <v>【669.11】</v>
      </c>
      <c r="I85" s="12" t="str">
        <f>データ!CA6</f>
        <v>【99.73】</v>
      </c>
      <c r="J85" s="12" t="str">
        <f>データ!CL6</f>
        <v>【134.98】</v>
      </c>
      <c r="K85" s="12" t="str">
        <f>データ!CW6</f>
        <v>【59.99】</v>
      </c>
      <c r="L85" s="12" t="str">
        <f>データ!DH6</f>
        <v>【95.72】</v>
      </c>
      <c r="M85" s="12" t="str">
        <f>データ!DS6</f>
        <v>【38.17】</v>
      </c>
      <c r="N85" s="12" t="str">
        <f>データ!ED6</f>
        <v>【6.54】</v>
      </c>
      <c r="O85" s="12" t="str">
        <f>データ!EO6</f>
        <v>【0.24】</v>
      </c>
    </row>
  </sheetData>
  <sheetProtection algorithmName="SHA-512" hashValue="MXcxsVkKL4kt1ISRyuh0fCWOs7CN3ZbeZ00nGGQT6APukEXn4EgpEUwRQJnKt6h4RwEB4JPBgtJWC6X1ArpZCA==" saltValue="GhT3Aqmy90GpLvft4gLJw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85" t="s">
        <v>52</v>
      </c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7"/>
      <c r="Y3" s="91" t="s">
        <v>53</v>
      </c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 t="s">
        <v>54</v>
      </c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88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90"/>
      <c r="Y4" s="84" t="s">
        <v>56</v>
      </c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 t="s">
        <v>57</v>
      </c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 t="s">
        <v>58</v>
      </c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 t="s">
        <v>59</v>
      </c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 t="s">
        <v>60</v>
      </c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 t="s">
        <v>61</v>
      </c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 t="s">
        <v>62</v>
      </c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 t="s">
        <v>63</v>
      </c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 t="s">
        <v>64</v>
      </c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 t="s">
        <v>65</v>
      </c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 t="s">
        <v>66</v>
      </c>
      <c r="EF4" s="84"/>
      <c r="EG4" s="84"/>
      <c r="EH4" s="84"/>
      <c r="EI4" s="84"/>
      <c r="EJ4" s="84"/>
      <c r="EK4" s="84"/>
      <c r="EL4" s="84"/>
      <c r="EM4" s="84"/>
      <c r="EN4" s="84"/>
      <c r="EO4" s="84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432083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熊本県　山鹿市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Cc1</v>
      </c>
      <c r="M6" s="19" t="str">
        <f t="shared" si="3"/>
        <v>非設置</v>
      </c>
      <c r="N6" s="20" t="str">
        <f t="shared" si="3"/>
        <v>-</v>
      </c>
      <c r="O6" s="20">
        <f t="shared" si="3"/>
        <v>67.92</v>
      </c>
      <c r="P6" s="20">
        <f t="shared" si="3"/>
        <v>40.89</v>
      </c>
      <c r="Q6" s="20">
        <f t="shared" si="3"/>
        <v>49.61</v>
      </c>
      <c r="R6" s="20">
        <f t="shared" si="3"/>
        <v>3255</v>
      </c>
      <c r="S6" s="20">
        <f t="shared" si="3"/>
        <v>50051</v>
      </c>
      <c r="T6" s="20">
        <f t="shared" si="3"/>
        <v>299.69</v>
      </c>
      <c r="U6" s="20">
        <f t="shared" si="3"/>
        <v>167.01</v>
      </c>
      <c r="V6" s="20">
        <f t="shared" si="3"/>
        <v>20367</v>
      </c>
      <c r="W6" s="20">
        <f t="shared" si="3"/>
        <v>6.4</v>
      </c>
      <c r="X6" s="20">
        <f t="shared" si="3"/>
        <v>3182.34</v>
      </c>
      <c r="Y6" s="21">
        <f>IF(Y7="",NA(),Y7)</f>
        <v>102.61</v>
      </c>
      <c r="Z6" s="21">
        <f t="shared" ref="Z6:AH6" si="4">IF(Z7="",NA(),Z7)</f>
        <v>116.62</v>
      </c>
      <c r="AA6" s="21">
        <f t="shared" si="4"/>
        <v>116.49</v>
      </c>
      <c r="AB6" s="21">
        <f t="shared" si="4"/>
        <v>116.84</v>
      </c>
      <c r="AC6" s="21">
        <f t="shared" si="4"/>
        <v>105.53</v>
      </c>
      <c r="AD6" s="21">
        <f t="shared" si="4"/>
        <v>105.53</v>
      </c>
      <c r="AE6" s="21">
        <f t="shared" si="4"/>
        <v>105.06</v>
      </c>
      <c r="AF6" s="21">
        <f t="shared" si="4"/>
        <v>106.81</v>
      </c>
      <c r="AG6" s="21">
        <f t="shared" si="4"/>
        <v>106.5</v>
      </c>
      <c r="AH6" s="21">
        <f t="shared" si="4"/>
        <v>106.22</v>
      </c>
      <c r="AI6" s="20" t="str">
        <f>IF(AI7="","",IF(AI7="-","【-】","【"&amp;SUBSTITUTE(TEXT(AI7,"#,##0.00"),"-","△")&amp;"】"))</f>
        <v>【107.02】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39.08</v>
      </c>
      <c r="AP6" s="21">
        <f t="shared" si="5"/>
        <v>41.56</v>
      </c>
      <c r="AQ6" s="21">
        <f t="shared" si="5"/>
        <v>34.4</v>
      </c>
      <c r="AR6" s="21">
        <f t="shared" si="5"/>
        <v>18.36</v>
      </c>
      <c r="AS6" s="21">
        <f t="shared" si="5"/>
        <v>18.010000000000002</v>
      </c>
      <c r="AT6" s="20" t="str">
        <f>IF(AT7="","",IF(AT7="-","【-】","【"&amp;SUBSTITUTE(TEXT(AT7,"#,##0.00"),"-","△")&amp;"】"))</f>
        <v>【3.09】</v>
      </c>
      <c r="AU6" s="21">
        <f>IF(AU7="",NA(),AU7)</f>
        <v>9.48</v>
      </c>
      <c r="AV6" s="21">
        <f t="shared" ref="AV6:BD6" si="6">IF(AV7="",NA(),AV7)</f>
        <v>43.71</v>
      </c>
      <c r="AW6" s="21">
        <f t="shared" si="6"/>
        <v>75.2</v>
      </c>
      <c r="AX6" s="21">
        <f t="shared" si="6"/>
        <v>95.73</v>
      </c>
      <c r="AY6" s="21">
        <f t="shared" si="6"/>
        <v>86.74</v>
      </c>
      <c r="AZ6" s="21">
        <f t="shared" si="6"/>
        <v>81.33</v>
      </c>
      <c r="BA6" s="21">
        <f t="shared" si="6"/>
        <v>80.81</v>
      </c>
      <c r="BB6" s="21">
        <f t="shared" si="6"/>
        <v>68.17</v>
      </c>
      <c r="BC6" s="21">
        <f t="shared" si="6"/>
        <v>55.6</v>
      </c>
      <c r="BD6" s="21">
        <f t="shared" si="6"/>
        <v>59.4</v>
      </c>
      <c r="BE6" s="20" t="str">
        <f>IF(BE7="","",IF(BE7="-","【-】","【"&amp;SUBSTITUTE(TEXT(BE7,"#,##0.00"),"-","△")&amp;"】"))</f>
        <v>【71.39】</v>
      </c>
      <c r="BF6" s="21">
        <f>IF(BF7="",NA(),BF7)</f>
        <v>809.35</v>
      </c>
      <c r="BG6" s="21">
        <f t="shared" ref="BG6:BO6" si="7">IF(BG7="",NA(),BG7)</f>
        <v>441.43</v>
      </c>
      <c r="BH6" s="21">
        <f t="shared" si="7"/>
        <v>431.33</v>
      </c>
      <c r="BI6" s="21">
        <f t="shared" si="7"/>
        <v>402.69</v>
      </c>
      <c r="BJ6" s="21">
        <f t="shared" si="7"/>
        <v>423.93</v>
      </c>
      <c r="BK6" s="21">
        <f t="shared" si="7"/>
        <v>799.11</v>
      </c>
      <c r="BL6" s="21">
        <f t="shared" si="7"/>
        <v>768.62</v>
      </c>
      <c r="BM6" s="21">
        <f t="shared" si="7"/>
        <v>789.44</v>
      </c>
      <c r="BN6" s="21">
        <f t="shared" si="7"/>
        <v>789.08</v>
      </c>
      <c r="BO6" s="21">
        <f t="shared" si="7"/>
        <v>747.84</v>
      </c>
      <c r="BP6" s="20" t="str">
        <f>IF(BP7="","",IF(BP7="-","【-】","【"&amp;SUBSTITUTE(TEXT(BP7,"#,##0.00"),"-","△")&amp;"】"))</f>
        <v>【669.11】</v>
      </c>
      <c r="BQ6" s="21">
        <f>IF(BQ7="",NA(),BQ7)</f>
        <v>85.98</v>
      </c>
      <c r="BR6" s="21">
        <f t="shared" ref="BR6:BZ6" si="8">IF(BR7="",NA(),BR7)</f>
        <v>84.27</v>
      </c>
      <c r="BS6" s="21">
        <f t="shared" si="8"/>
        <v>86.11</v>
      </c>
      <c r="BT6" s="21">
        <f t="shared" si="8"/>
        <v>92.27</v>
      </c>
      <c r="BU6" s="21">
        <f t="shared" si="8"/>
        <v>88.78</v>
      </c>
      <c r="BV6" s="21">
        <f t="shared" si="8"/>
        <v>87.69</v>
      </c>
      <c r="BW6" s="21">
        <f t="shared" si="8"/>
        <v>88.06</v>
      </c>
      <c r="BX6" s="21">
        <f t="shared" si="8"/>
        <v>87.29</v>
      </c>
      <c r="BY6" s="21">
        <f t="shared" si="8"/>
        <v>88.25</v>
      </c>
      <c r="BZ6" s="21">
        <f t="shared" si="8"/>
        <v>90.17</v>
      </c>
      <c r="CA6" s="20" t="str">
        <f>IF(CA7="","",IF(CA7="-","【-】","【"&amp;SUBSTITUTE(TEXT(CA7,"#,##0.00"),"-","△")&amp;"】"))</f>
        <v>【99.73】</v>
      </c>
      <c r="CB6" s="21">
        <f>IF(CB7="",NA(),CB7)</f>
        <v>147.24</v>
      </c>
      <c r="CC6" s="21">
        <f t="shared" ref="CC6:CK6" si="9">IF(CC7="",NA(),CC7)</f>
        <v>151.08000000000001</v>
      </c>
      <c r="CD6" s="21">
        <f t="shared" si="9"/>
        <v>150</v>
      </c>
      <c r="CE6" s="21">
        <f t="shared" si="9"/>
        <v>138.19</v>
      </c>
      <c r="CF6" s="21">
        <f t="shared" si="9"/>
        <v>150</v>
      </c>
      <c r="CG6" s="21">
        <f t="shared" si="9"/>
        <v>180.07</v>
      </c>
      <c r="CH6" s="21">
        <f t="shared" si="9"/>
        <v>179.32</v>
      </c>
      <c r="CI6" s="21">
        <f t="shared" si="9"/>
        <v>176.67</v>
      </c>
      <c r="CJ6" s="21">
        <f t="shared" si="9"/>
        <v>176.37</v>
      </c>
      <c r="CK6" s="21">
        <f t="shared" si="9"/>
        <v>173.17</v>
      </c>
      <c r="CL6" s="20" t="str">
        <f>IF(CL7="","",IF(CL7="-","【-】","【"&amp;SUBSTITUTE(TEXT(CL7,"#,##0.00"),"-","△")&amp;"】"))</f>
        <v>【134.98】</v>
      </c>
      <c r="CM6" s="21">
        <f>IF(CM7="",NA(),CM7)</f>
        <v>71.709999999999994</v>
      </c>
      <c r="CN6" s="21">
        <f t="shared" ref="CN6:CV6" si="10">IF(CN7="",NA(),CN7)</f>
        <v>73.48</v>
      </c>
      <c r="CO6" s="21">
        <f t="shared" si="10"/>
        <v>70.400000000000006</v>
      </c>
      <c r="CP6" s="21">
        <f t="shared" si="10"/>
        <v>72.95</v>
      </c>
      <c r="CQ6" s="21">
        <f t="shared" si="10"/>
        <v>71.25</v>
      </c>
      <c r="CR6" s="21">
        <f t="shared" si="10"/>
        <v>58.4</v>
      </c>
      <c r="CS6" s="21">
        <f t="shared" si="10"/>
        <v>58</v>
      </c>
      <c r="CT6" s="21">
        <f t="shared" si="10"/>
        <v>57.42</v>
      </c>
      <c r="CU6" s="21">
        <f t="shared" si="10"/>
        <v>56.72</v>
      </c>
      <c r="CV6" s="21">
        <f t="shared" si="10"/>
        <v>56.43</v>
      </c>
      <c r="CW6" s="20" t="str">
        <f>IF(CW7="","",IF(CW7="-","【-】","【"&amp;SUBSTITUTE(TEXT(CW7,"#,##0.00"),"-","△")&amp;"】"))</f>
        <v>【59.99】</v>
      </c>
      <c r="CX6" s="21">
        <f>IF(CX7="",NA(),CX7)</f>
        <v>79.37</v>
      </c>
      <c r="CY6" s="21">
        <f t="shared" ref="CY6:DG6" si="11">IF(CY7="",NA(),CY7)</f>
        <v>79.34</v>
      </c>
      <c r="CZ6" s="21">
        <f t="shared" si="11"/>
        <v>79.31</v>
      </c>
      <c r="DA6" s="21">
        <f t="shared" si="11"/>
        <v>79.47</v>
      </c>
      <c r="DB6" s="21">
        <f t="shared" si="11"/>
        <v>79.930000000000007</v>
      </c>
      <c r="DC6" s="21">
        <f t="shared" si="11"/>
        <v>89.68</v>
      </c>
      <c r="DD6" s="21">
        <f t="shared" si="11"/>
        <v>89.79</v>
      </c>
      <c r="DE6" s="21">
        <f t="shared" si="11"/>
        <v>90.42</v>
      </c>
      <c r="DF6" s="21">
        <f t="shared" si="11"/>
        <v>90.72</v>
      </c>
      <c r="DG6" s="21">
        <f t="shared" si="11"/>
        <v>91.07</v>
      </c>
      <c r="DH6" s="20" t="str">
        <f>IF(DH7="","",IF(DH7="-","【-】","【"&amp;SUBSTITUTE(TEXT(DH7,"#,##0.00"),"-","△")&amp;"】"))</f>
        <v>【95.72】</v>
      </c>
      <c r="DI6" s="21">
        <f>IF(DI7="",NA(),DI7)</f>
        <v>46.08</v>
      </c>
      <c r="DJ6" s="21">
        <f t="shared" ref="DJ6:DR6" si="12">IF(DJ7="",NA(),DJ7)</f>
        <v>48.79</v>
      </c>
      <c r="DK6" s="21">
        <f t="shared" si="12"/>
        <v>50.79</v>
      </c>
      <c r="DL6" s="21">
        <f t="shared" si="12"/>
        <v>53.45</v>
      </c>
      <c r="DM6" s="21">
        <f t="shared" si="12"/>
        <v>54.78</v>
      </c>
      <c r="DN6" s="21">
        <f t="shared" si="12"/>
        <v>29.5</v>
      </c>
      <c r="DO6" s="21">
        <f t="shared" si="12"/>
        <v>30.6</v>
      </c>
      <c r="DP6" s="21">
        <f t="shared" si="12"/>
        <v>29.23</v>
      </c>
      <c r="DQ6" s="21">
        <f t="shared" si="12"/>
        <v>20.78</v>
      </c>
      <c r="DR6" s="21">
        <f t="shared" si="12"/>
        <v>23.54</v>
      </c>
      <c r="DS6" s="20" t="str">
        <f>IF(DS7="","",IF(DS7="-","【-】","【"&amp;SUBSTITUTE(TEXT(DS7,"#,##0.00"),"-","△")&amp;"】"))</f>
        <v>【38.17】</v>
      </c>
      <c r="DT6" s="20">
        <f>IF(DT7="",NA(),DT7)</f>
        <v>0</v>
      </c>
      <c r="DU6" s="20">
        <f t="shared" ref="DU6:EC6" si="13">IF(DU7="",NA(),DU7)</f>
        <v>0</v>
      </c>
      <c r="DV6" s="21">
        <f t="shared" si="13"/>
        <v>0.09</v>
      </c>
      <c r="DW6" s="21">
        <f t="shared" si="13"/>
        <v>4.17</v>
      </c>
      <c r="DX6" s="21">
        <f t="shared" si="13"/>
        <v>5.92</v>
      </c>
      <c r="DY6" s="21">
        <f t="shared" si="13"/>
        <v>1.92</v>
      </c>
      <c r="DZ6" s="21">
        <f t="shared" si="13"/>
        <v>1.83</v>
      </c>
      <c r="EA6" s="21">
        <f t="shared" si="13"/>
        <v>1.37</v>
      </c>
      <c r="EB6" s="21">
        <f t="shared" si="13"/>
        <v>1.34</v>
      </c>
      <c r="EC6" s="21">
        <f t="shared" si="13"/>
        <v>1.5</v>
      </c>
      <c r="ED6" s="20" t="str">
        <f>IF(ED7="","",IF(ED7="-","【-】","【"&amp;SUBSTITUTE(TEXT(ED7,"#,##0.00"),"-","△")&amp;"】"))</f>
        <v>【6.54】</v>
      </c>
      <c r="EE6" s="21">
        <f>IF(EE7="",NA(),EE7)</f>
        <v>0.14000000000000001</v>
      </c>
      <c r="EF6" s="21">
        <f t="shared" ref="EF6:EN6" si="14">IF(EF7="",NA(),EF7)</f>
        <v>0.01</v>
      </c>
      <c r="EG6" s="21">
        <f t="shared" si="14"/>
        <v>0.19</v>
      </c>
      <c r="EH6" s="21">
        <f t="shared" si="14"/>
        <v>0.14000000000000001</v>
      </c>
      <c r="EI6" s="20">
        <f t="shared" si="14"/>
        <v>0</v>
      </c>
      <c r="EJ6" s="21">
        <f t="shared" si="14"/>
        <v>0.23</v>
      </c>
      <c r="EK6" s="21">
        <f t="shared" si="14"/>
        <v>0.21</v>
      </c>
      <c r="EL6" s="21">
        <f t="shared" si="14"/>
        <v>0.17</v>
      </c>
      <c r="EM6" s="21">
        <f t="shared" si="14"/>
        <v>0.15</v>
      </c>
      <c r="EN6" s="21">
        <f t="shared" si="14"/>
        <v>0.15</v>
      </c>
      <c r="EO6" s="20" t="str">
        <f>IF(EO7="","",IF(EO7="-","【-】","【"&amp;SUBSTITUTE(TEXT(EO7,"#,##0.00"),"-","△")&amp;"】"))</f>
        <v>【0.24】</v>
      </c>
    </row>
    <row r="7" spans="1:148" s="22" customFormat="1" x14ac:dyDescent="0.15">
      <c r="A7" s="14"/>
      <c r="B7" s="23">
        <v>2021</v>
      </c>
      <c r="C7" s="23">
        <v>432083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67.92</v>
      </c>
      <c r="P7" s="24">
        <v>40.89</v>
      </c>
      <c r="Q7" s="24">
        <v>49.61</v>
      </c>
      <c r="R7" s="24">
        <v>3255</v>
      </c>
      <c r="S7" s="24">
        <v>50051</v>
      </c>
      <c r="T7" s="24">
        <v>299.69</v>
      </c>
      <c r="U7" s="24">
        <v>167.01</v>
      </c>
      <c r="V7" s="24">
        <v>20367</v>
      </c>
      <c r="W7" s="24">
        <v>6.4</v>
      </c>
      <c r="X7" s="24">
        <v>3182.34</v>
      </c>
      <c r="Y7" s="24">
        <v>102.61</v>
      </c>
      <c r="Z7" s="24">
        <v>116.62</v>
      </c>
      <c r="AA7" s="24">
        <v>116.49</v>
      </c>
      <c r="AB7" s="24">
        <v>116.84</v>
      </c>
      <c r="AC7" s="24">
        <v>105.53</v>
      </c>
      <c r="AD7" s="24">
        <v>105.53</v>
      </c>
      <c r="AE7" s="24">
        <v>105.06</v>
      </c>
      <c r="AF7" s="24">
        <v>106.81</v>
      </c>
      <c r="AG7" s="24">
        <v>106.5</v>
      </c>
      <c r="AH7" s="24">
        <v>106.22</v>
      </c>
      <c r="AI7" s="24">
        <v>107.02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39.08</v>
      </c>
      <c r="AP7" s="24">
        <v>41.56</v>
      </c>
      <c r="AQ7" s="24">
        <v>34.4</v>
      </c>
      <c r="AR7" s="24">
        <v>18.36</v>
      </c>
      <c r="AS7" s="24">
        <v>18.010000000000002</v>
      </c>
      <c r="AT7" s="24">
        <v>3.09</v>
      </c>
      <c r="AU7" s="24">
        <v>9.48</v>
      </c>
      <c r="AV7" s="24">
        <v>43.71</v>
      </c>
      <c r="AW7" s="24">
        <v>75.2</v>
      </c>
      <c r="AX7" s="24">
        <v>95.73</v>
      </c>
      <c r="AY7" s="24">
        <v>86.74</v>
      </c>
      <c r="AZ7" s="24">
        <v>81.33</v>
      </c>
      <c r="BA7" s="24">
        <v>80.81</v>
      </c>
      <c r="BB7" s="24">
        <v>68.17</v>
      </c>
      <c r="BC7" s="24">
        <v>55.6</v>
      </c>
      <c r="BD7" s="24">
        <v>59.4</v>
      </c>
      <c r="BE7" s="24">
        <v>71.39</v>
      </c>
      <c r="BF7" s="24">
        <v>809.35</v>
      </c>
      <c r="BG7" s="24">
        <v>441.43</v>
      </c>
      <c r="BH7" s="24">
        <v>431.33</v>
      </c>
      <c r="BI7" s="24">
        <v>402.69</v>
      </c>
      <c r="BJ7" s="24">
        <v>423.93</v>
      </c>
      <c r="BK7" s="24">
        <v>799.11</v>
      </c>
      <c r="BL7" s="24">
        <v>768.62</v>
      </c>
      <c r="BM7" s="24">
        <v>789.44</v>
      </c>
      <c r="BN7" s="24">
        <v>789.08</v>
      </c>
      <c r="BO7" s="24">
        <v>747.84</v>
      </c>
      <c r="BP7" s="24">
        <v>669.11</v>
      </c>
      <c r="BQ7" s="24">
        <v>85.98</v>
      </c>
      <c r="BR7" s="24">
        <v>84.27</v>
      </c>
      <c r="BS7" s="24">
        <v>86.11</v>
      </c>
      <c r="BT7" s="24">
        <v>92.27</v>
      </c>
      <c r="BU7" s="24">
        <v>88.78</v>
      </c>
      <c r="BV7" s="24">
        <v>87.69</v>
      </c>
      <c r="BW7" s="24">
        <v>88.06</v>
      </c>
      <c r="BX7" s="24">
        <v>87.29</v>
      </c>
      <c r="BY7" s="24">
        <v>88.25</v>
      </c>
      <c r="BZ7" s="24">
        <v>90.17</v>
      </c>
      <c r="CA7" s="24">
        <v>99.73</v>
      </c>
      <c r="CB7" s="24">
        <v>147.24</v>
      </c>
      <c r="CC7" s="24">
        <v>151.08000000000001</v>
      </c>
      <c r="CD7" s="24">
        <v>150</v>
      </c>
      <c r="CE7" s="24">
        <v>138.19</v>
      </c>
      <c r="CF7" s="24">
        <v>150</v>
      </c>
      <c r="CG7" s="24">
        <v>180.07</v>
      </c>
      <c r="CH7" s="24">
        <v>179.32</v>
      </c>
      <c r="CI7" s="24">
        <v>176.67</v>
      </c>
      <c r="CJ7" s="24">
        <v>176.37</v>
      </c>
      <c r="CK7" s="24">
        <v>173.17</v>
      </c>
      <c r="CL7" s="24">
        <v>134.97999999999999</v>
      </c>
      <c r="CM7" s="24">
        <v>71.709999999999994</v>
      </c>
      <c r="CN7" s="24">
        <v>73.48</v>
      </c>
      <c r="CO7" s="24">
        <v>70.400000000000006</v>
      </c>
      <c r="CP7" s="24">
        <v>72.95</v>
      </c>
      <c r="CQ7" s="24">
        <v>71.25</v>
      </c>
      <c r="CR7" s="24">
        <v>58.4</v>
      </c>
      <c r="CS7" s="24">
        <v>58</v>
      </c>
      <c r="CT7" s="24">
        <v>57.42</v>
      </c>
      <c r="CU7" s="24">
        <v>56.72</v>
      </c>
      <c r="CV7" s="24">
        <v>56.43</v>
      </c>
      <c r="CW7" s="24">
        <v>59.99</v>
      </c>
      <c r="CX7" s="24">
        <v>79.37</v>
      </c>
      <c r="CY7" s="24">
        <v>79.34</v>
      </c>
      <c r="CZ7" s="24">
        <v>79.31</v>
      </c>
      <c r="DA7" s="24">
        <v>79.47</v>
      </c>
      <c r="DB7" s="24">
        <v>79.930000000000007</v>
      </c>
      <c r="DC7" s="24">
        <v>89.68</v>
      </c>
      <c r="DD7" s="24">
        <v>89.79</v>
      </c>
      <c r="DE7" s="24">
        <v>90.42</v>
      </c>
      <c r="DF7" s="24">
        <v>90.72</v>
      </c>
      <c r="DG7" s="24">
        <v>91.07</v>
      </c>
      <c r="DH7" s="24">
        <v>95.72</v>
      </c>
      <c r="DI7" s="24">
        <v>46.08</v>
      </c>
      <c r="DJ7" s="24">
        <v>48.79</v>
      </c>
      <c r="DK7" s="24">
        <v>50.79</v>
      </c>
      <c r="DL7" s="24">
        <v>53.45</v>
      </c>
      <c r="DM7" s="24">
        <v>54.78</v>
      </c>
      <c r="DN7" s="24">
        <v>29.5</v>
      </c>
      <c r="DO7" s="24">
        <v>30.6</v>
      </c>
      <c r="DP7" s="24">
        <v>29.23</v>
      </c>
      <c r="DQ7" s="24">
        <v>20.78</v>
      </c>
      <c r="DR7" s="24">
        <v>23.54</v>
      </c>
      <c r="DS7" s="24">
        <v>38.17</v>
      </c>
      <c r="DT7" s="24">
        <v>0</v>
      </c>
      <c r="DU7" s="24">
        <v>0</v>
      </c>
      <c r="DV7" s="24">
        <v>0.09</v>
      </c>
      <c r="DW7" s="24">
        <v>4.17</v>
      </c>
      <c r="DX7" s="24">
        <v>5.92</v>
      </c>
      <c r="DY7" s="24">
        <v>1.92</v>
      </c>
      <c r="DZ7" s="24">
        <v>1.83</v>
      </c>
      <c r="EA7" s="24">
        <v>1.37</v>
      </c>
      <c r="EB7" s="24">
        <v>1.34</v>
      </c>
      <c r="EC7" s="24">
        <v>1.5</v>
      </c>
      <c r="ED7" s="24">
        <v>6.54</v>
      </c>
      <c r="EE7" s="24">
        <v>0.14000000000000001</v>
      </c>
      <c r="EF7" s="24">
        <v>0.01</v>
      </c>
      <c r="EG7" s="24">
        <v>0.19</v>
      </c>
      <c r="EH7" s="24">
        <v>0.14000000000000001</v>
      </c>
      <c r="EI7" s="24">
        <v>0</v>
      </c>
      <c r="EJ7" s="24">
        <v>0.23</v>
      </c>
      <c r="EK7" s="24">
        <v>0.21</v>
      </c>
      <c r="EL7" s="24">
        <v>0.17</v>
      </c>
      <c r="EM7" s="24">
        <v>0.15</v>
      </c>
      <c r="EN7" s="24">
        <v>0.15</v>
      </c>
      <c r="EO7" s="24">
        <v>0.24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4812117</cp:lastModifiedBy>
  <cp:lastPrinted>2023-01-31T06:02:39Z</cp:lastPrinted>
  <dcterms:created xsi:type="dcterms:W3CDTF">2023-01-12T23:35:30Z</dcterms:created>
  <dcterms:modified xsi:type="dcterms:W3CDTF">2023-01-31T06:02:43Z</dcterms:modified>
  <cp:category/>
</cp:coreProperties>
</file>