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w-fs01\共有ファイル\財政\01_財政係\05　財政統計\04　公営企業\R04\230111【県市町村課：125〆】公営企業に係る経営比較分析表（令和３年度決算）の分析等について（依頼）\05_質問事項\050201\"/>
    </mc:Choice>
  </mc:AlternateContent>
  <workbookProtection workbookAlgorithmName="SHA-512" workbookHashValue="ojg6pFQbuwBUBPFHlHzA7eZtI9EQnio6W7eN28elHyBWHg6C/JRUvgk+rPj+IXuiAoyfin3GP/deYFYKgLJYmA==" workbookSaltValue="HZGvxbQdWqNJ/xpgT/P4i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<sst xmlns="http://schemas.openxmlformats.org/spreadsheetml/2006/main" count="297" uniqueCount="116">
  <si>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</si>
  <si>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</si>
  <si>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</si>
  <si>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</si>
  <si>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</si>
  <si>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</si>
  <si>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</si>
  <si>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</si>
  <si>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</si>
  <si>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</si>
  <si>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</si>
  <si>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</si>
  <si>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</si>
  <si>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</si>
  <si>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</si>
  <si>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</si>
  <si>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</si>
  <si>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</si>
  <si>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</si>
  <si>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</si>
  <si>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</si>
  <si>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</si>
  <si>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</si>
  <si>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</si>
  <si>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</si>
  <si>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</si>
  <si>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</si>
  <si>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</si>
  <si>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</si>
  <si>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</si>
  <si>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</si>
  <si>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</si>
  <si>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</si>
  <si>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</si>
  <si>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</si>
  <si>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</si>
  <si>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</si>
  <si>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</si>
  <si>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</si>
  <si>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</si>
  <si>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</si>
  <si>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</si>
  <si>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</si>
  <si>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</si>
  <si>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</si>
  <si>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</si>
  <si>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</si>
  <si>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</si>
  <si>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</si>
  <si>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</si>
  <si>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</si>
  <si>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</si>
  <si>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</si>
  <si>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</si>
  <si>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</si>
  <si>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</si>
  <si>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</si>
  <si>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</si>
  <si>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</si>
  <si>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</si>
  <si>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</si>
  <si>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</si>
  <si>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</si>
  <si>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</si>
  <si>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</si>
  <si>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</si>
  <si>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</si>
  <si>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</si>
  <si>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</si>
  <si>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</si>
  <si>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</si>
  <si>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</si>
  <si>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</si>
  <si>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</si>
  <si>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</si>
  <si>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</si>
  <si>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</si>
  <si>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</si>
  <si>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</si>
  <si>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</si>
  <si>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</si>
  <si>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</si>
  <si>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</si>
  <si>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</si>
  <si>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</si>
  <si>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</si>
  <si>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</si>
  <si>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</si>
  <si>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</si>
  <si>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</si>
  <si>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</si>
  <si>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</si>
  <si>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</si>
  <si>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</si>
  <si>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</si>
  <si>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</si>
  <si>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水俣市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</si>
  <si>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</si>
  <si>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</si>
  <si>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</si>
  <si>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</si>
  <si>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</si>
  <si>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</si>
  <si>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</si>
  <si>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</si>
  <si>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</si>
  <si>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</si>
  <si>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</si>
  <si>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</si>
  <si>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</si>
  <si>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</si>
  <si>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</si>
  <si>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</si>
  <si>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平均値を下回っているが、浄化センター及び汚水ポンプ場は建設後約３０年、雨水ポンプ場は約４０年が経過している。これまで保守点検を民間に委託（包括的民間委託）し、その専門的技術、手法、情報、経験を活用することで施設の安定稼働及び機器の延命を図ってきた。平成３０年度に策定したストックマネジメント計画を基本として改修等を進めていく。
②管渠老朽化率は全国・類似団体平均値を下回っているが、今後、布設後３０年以上経過したものが増えてくることから、限られた財源の中、優先順位をつけて更新を行っていく必要がある。
③管渠改善率は管渠老朽化率があまり進んでいないことや、法定耐用年数を超過した雨水ポンプ場設備等を重点的に更新していることから全国・類似団体平均値より低い水準にある。</t>
    <rPh sb="43" eb="44">
      <t>ヤク</t>
    </rPh>
    <rPh sb="55" eb="56">
      <t>ヤク</t>
    </rPh>
    <rPh sb="178" eb="180">
      <t>カンキョ</t>
    </rPh>
    <rPh sb="180" eb="183">
      <t>ロウキュウカ</t>
    </rPh>
    <rPh sb="183" eb="184">
      <t>リツ</t>
    </rPh>
    <rPh sb="185" eb="187">
      <t>ゼンコク</t>
    </rPh>
    <rPh sb="188" eb="190">
      <t>ルイジ</t>
    </rPh>
    <rPh sb="190" eb="192">
      <t>ダンタイ</t>
    </rPh>
    <rPh sb="192" eb="195">
      <t>ヘイキンチ</t>
    </rPh>
    <rPh sb="196" eb="198">
      <t>シタマワ</t>
    </rPh>
    <rPh sb="232" eb="233">
      <t>カギ</t>
    </rPh>
    <rPh sb="236" eb="238">
      <t>ザイゲン</t>
    </rPh>
    <rPh sb="239" eb="240">
      <t>ナカ</t>
    </rPh>
    <rPh sb="257" eb="259">
      <t>ヒツヨウ</t>
    </rPh>
    <rPh sb="265" eb="267">
      <t>カンキョ</t>
    </rPh>
    <rPh sb="267" eb="269">
      <t>カイゼン</t>
    </rPh>
    <rPh sb="269" eb="270">
      <t>リツ</t>
    </rPh>
    <rPh sb="271" eb="273">
      <t>カンキョ</t>
    </rPh>
    <rPh sb="273" eb="276">
      <t>ロウキュウカ</t>
    </rPh>
    <rPh sb="276" eb="277">
      <t>リツ</t>
    </rPh>
    <rPh sb="281" eb="282">
      <t>スス</t>
    </rPh>
    <rPh sb="291" eb="293">
      <t>ホウテイ</t>
    </rPh>
    <rPh sb="298" eb="300">
      <t>チョウカ</t>
    </rPh>
    <rPh sb="302" eb="304">
      <t>ウスイ</t>
    </rPh>
    <rPh sb="307" eb="308">
      <t>ジョウ</t>
    </rPh>
    <rPh sb="308" eb="310">
      <t>セツビ</t>
    </rPh>
    <rPh sb="310" eb="311">
      <t>トウ</t>
    </rPh>
    <rPh sb="312" eb="315">
      <t>ジュウテンテキ</t>
    </rPh>
    <rPh sb="316" eb="318">
      <t>コウシン</t>
    </rPh>
    <rPh sb="326" eb="328">
      <t>ゼンコク</t>
    </rPh>
    <rPh sb="329" eb="331">
      <t>ルイジ</t>
    </rPh>
    <rPh sb="331" eb="333">
      <t>ダンタイ</t>
    </rPh>
    <rPh sb="333" eb="336">
      <t>ヘイキンチ</t>
    </rPh>
    <rPh sb="338" eb="339">
      <t>ヒク</t>
    </rPh>
    <rPh sb="340" eb="342">
      <t>スイジュン</t>
    </rPh>
    <phoneticPr fontId="4"/>
  </si>
  <si>
    <t xml:space="preserve">　現在、汚水に係る公共下水道管路整備については概ね整備が完了しており、下水道区域の水洗化率も約９割に達している。今後人口減少等による水需要の低下に伴い、下水道使用料収入が減少していく中で、浄化センター及び各雨水ポンプ場等の更新需要に対応していかなければならない。
　地方債現在高は年々減少傾向にあり、毎年の元金償還金も減少していく見込みであるが、使用料以外の収入（基準外の一般会計繰入金）に依存している経営状況は続くことが予想される。
　安定的な公共下水道事業を継続していくために、限りある財源を重点的かつ効率的に使うなど財務と投資のバランスを図りながら、施設の改築・更新に取り組むとともに、健全で効率的な経営を目指し経営戦略やストックマネジメント計画の定期的な見直しも行っていく。
</t>
    <rPh sb="62" eb="63">
      <t>トウ</t>
    </rPh>
    <rPh sb="66" eb="67">
      <t>ミズ</t>
    </rPh>
    <rPh sb="67" eb="69">
      <t>ジュヨウ</t>
    </rPh>
    <rPh sb="70" eb="72">
      <t>テイカ</t>
    </rPh>
    <rPh sb="73" eb="74">
      <t>トモナ</t>
    </rPh>
    <rPh sb="91" eb="92">
      <t>ナカ</t>
    </rPh>
    <rPh sb="111" eb="113">
      <t>コウシン</t>
    </rPh>
    <rPh sb="113" eb="115">
      <t>ジュヨウ</t>
    </rPh>
    <rPh sb="116" eb="118">
      <t>タイオウ</t>
    </rPh>
    <rPh sb="150" eb="152">
      <t>マイトシ</t>
    </rPh>
    <rPh sb="153" eb="155">
      <t>ガンキン</t>
    </rPh>
    <rPh sb="155" eb="157">
      <t>ショウカン</t>
    </rPh>
    <rPh sb="157" eb="158">
      <t>キン</t>
    </rPh>
    <rPh sb="159" eb="161">
      <t>ゲンショウ</t>
    </rPh>
    <rPh sb="165" eb="167">
      <t>ミコ</t>
    </rPh>
    <rPh sb="173" eb="176">
      <t>シヨウリョウ</t>
    </rPh>
    <rPh sb="176" eb="178">
      <t>イガイ</t>
    </rPh>
    <rPh sb="179" eb="181">
      <t>シュウニュウ</t>
    </rPh>
    <rPh sb="182" eb="184">
      <t>キジュン</t>
    </rPh>
    <rPh sb="184" eb="185">
      <t>ガイ</t>
    </rPh>
    <rPh sb="186" eb="188">
      <t>イッパン</t>
    </rPh>
    <rPh sb="188" eb="190">
      <t>カイケイ</t>
    </rPh>
    <rPh sb="190" eb="192">
      <t>クリイレ</t>
    </rPh>
    <rPh sb="192" eb="193">
      <t>キン</t>
    </rPh>
    <rPh sb="195" eb="197">
      <t>イゾン</t>
    </rPh>
    <rPh sb="206" eb="207">
      <t>ツヅ</t>
    </rPh>
    <rPh sb="211" eb="213">
      <t>ヨソウ</t>
    </rPh>
    <rPh sb="223" eb="225">
      <t>コウキョウ</t>
    </rPh>
    <rPh sb="225" eb="228">
      <t>ゲスイドウ</t>
    </rPh>
    <rPh sb="257" eb="258">
      <t>ツカ</t>
    </rPh>
    <phoneticPr fontId="4"/>
  </si>
  <si>
    <r>
      <t xml:space="preserve">①②経常収支比率は100％を超えており、累積欠損金もないが、下水道使用料以外の収入に依存している部分も多く、使用料収入の確保や更なる経費削減等を図る必要がある。
③流動比率は全国・類似団体平均値と比較して低い水準にある。流動負債は過去の設備投資に充てた企業債の元金償還金がほどんどを占めており使用料収入で返済していくものであるが、年間の使用料収入のみでは賄いきれないため一般会計繰入金に頼らざるを得ない状況である。
④企業債残高対事業規模比率は類似団体と比べて低い水準にある。これは汚水に係る公共下水道管路整備が概ね完了しており企業債残高も年々減少してきていることによる。
⑤経費回収率は、類似団体平均値と同水準であるが100％を下回っており使用料金の見直しを検討していく必要がある。
⑥汚水処理原価は全国・類似団体平均値より高い水準にある。地理的に汚水中継ポンプを必要とするなど設備投資や維持費管理費が高くなる要素を持っているが、今後も経費削減に努めていく。
</t>
    </r>
    <r>
      <rPr>
        <sz val="10"/>
        <color rgb="FFFF0000"/>
        <rFont val="ＭＳ ゴシック"/>
        <family val="3"/>
        <charset val="128"/>
      </rPr>
      <t>⑦施設利用料は類似団体平均値をやや上回っているものの、全国平均値をやや下回っている。施設や設備について過剰投資とならないように努めていく必要がある。
⑧水洗化率は類似団体平均値を上回っているものの、全国平均値を下回っている。現在公共下水道管路整備は概ね完了しており、これまでに水洗化推進を行ってきたところであるが、今後使用料収入を確保するために、引き続き水洗化率の向上に努めていく。</t>
    </r>
    <rPh sb="20" eb="22">
      <t>ルイセキ</t>
    </rPh>
    <rPh sb="22" eb="24">
      <t>ケッソン</t>
    </rPh>
    <rPh sb="24" eb="25">
      <t>キン</t>
    </rPh>
    <rPh sb="30" eb="33">
      <t>ゲスイドウ</t>
    </rPh>
    <rPh sb="33" eb="36">
      <t>シヨウリョウ</t>
    </rPh>
    <rPh sb="36" eb="38">
      <t>イガイ</t>
    </rPh>
    <rPh sb="39" eb="41">
      <t>シュウニュウ</t>
    </rPh>
    <rPh sb="42" eb="44">
      <t>イゾン</t>
    </rPh>
    <rPh sb="48" eb="50">
      <t>ブブン</t>
    </rPh>
    <rPh sb="51" eb="52">
      <t>オオ</t>
    </rPh>
    <rPh sb="54" eb="57">
      <t>シヨウリョウ</t>
    </rPh>
    <rPh sb="57" eb="59">
      <t>シュウニュウ</t>
    </rPh>
    <rPh sb="60" eb="62">
      <t>カクホ</t>
    </rPh>
    <rPh sb="63" eb="64">
      <t>サラ</t>
    </rPh>
    <rPh sb="66" eb="68">
      <t>ケイヒ</t>
    </rPh>
    <rPh sb="68" eb="70">
      <t>サクゲン</t>
    </rPh>
    <rPh sb="70" eb="71">
      <t>トウ</t>
    </rPh>
    <rPh sb="72" eb="73">
      <t>ハカ</t>
    </rPh>
    <rPh sb="74" eb="76">
      <t>ヒツヨウ</t>
    </rPh>
    <rPh sb="87" eb="89">
      <t>ゼンコク</t>
    </rPh>
    <rPh sb="90" eb="92">
      <t>ルイジ</t>
    </rPh>
    <rPh sb="92" eb="94">
      <t>ダンタイ</t>
    </rPh>
    <rPh sb="96" eb="97">
      <t>チ</t>
    </rPh>
    <rPh sb="98" eb="100">
      <t>ヒカク</t>
    </rPh>
    <rPh sb="102" eb="103">
      <t>ヒク</t>
    </rPh>
    <rPh sb="104" eb="106">
      <t>スイジュン</t>
    </rPh>
    <rPh sb="110" eb="112">
      <t>リュウドウ</t>
    </rPh>
    <rPh sb="112" eb="114">
      <t>フサイ</t>
    </rPh>
    <rPh sb="115" eb="117">
      <t>カコ</t>
    </rPh>
    <rPh sb="123" eb="124">
      <t>ア</t>
    </rPh>
    <rPh sb="126" eb="128">
      <t>キギョウ</t>
    </rPh>
    <rPh sb="128" eb="129">
      <t>サイ</t>
    </rPh>
    <rPh sb="130" eb="132">
      <t>ガンキン</t>
    </rPh>
    <rPh sb="132" eb="134">
      <t>ショウカン</t>
    </rPh>
    <rPh sb="134" eb="135">
      <t>キン</t>
    </rPh>
    <rPh sb="141" eb="142">
      <t>シ</t>
    </rPh>
    <rPh sb="146" eb="149">
      <t>シヨウリョウ</t>
    </rPh>
    <rPh sb="149" eb="151">
      <t>シュウニュウ</t>
    </rPh>
    <rPh sb="152" eb="154">
      <t>ヘンサイ</t>
    </rPh>
    <rPh sb="165" eb="167">
      <t>ネンカン</t>
    </rPh>
    <rPh sb="168" eb="171">
      <t>シヨウリョウ</t>
    </rPh>
    <rPh sb="171" eb="173">
      <t>シュウニュウ</t>
    </rPh>
    <rPh sb="177" eb="178">
      <t>マカナ</t>
    </rPh>
    <rPh sb="185" eb="187">
      <t>イッパン</t>
    </rPh>
    <rPh sb="187" eb="189">
      <t>カイケイ</t>
    </rPh>
    <rPh sb="189" eb="191">
      <t>クリイレ</t>
    </rPh>
    <rPh sb="191" eb="192">
      <t>キン</t>
    </rPh>
    <rPh sb="193" eb="194">
      <t>タヨ</t>
    </rPh>
    <rPh sb="198" eb="199">
      <t>エ</t>
    </rPh>
    <rPh sb="201" eb="203">
      <t>ジョウキョウ</t>
    </rPh>
    <rPh sb="215" eb="217">
      <t>ジギョウ</t>
    </rPh>
    <rPh sb="217" eb="219">
      <t>キボ</t>
    </rPh>
    <rPh sb="264" eb="266">
      <t>キギョウ</t>
    </rPh>
    <rPh sb="266" eb="267">
      <t>サイ</t>
    </rPh>
    <rPh sb="267" eb="269">
      <t>ザンダカ</t>
    </rPh>
    <rPh sb="270" eb="272">
      <t>ネンネン</t>
    </rPh>
    <rPh sb="272" eb="274">
      <t>ゲンショウ</t>
    </rPh>
    <rPh sb="288" eb="290">
      <t>ケイヒ</t>
    </rPh>
    <rPh sb="295" eb="297">
      <t>ルイジ</t>
    </rPh>
    <rPh sb="297" eb="299">
      <t>ダンタイ</t>
    </rPh>
    <rPh sb="299" eb="302">
      <t>ヘイキンチ</t>
    </rPh>
    <rPh sb="303" eb="306">
      <t>ドウスイジュン</t>
    </rPh>
    <rPh sb="315" eb="317">
      <t>シタマワ</t>
    </rPh>
    <rPh sb="321" eb="324">
      <t>シヨウリョウ</t>
    </rPh>
    <rPh sb="324" eb="325">
      <t>キン</t>
    </rPh>
    <rPh sb="326" eb="328">
      <t>ミナオ</t>
    </rPh>
    <rPh sb="330" eb="332">
      <t>ケントウ</t>
    </rPh>
    <rPh sb="336" eb="338">
      <t>ヒツヨウ</t>
    </rPh>
    <rPh sb="344" eb="346">
      <t>オスイ</t>
    </rPh>
    <rPh sb="346" eb="348">
      <t>ショリ</t>
    </rPh>
    <rPh sb="351" eb="353">
      <t>ゼンコク</t>
    </rPh>
    <rPh sb="354" eb="356">
      <t>ルイジ</t>
    </rPh>
    <rPh sb="356" eb="358">
      <t>ダンタイ</t>
    </rPh>
    <rPh sb="358" eb="360">
      <t>ヘイキン</t>
    </rPh>
    <rPh sb="360" eb="361">
      <t>アタイ</t>
    </rPh>
    <rPh sb="363" eb="364">
      <t>タカ</t>
    </rPh>
    <rPh sb="365" eb="367">
      <t>スイジュン</t>
    </rPh>
    <rPh sb="371" eb="374">
      <t>チリテキ</t>
    </rPh>
    <rPh sb="375" eb="377">
      <t>オスイ</t>
    </rPh>
    <rPh sb="377" eb="379">
      <t>チュウケイ</t>
    </rPh>
    <rPh sb="383" eb="385">
      <t>ヒツヨウ</t>
    </rPh>
    <rPh sb="390" eb="392">
      <t>セツビ</t>
    </rPh>
    <rPh sb="392" eb="394">
      <t>トウシ</t>
    </rPh>
    <rPh sb="395" eb="398">
      <t>イジヒ</t>
    </rPh>
    <rPh sb="398" eb="401">
      <t>カンリヒ</t>
    </rPh>
    <rPh sb="402" eb="403">
      <t>タカ</t>
    </rPh>
    <rPh sb="406" eb="408">
      <t>ヨウソ</t>
    </rPh>
    <rPh sb="409" eb="410">
      <t>モ</t>
    </rPh>
    <rPh sb="416" eb="418">
      <t>コンゴ</t>
    </rPh>
    <rPh sb="419" eb="421">
      <t>ケイヒ</t>
    </rPh>
    <rPh sb="421" eb="423">
      <t>サクゲン</t>
    </rPh>
    <rPh sb="424" eb="42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</si>
</sst>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0.03</c:v>
                </c:pt>
                <c:pt idx="4" formatCode="#,##0.00;&quot;△&quot;#,##0.00">
                  <c:v>0</c:v>
                </c:pt>
              </c:numCache>
            </c:numRef>
          </c:val>
          <c:extLst>
            <c:ext xmlns:c16="http://schemas.microsoft.com/office/drawing/2014/chart" uri="{C3380CC4-5D6E-409C-BE32-E72D297353CC}">
              <c16:uniqueId val="{00000000-0649-42D8-807E-EFE83208B10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0.15</c:v>
                </c:pt>
                <c:pt idx="4">
                  <c:v>0.15</c:v>
                </c:pt>
              </c:numCache>
            </c:numRef>
          </c:val>
          <c:smooth val="0"/>
          <c:extLst>
            <c:ext xmlns:c16="http://schemas.microsoft.com/office/drawing/2014/chart" uri="{C3380CC4-5D6E-409C-BE32-E72D297353CC}">
              <c16:uniqueId val="{00000001-0649-42D8-807E-EFE83208B10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101.7</c:v>
                </c:pt>
                <c:pt idx="4">
                  <c:v>100.17</c:v>
                </c:pt>
              </c:numCache>
            </c:numRef>
          </c:val>
          <c:extLst>
            <c:ext xmlns:c16="http://schemas.microsoft.com/office/drawing/2014/chart" uri="{C3380CC4-5D6E-409C-BE32-E72D297353CC}">
              <c16:uniqueId val="{00000000-B034-44B2-97B1-8F031C04692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106.5</c:v>
                </c:pt>
                <c:pt idx="4">
                  <c:v>106.22</c:v>
                </c:pt>
              </c:numCache>
            </c:numRef>
          </c:val>
          <c:smooth val="0"/>
          <c:extLst>
            <c:ext xmlns:c16="http://schemas.microsoft.com/office/drawing/2014/chart" uri="{C3380CC4-5D6E-409C-BE32-E72D297353CC}">
              <c16:uniqueId val="{00000001-B034-44B2-97B1-8F031C04692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6.4</c:v>
                </c:pt>
                <c:pt idx="4">
                  <c:v>11.01</c:v>
                </c:pt>
              </c:numCache>
            </c:numRef>
          </c:val>
          <c:extLst>
            <c:ext xmlns:c16="http://schemas.microsoft.com/office/drawing/2014/chart" uri="{C3380CC4-5D6E-409C-BE32-E72D297353CC}">
              <c16:uniqueId val="{00000000-E5CB-407D-8491-5DFBB0CAAEE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20.78</c:v>
                </c:pt>
                <c:pt idx="4">
                  <c:v>23.54</c:v>
                </c:pt>
              </c:numCache>
            </c:numRef>
          </c:val>
          <c:smooth val="0"/>
          <c:extLst>
            <c:ext xmlns:c16="http://schemas.microsoft.com/office/drawing/2014/chart" uri="{C3380CC4-5D6E-409C-BE32-E72D297353CC}">
              <c16:uniqueId val="{00000001-E5CB-407D-8491-5DFBB0CAAEE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1.21</c:v>
                </c:pt>
                <c:pt idx="4">
                  <c:v>1.18</c:v>
                </c:pt>
              </c:numCache>
            </c:numRef>
          </c:val>
          <c:extLst>
            <c:ext xmlns:c16="http://schemas.microsoft.com/office/drawing/2014/chart" uri="{C3380CC4-5D6E-409C-BE32-E72D297353CC}">
              <c16:uniqueId val="{00000000-A6FB-4EBA-9022-2DD1FECB186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1.34</c:v>
                </c:pt>
                <c:pt idx="4">
                  <c:v>1.5</c:v>
                </c:pt>
              </c:numCache>
            </c:numRef>
          </c:val>
          <c:smooth val="0"/>
          <c:extLst>
            <c:ext xmlns:c16="http://schemas.microsoft.com/office/drawing/2014/chart" uri="{C3380CC4-5D6E-409C-BE32-E72D297353CC}">
              <c16:uniqueId val="{00000001-A6FB-4EBA-9022-2DD1FECB186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27E-4069-88FB-C77791C5871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18.36</c:v>
                </c:pt>
                <c:pt idx="4">
                  <c:v>18.010000000000002</c:v>
                </c:pt>
              </c:numCache>
            </c:numRef>
          </c:val>
          <c:smooth val="0"/>
          <c:extLst>
            <c:ext xmlns:c16="http://schemas.microsoft.com/office/drawing/2014/chart" uri="{C3380CC4-5D6E-409C-BE32-E72D297353CC}">
              <c16:uniqueId val="{00000001-527E-4069-88FB-C77791C5871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13.76</c:v>
                </c:pt>
                <c:pt idx="4">
                  <c:v>38.28</c:v>
                </c:pt>
              </c:numCache>
            </c:numRef>
          </c:val>
          <c:extLst>
            <c:ext xmlns:c16="http://schemas.microsoft.com/office/drawing/2014/chart" uri="{C3380CC4-5D6E-409C-BE32-E72D297353CC}">
              <c16:uniqueId val="{00000000-C0FC-4262-93C1-503241A9507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55.6</c:v>
                </c:pt>
                <c:pt idx="4">
                  <c:v>59.4</c:v>
                </c:pt>
              </c:numCache>
            </c:numRef>
          </c:val>
          <c:smooth val="0"/>
          <c:extLst>
            <c:ext xmlns:c16="http://schemas.microsoft.com/office/drawing/2014/chart" uri="{C3380CC4-5D6E-409C-BE32-E72D297353CC}">
              <c16:uniqueId val="{00000001-C0FC-4262-93C1-503241A9507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319.39</c:v>
                </c:pt>
                <c:pt idx="4">
                  <c:v>348.15</c:v>
                </c:pt>
              </c:numCache>
            </c:numRef>
          </c:val>
          <c:extLst>
            <c:ext xmlns:c16="http://schemas.microsoft.com/office/drawing/2014/chart" uri="{C3380CC4-5D6E-409C-BE32-E72D297353CC}">
              <c16:uniqueId val="{00000000-415D-4C8A-A89B-331BD9C3EE3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789.08</c:v>
                </c:pt>
                <c:pt idx="4">
                  <c:v>747.84</c:v>
                </c:pt>
              </c:numCache>
            </c:numRef>
          </c:val>
          <c:smooth val="0"/>
          <c:extLst>
            <c:ext xmlns:c16="http://schemas.microsoft.com/office/drawing/2014/chart" uri="{C3380CC4-5D6E-409C-BE32-E72D297353CC}">
              <c16:uniqueId val="{00000001-415D-4C8A-A89B-331BD9C3EE3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88.78</c:v>
                </c:pt>
                <c:pt idx="4">
                  <c:v>89.3</c:v>
                </c:pt>
              </c:numCache>
            </c:numRef>
          </c:val>
          <c:extLst>
            <c:ext xmlns:c16="http://schemas.microsoft.com/office/drawing/2014/chart" uri="{C3380CC4-5D6E-409C-BE32-E72D297353CC}">
              <c16:uniqueId val="{00000000-4F35-4F41-91BD-CC01F632AA1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88.25</c:v>
                </c:pt>
                <c:pt idx="4">
                  <c:v>90.17</c:v>
                </c:pt>
              </c:numCache>
            </c:numRef>
          </c:val>
          <c:smooth val="0"/>
          <c:extLst>
            <c:ext xmlns:c16="http://schemas.microsoft.com/office/drawing/2014/chart" uri="{C3380CC4-5D6E-409C-BE32-E72D297353CC}">
              <c16:uniqueId val="{00000001-4F35-4F41-91BD-CC01F632AA1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204.37</c:v>
                </c:pt>
                <c:pt idx="4">
                  <c:v>203.19</c:v>
                </c:pt>
              </c:numCache>
            </c:numRef>
          </c:val>
          <c:extLst>
            <c:ext xmlns:c16="http://schemas.microsoft.com/office/drawing/2014/chart" uri="{C3380CC4-5D6E-409C-BE32-E72D297353CC}">
              <c16:uniqueId val="{00000000-272D-4E3E-8B5F-A3377A41709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176.37</c:v>
                </c:pt>
                <c:pt idx="4">
                  <c:v>173.17</c:v>
                </c:pt>
              </c:numCache>
            </c:numRef>
          </c:val>
          <c:smooth val="0"/>
          <c:extLst>
            <c:ext xmlns:c16="http://schemas.microsoft.com/office/drawing/2014/chart" uri="{C3380CC4-5D6E-409C-BE32-E72D297353CC}">
              <c16:uniqueId val="{00000001-272D-4E3E-8B5F-A3377A41709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48.49</c:v>
                </c:pt>
                <c:pt idx="4">
                  <c:v>58.15</c:v>
                </c:pt>
              </c:numCache>
            </c:numRef>
          </c:val>
          <c:extLst>
            <c:ext xmlns:c16="http://schemas.microsoft.com/office/drawing/2014/chart" uri="{C3380CC4-5D6E-409C-BE32-E72D297353CC}">
              <c16:uniqueId val="{00000000-381D-4798-B462-7D346114C61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56.72</c:v>
                </c:pt>
                <c:pt idx="4">
                  <c:v>56.43</c:v>
                </c:pt>
              </c:numCache>
            </c:numRef>
          </c:val>
          <c:smooth val="0"/>
          <c:extLst>
            <c:ext xmlns:c16="http://schemas.microsoft.com/office/drawing/2014/chart" uri="{C3380CC4-5D6E-409C-BE32-E72D297353CC}">
              <c16:uniqueId val="{00000001-381D-4798-B462-7D346114C61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92.01</c:v>
                </c:pt>
                <c:pt idx="4">
                  <c:v>92.65</c:v>
                </c:pt>
              </c:numCache>
            </c:numRef>
          </c:val>
          <c:extLst>
            <c:ext xmlns:c16="http://schemas.microsoft.com/office/drawing/2014/chart" uri="{C3380CC4-5D6E-409C-BE32-E72D297353CC}">
              <c16:uniqueId val="{00000000-E3DA-4CC2-8D97-34920BDCBD6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90.72</c:v>
                </c:pt>
                <c:pt idx="4">
                  <c:v>91.07</c:v>
                </c:pt>
              </c:numCache>
            </c:numRef>
          </c:val>
          <c:smooth val="0"/>
          <c:extLst>
            <c:ext xmlns:c16="http://schemas.microsoft.com/office/drawing/2014/chart" uri="{C3380CC4-5D6E-409C-BE32-E72D297353CC}">
              <c16:uniqueId val="{00000001-E3DA-4CC2-8D97-34920BDCBD6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A13" zoomScale="85" zoomScaleNormal="85" workbookViewId="0">
      <selection activeCell="BG35" sqref="BG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熊本県　水俣市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Cc1</v>
      </c>
      <c r="X8" s="40"/>
      <c r="Y8" s="40"/>
      <c r="Z8" s="40"/>
      <c r="AA8" s="40"/>
      <c r="AB8" s="40"/>
      <c r="AC8" s="40"/>
      <c r="AD8" s="41" t="str">
        <f>データ!$M$6</f>
        <v>非設置</v>
      </c>
      <c r="AE8" s="41"/>
      <c r="AF8" s="41"/>
      <c r="AG8" s="41"/>
      <c r="AH8" s="41"/>
      <c r="AI8" s="41"/>
      <c r="AJ8" s="41"/>
      <c r="AK8" s="3"/>
      <c r="AL8" s="42">
        <f>データ!S6</f>
        <v>23246</v>
      </c>
      <c r="AM8" s="42"/>
      <c r="AN8" s="42"/>
      <c r="AO8" s="42"/>
      <c r="AP8" s="42"/>
      <c r="AQ8" s="42"/>
      <c r="AR8" s="42"/>
      <c r="AS8" s="42"/>
      <c r="AT8" s="35">
        <f>データ!T6</f>
        <v>163.29</v>
      </c>
      <c r="AU8" s="35"/>
      <c r="AV8" s="35"/>
      <c r="AW8" s="35"/>
      <c r="AX8" s="35"/>
      <c r="AY8" s="35"/>
      <c r="AZ8" s="35"/>
      <c r="BA8" s="35"/>
      <c r="BB8" s="35">
        <f>データ!U6</f>
        <v>142.36000000000001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75.150000000000006</v>
      </c>
      <c r="J10" s="35"/>
      <c r="K10" s="35"/>
      <c r="L10" s="35"/>
      <c r="M10" s="35"/>
      <c r="N10" s="35"/>
      <c r="O10" s="35"/>
      <c r="P10" s="35">
        <f>データ!P6</f>
        <v>53.28</v>
      </c>
      <c r="Q10" s="35"/>
      <c r="R10" s="35"/>
      <c r="S10" s="35"/>
      <c r="T10" s="35"/>
      <c r="U10" s="35"/>
      <c r="V10" s="35"/>
      <c r="W10" s="35">
        <f>データ!Q6</f>
        <v>88.47</v>
      </c>
      <c r="X10" s="35"/>
      <c r="Y10" s="35"/>
      <c r="Z10" s="35"/>
      <c r="AA10" s="35"/>
      <c r="AB10" s="35"/>
      <c r="AC10" s="35"/>
      <c r="AD10" s="42">
        <f>データ!R6</f>
        <v>3510</v>
      </c>
      <c r="AE10" s="42"/>
      <c r="AF10" s="42"/>
      <c r="AG10" s="42"/>
      <c r="AH10" s="42"/>
      <c r="AI10" s="42"/>
      <c r="AJ10" s="42"/>
      <c r="AK10" s="2"/>
      <c r="AL10" s="42">
        <f>データ!V6</f>
        <v>12252</v>
      </c>
      <c r="AM10" s="42"/>
      <c r="AN10" s="42"/>
      <c r="AO10" s="42"/>
      <c r="AP10" s="42"/>
      <c r="AQ10" s="42"/>
      <c r="AR10" s="42"/>
      <c r="AS10" s="42"/>
      <c r="AT10" s="35">
        <f>データ!W6</f>
        <v>3.57</v>
      </c>
      <c r="AU10" s="35"/>
      <c r="AV10" s="35"/>
      <c r="AW10" s="35"/>
      <c r="AX10" s="35"/>
      <c r="AY10" s="35"/>
      <c r="AZ10" s="35"/>
      <c r="BA10" s="35"/>
      <c r="BB10" s="35">
        <f>データ!X6</f>
        <v>3431.93</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71"/>
      <c r="BN47" s="71"/>
      <c r="BO47" s="71"/>
      <c r="BP47" s="71"/>
      <c r="BQ47" s="71"/>
      <c r="BR47" s="71"/>
      <c r="BS47" s="71"/>
      <c r="BT47" s="71"/>
      <c r="BU47" s="71"/>
      <c r="BV47" s="71"/>
      <c r="BW47" s="71"/>
      <c r="BX47" s="71"/>
      <c r="BY47" s="71"/>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71"/>
      <c r="BN48" s="71"/>
      <c r="BO48" s="71"/>
      <c r="BP48" s="71"/>
      <c r="BQ48" s="71"/>
      <c r="BR48" s="71"/>
      <c r="BS48" s="71"/>
      <c r="BT48" s="71"/>
      <c r="BU48" s="71"/>
      <c r="BV48" s="71"/>
      <c r="BW48" s="71"/>
      <c r="BX48" s="71"/>
      <c r="BY48" s="71"/>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71"/>
      <c r="BN49" s="71"/>
      <c r="BO49" s="71"/>
      <c r="BP49" s="71"/>
      <c r="BQ49" s="71"/>
      <c r="BR49" s="71"/>
      <c r="BS49" s="71"/>
      <c r="BT49" s="71"/>
      <c r="BU49" s="71"/>
      <c r="BV49" s="71"/>
      <c r="BW49" s="71"/>
      <c r="BX49" s="71"/>
      <c r="BY49" s="71"/>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71"/>
      <c r="BN50" s="71"/>
      <c r="BO50" s="71"/>
      <c r="BP50" s="71"/>
      <c r="BQ50" s="71"/>
      <c r="BR50" s="71"/>
      <c r="BS50" s="71"/>
      <c r="BT50" s="71"/>
      <c r="BU50" s="71"/>
      <c r="BV50" s="71"/>
      <c r="BW50" s="71"/>
      <c r="BX50" s="71"/>
      <c r="BY50" s="71"/>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71"/>
      <c r="BN51" s="71"/>
      <c r="BO51" s="71"/>
      <c r="BP51" s="71"/>
      <c r="BQ51" s="71"/>
      <c r="BR51" s="71"/>
      <c r="BS51" s="71"/>
      <c r="BT51" s="71"/>
      <c r="BU51" s="71"/>
      <c r="BV51" s="71"/>
      <c r="BW51" s="71"/>
      <c r="BX51" s="71"/>
      <c r="BY51" s="71"/>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71"/>
      <c r="BN52" s="71"/>
      <c r="BO52" s="71"/>
      <c r="BP52" s="71"/>
      <c r="BQ52" s="71"/>
      <c r="BR52" s="71"/>
      <c r="BS52" s="71"/>
      <c r="BT52" s="71"/>
      <c r="BU52" s="71"/>
      <c r="BV52" s="71"/>
      <c r="BW52" s="71"/>
      <c r="BX52" s="71"/>
      <c r="BY52" s="71"/>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71"/>
      <c r="BN53" s="71"/>
      <c r="BO53" s="71"/>
      <c r="BP53" s="71"/>
      <c r="BQ53" s="71"/>
      <c r="BR53" s="71"/>
      <c r="BS53" s="71"/>
      <c r="BT53" s="71"/>
      <c r="BU53" s="71"/>
      <c r="BV53" s="71"/>
      <c r="BW53" s="71"/>
      <c r="BX53" s="71"/>
      <c r="BY53" s="71"/>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71"/>
      <c r="BN54" s="71"/>
      <c r="BO54" s="71"/>
      <c r="BP54" s="71"/>
      <c r="BQ54" s="71"/>
      <c r="BR54" s="71"/>
      <c r="BS54" s="71"/>
      <c r="BT54" s="71"/>
      <c r="BU54" s="71"/>
      <c r="BV54" s="71"/>
      <c r="BW54" s="71"/>
      <c r="BX54" s="71"/>
      <c r="BY54" s="71"/>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71"/>
      <c r="BN55" s="71"/>
      <c r="BO55" s="71"/>
      <c r="BP55" s="71"/>
      <c r="BQ55" s="71"/>
      <c r="BR55" s="71"/>
      <c r="BS55" s="71"/>
      <c r="BT55" s="71"/>
      <c r="BU55" s="71"/>
      <c r="BV55" s="71"/>
      <c r="BW55" s="71"/>
      <c r="BX55" s="71"/>
      <c r="BY55" s="71"/>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71"/>
      <c r="BN56" s="71"/>
      <c r="BO56" s="71"/>
      <c r="BP56" s="71"/>
      <c r="BQ56" s="71"/>
      <c r="BR56" s="71"/>
      <c r="BS56" s="71"/>
      <c r="BT56" s="71"/>
      <c r="BU56" s="71"/>
      <c r="BV56" s="71"/>
      <c r="BW56" s="71"/>
      <c r="BX56" s="71"/>
      <c r="BY56" s="71"/>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71"/>
      <c r="BN57" s="71"/>
      <c r="BO57" s="71"/>
      <c r="BP57" s="71"/>
      <c r="BQ57" s="71"/>
      <c r="BR57" s="71"/>
      <c r="BS57" s="71"/>
      <c r="BT57" s="71"/>
      <c r="BU57" s="71"/>
      <c r="BV57" s="71"/>
      <c r="BW57" s="71"/>
      <c r="BX57" s="71"/>
      <c r="BY57" s="71"/>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71"/>
      <c r="BN58" s="71"/>
      <c r="BO58" s="71"/>
      <c r="BP58" s="71"/>
      <c r="BQ58" s="71"/>
      <c r="BR58" s="71"/>
      <c r="BS58" s="71"/>
      <c r="BT58" s="71"/>
      <c r="BU58" s="71"/>
      <c r="BV58" s="71"/>
      <c r="BW58" s="71"/>
      <c r="BX58" s="71"/>
      <c r="BY58" s="71"/>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71"/>
      <c r="BN59" s="71"/>
      <c r="BO59" s="71"/>
      <c r="BP59" s="71"/>
      <c r="BQ59" s="71"/>
      <c r="BR59" s="71"/>
      <c r="BS59" s="71"/>
      <c r="BT59" s="71"/>
      <c r="BU59" s="71"/>
      <c r="BV59" s="71"/>
      <c r="BW59" s="71"/>
      <c r="BX59" s="71"/>
      <c r="BY59" s="71"/>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71"/>
      <c r="BN60" s="71"/>
      <c r="BO60" s="71"/>
      <c r="BP60" s="71"/>
      <c r="BQ60" s="71"/>
      <c r="BR60" s="71"/>
      <c r="BS60" s="71"/>
      <c r="BT60" s="71"/>
      <c r="BU60" s="71"/>
      <c r="BV60" s="71"/>
      <c r="BW60" s="71"/>
      <c r="BX60" s="71"/>
      <c r="BY60" s="71"/>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71"/>
      <c r="BN61" s="71"/>
      <c r="BO61" s="71"/>
      <c r="BP61" s="71"/>
      <c r="BQ61" s="71"/>
      <c r="BR61" s="71"/>
      <c r="BS61" s="71"/>
      <c r="BT61" s="71"/>
      <c r="BU61" s="71"/>
      <c r="BV61" s="71"/>
      <c r="BW61" s="71"/>
      <c r="BX61" s="71"/>
      <c r="BY61" s="71"/>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71"/>
      <c r="BN62" s="71"/>
      <c r="BO62" s="71"/>
      <c r="BP62" s="71"/>
      <c r="BQ62" s="71"/>
      <c r="BR62" s="71"/>
      <c r="BS62" s="71"/>
      <c r="BT62" s="71"/>
      <c r="BU62" s="71"/>
      <c r="BV62" s="71"/>
      <c r="BW62" s="71"/>
      <c r="BX62" s="71"/>
      <c r="BY62" s="71"/>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71"/>
      <c r="BN66" s="71"/>
      <c r="BO66" s="71"/>
      <c r="BP66" s="71"/>
      <c r="BQ66" s="71"/>
      <c r="BR66" s="71"/>
      <c r="BS66" s="71"/>
      <c r="BT66" s="71"/>
      <c r="BU66" s="71"/>
      <c r="BV66" s="71"/>
      <c r="BW66" s="71"/>
      <c r="BX66" s="71"/>
      <c r="BY66" s="71"/>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71"/>
      <c r="BN67" s="71"/>
      <c r="BO67" s="71"/>
      <c r="BP67" s="71"/>
      <c r="BQ67" s="71"/>
      <c r="BR67" s="71"/>
      <c r="BS67" s="71"/>
      <c r="BT67" s="71"/>
      <c r="BU67" s="71"/>
      <c r="BV67" s="71"/>
      <c r="BW67" s="71"/>
      <c r="BX67" s="71"/>
      <c r="BY67" s="71"/>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71"/>
      <c r="BN68" s="71"/>
      <c r="BO68" s="71"/>
      <c r="BP68" s="71"/>
      <c r="BQ68" s="71"/>
      <c r="BR68" s="71"/>
      <c r="BS68" s="71"/>
      <c r="BT68" s="71"/>
      <c r="BU68" s="71"/>
      <c r="BV68" s="71"/>
      <c r="BW68" s="71"/>
      <c r="BX68" s="71"/>
      <c r="BY68" s="71"/>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71"/>
      <c r="BN69" s="71"/>
      <c r="BO69" s="71"/>
      <c r="BP69" s="71"/>
      <c r="BQ69" s="71"/>
      <c r="BR69" s="71"/>
      <c r="BS69" s="71"/>
      <c r="BT69" s="71"/>
      <c r="BU69" s="71"/>
      <c r="BV69" s="71"/>
      <c r="BW69" s="71"/>
      <c r="BX69" s="71"/>
      <c r="BY69" s="71"/>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71"/>
      <c r="BN70" s="71"/>
      <c r="BO70" s="71"/>
      <c r="BP70" s="71"/>
      <c r="BQ70" s="71"/>
      <c r="BR70" s="71"/>
      <c r="BS70" s="71"/>
      <c r="BT70" s="71"/>
      <c r="BU70" s="71"/>
      <c r="BV70" s="71"/>
      <c r="BW70" s="71"/>
      <c r="BX70" s="71"/>
      <c r="BY70" s="71"/>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71"/>
      <c r="BN71" s="71"/>
      <c r="BO71" s="71"/>
      <c r="BP71" s="71"/>
      <c r="BQ71" s="71"/>
      <c r="BR71" s="71"/>
      <c r="BS71" s="71"/>
      <c r="BT71" s="71"/>
      <c r="BU71" s="71"/>
      <c r="BV71" s="71"/>
      <c r="BW71" s="71"/>
      <c r="BX71" s="71"/>
      <c r="BY71" s="71"/>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71"/>
      <c r="BN72" s="71"/>
      <c r="BO72" s="71"/>
      <c r="BP72" s="71"/>
      <c r="BQ72" s="71"/>
      <c r="BR72" s="71"/>
      <c r="BS72" s="71"/>
      <c r="BT72" s="71"/>
      <c r="BU72" s="71"/>
      <c r="BV72" s="71"/>
      <c r="BW72" s="71"/>
      <c r="BX72" s="71"/>
      <c r="BY72" s="71"/>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71"/>
      <c r="BN73" s="71"/>
      <c r="BO73" s="71"/>
      <c r="BP73" s="71"/>
      <c r="BQ73" s="71"/>
      <c r="BR73" s="71"/>
      <c r="BS73" s="71"/>
      <c r="BT73" s="71"/>
      <c r="BU73" s="71"/>
      <c r="BV73" s="71"/>
      <c r="BW73" s="71"/>
      <c r="BX73" s="71"/>
      <c r="BY73" s="71"/>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71"/>
      <c r="BN74" s="71"/>
      <c r="BO74" s="71"/>
      <c r="BP74" s="71"/>
      <c r="BQ74" s="71"/>
      <c r="BR74" s="71"/>
      <c r="BS74" s="71"/>
      <c r="BT74" s="71"/>
      <c r="BU74" s="71"/>
      <c r="BV74" s="71"/>
      <c r="BW74" s="71"/>
      <c r="BX74" s="71"/>
      <c r="BY74" s="71"/>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71"/>
      <c r="BN75" s="71"/>
      <c r="BO75" s="71"/>
      <c r="BP75" s="71"/>
      <c r="BQ75" s="71"/>
      <c r="BR75" s="71"/>
      <c r="BS75" s="71"/>
      <c r="BT75" s="71"/>
      <c r="BU75" s="71"/>
      <c r="BV75" s="71"/>
      <c r="BW75" s="71"/>
      <c r="BX75" s="71"/>
      <c r="BY75" s="71"/>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71"/>
      <c r="BN76" s="71"/>
      <c r="BO76" s="71"/>
      <c r="BP76" s="71"/>
      <c r="BQ76" s="71"/>
      <c r="BR76" s="71"/>
      <c r="BS76" s="71"/>
      <c r="BT76" s="71"/>
      <c r="BU76" s="71"/>
      <c r="BV76" s="71"/>
      <c r="BW76" s="71"/>
      <c r="BX76" s="71"/>
      <c r="BY76" s="71"/>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71"/>
      <c r="BN77" s="71"/>
      <c r="BO77" s="71"/>
      <c r="BP77" s="71"/>
      <c r="BQ77" s="71"/>
      <c r="BR77" s="71"/>
      <c r="BS77" s="71"/>
      <c r="BT77" s="71"/>
      <c r="BU77" s="71"/>
      <c r="BV77" s="71"/>
      <c r="BW77" s="71"/>
      <c r="BX77" s="71"/>
      <c r="BY77" s="71"/>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71"/>
      <c r="BN78" s="71"/>
      <c r="BO78" s="71"/>
      <c r="BP78" s="71"/>
      <c r="BQ78" s="71"/>
      <c r="BR78" s="71"/>
      <c r="BS78" s="71"/>
      <c r="BT78" s="71"/>
      <c r="BU78" s="71"/>
      <c r="BV78" s="71"/>
      <c r="BW78" s="71"/>
      <c r="BX78" s="71"/>
      <c r="BY78" s="71"/>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71"/>
      <c r="BN79" s="71"/>
      <c r="BO79" s="71"/>
      <c r="BP79" s="71"/>
      <c r="BQ79" s="71"/>
      <c r="BR79" s="71"/>
      <c r="BS79" s="71"/>
      <c r="BT79" s="71"/>
      <c r="BU79" s="71"/>
      <c r="BV79" s="71"/>
      <c r="BW79" s="71"/>
      <c r="BX79" s="71"/>
      <c r="BY79" s="71"/>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71"/>
      <c r="BN80" s="71"/>
      <c r="BO80" s="71"/>
      <c r="BP80" s="71"/>
      <c r="BQ80" s="71"/>
      <c r="BR80" s="71"/>
      <c r="BS80" s="71"/>
      <c r="BT80" s="71"/>
      <c r="BU80" s="71"/>
      <c r="BV80" s="71"/>
      <c r="BW80" s="71"/>
      <c r="BX80" s="71"/>
      <c r="BY80" s="71"/>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71"/>
      <c r="BN81" s="71"/>
      <c r="BO81" s="71"/>
      <c r="BP81" s="71"/>
      <c r="BQ81" s="71"/>
      <c r="BR81" s="71"/>
      <c r="BS81" s="71"/>
      <c r="BT81" s="71"/>
      <c r="BU81" s="71"/>
      <c r="BV81" s="71"/>
      <c r="BW81" s="71"/>
      <c r="BX81" s="71"/>
      <c r="BY81" s="71"/>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2" t="s">
        <v>30</v>
      </c>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LW647PW6q3pCzt3iUy8EHR/SCEDkoedr7qDRxSSkQ5vKnvsQQJaqXMVihAPT6XEn1s0PZA+MiR34HHRI0+b1/A==" saltValue="+TlguQW8RNJFp14lREl0+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54</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55</v>
      </c>
      <c r="B4" s="16"/>
      <c r="C4" s="16"/>
      <c r="D4" s="16"/>
      <c r="E4" s="16"/>
      <c r="F4" s="16"/>
      <c r="G4" s="16"/>
      <c r="H4" s="77"/>
      <c r="I4" s="78"/>
      <c r="J4" s="78"/>
      <c r="K4" s="78"/>
      <c r="L4" s="78"/>
      <c r="M4" s="78"/>
      <c r="N4" s="78"/>
      <c r="O4" s="78"/>
      <c r="P4" s="78"/>
      <c r="Q4" s="78"/>
      <c r="R4" s="78"/>
      <c r="S4" s="78"/>
      <c r="T4" s="78"/>
      <c r="U4" s="78"/>
      <c r="V4" s="78"/>
      <c r="W4" s="78"/>
      <c r="X4" s="79"/>
      <c r="Y4" s="73" t="s">
        <v>56</v>
      </c>
      <c r="Z4" s="73"/>
      <c r="AA4" s="73"/>
      <c r="AB4" s="73"/>
      <c r="AC4" s="73"/>
      <c r="AD4" s="73"/>
      <c r="AE4" s="73"/>
      <c r="AF4" s="73"/>
      <c r="AG4" s="73"/>
      <c r="AH4" s="73"/>
      <c r="AI4" s="73"/>
      <c r="AJ4" s="73" t="s">
        <v>57</v>
      </c>
      <c r="AK4" s="73"/>
      <c r="AL4" s="73"/>
      <c r="AM4" s="73"/>
      <c r="AN4" s="73"/>
      <c r="AO4" s="73"/>
      <c r="AP4" s="73"/>
      <c r="AQ4" s="73"/>
      <c r="AR4" s="73"/>
      <c r="AS4" s="73"/>
      <c r="AT4" s="73"/>
      <c r="AU4" s="73" t="s">
        <v>58</v>
      </c>
      <c r="AV4" s="73"/>
      <c r="AW4" s="73"/>
      <c r="AX4" s="73"/>
      <c r="AY4" s="73"/>
      <c r="AZ4" s="73"/>
      <c r="BA4" s="73"/>
      <c r="BB4" s="73"/>
      <c r="BC4" s="73"/>
      <c r="BD4" s="73"/>
      <c r="BE4" s="73"/>
      <c r="BF4" s="73" t="s">
        <v>59</v>
      </c>
      <c r="BG4" s="73"/>
      <c r="BH4" s="73"/>
      <c r="BI4" s="73"/>
      <c r="BJ4" s="73"/>
      <c r="BK4" s="73"/>
      <c r="BL4" s="73"/>
      <c r="BM4" s="73"/>
      <c r="BN4" s="73"/>
      <c r="BO4" s="73"/>
      <c r="BP4" s="73"/>
      <c r="BQ4" s="73" t="s">
        <v>60</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63</v>
      </c>
      <c r="CY4" s="73"/>
      <c r="CZ4" s="73"/>
      <c r="DA4" s="73"/>
      <c r="DB4" s="73"/>
      <c r="DC4" s="73"/>
      <c r="DD4" s="73"/>
      <c r="DE4" s="73"/>
      <c r="DF4" s="73"/>
      <c r="DG4" s="73"/>
      <c r="DH4" s="73"/>
      <c r="DI4" s="73" t="s">
        <v>64</v>
      </c>
      <c r="DJ4" s="73"/>
      <c r="DK4" s="73"/>
      <c r="DL4" s="73"/>
      <c r="DM4" s="73"/>
      <c r="DN4" s="73"/>
      <c r="DO4" s="73"/>
      <c r="DP4" s="73"/>
      <c r="DQ4" s="73"/>
      <c r="DR4" s="73"/>
      <c r="DS4" s="73"/>
      <c r="DT4" s="73" t="s">
        <v>65</v>
      </c>
      <c r="DU4" s="73"/>
      <c r="DV4" s="73"/>
      <c r="DW4" s="73"/>
      <c r="DX4" s="73"/>
      <c r="DY4" s="73"/>
      <c r="DZ4" s="73"/>
      <c r="EA4" s="73"/>
      <c r="EB4" s="73"/>
      <c r="EC4" s="73"/>
      <c r="ED4" s="73"/>
      <c r="EE4" s="73" t="s">
        <v>66</v>
      </c>
      <c r="EF4" s="73"/>
      <c r="EG4" s="73"/>
      <c r="EH4" s="73"/>
      <c r="EI4" s="73"/>
      <c r="EJ4" s="73"/>
      <c r="EK4" s="73"/>
      <c r="EL4" s="73"/>
      <c r="EM4" s="73"/>
      <c r="EN4" s="73"/>
      <c r="EO4" s="73"/>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432059</v>
      </c>
      <c r="D6" s="19">
        <f t="shared" si="3"/>
        <v>46</v>
      </c>
      <c r="E6" s="19">
        <f t="shared" si="3"/>
        <v>17</v>
      </c>
      <c r="F6" s="19">
        <f t="shared" si="3"/>
        <v>1</v>
      </c>
      <c r="G6" s="19">
        <f t="shared" si="3"/>
        <v>0</v>
      </c>
      <c r="H6" s="19" t="str">
        <f t="shared" si="3"/>
        <v>熊本県　水俣市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75.150000000000006</v>
      </c>
      <c r="P6" s="20">
        <f t="shared" si="3"/>
        <v>53.28</v>
      </c>
      <c r="Q6" s="20">
        <f t="shared" si="3"/>
        <v>88.47</v>
      </c>
      <c r="R6" s="20">
        <f t="shared" si="3"/>
        <v>3510</v>
      </c>
      <c r="S6" s="20">
        <f t="shared" si="3"/>
        <v>23246</v>
      </c>
      <c r="T6" s="20">
        <f t="shared" si="3"/>
        <v>163.29</v>
      </c>
      <c r="U6" s="20">
        <f t="shared" si="3"/>
        <v>142.36000000000001</v>
      </c>
      <c r="V6" s="20">
        <f t="shared" si="3"/>
        <v>12252</v>
      </c>
      <c r="W6" s="20">
        <f t="shared" si="3"/>
        <v>3.57</v>
      </c>
      <c r="X6" s="20">
        <f t="shared" si="3"/>
        <v>3431.93</v>
      </c>
      <c r="Y6" s="21" t="str">
        <f>IF(Y7="",NA(),Y7)</f>
        <v>-</v>
      </c>
      <c r="Z6" s="21" t="str">
        <f t="shared" ref="Z6:AH6" si="4">IF(Z7="",NA(),Z7)</f>
        <v>-</v>
      </c>
      <c r="AA6" s="21" t="str">
        <f t="shared" si="4"/>
        <v>-</v>
      </c>
      <c r="AB6" s="21">
        <f t="shared" si="4"/>
        <v>101.7</v>
      </c>
      <c r="AC6" s="21">
        <f t="shared" si="4"/>
        <v>100.17</v>
      </c>
      <c r="AD6" s="21" t="str">
        <f t="shared" si="4"/>
        <v>-</v>
      </c>
      <c r="AE6" s="21" t="str">
        <f t="shared" si="4"/>
        <v>-</v>
      </c>
      <c r="AF6" s="21" t="str">
        <f t="shared" si="4"/>
        <v>-</v>
      </c>
      <c r="AG6" s="21">
        <f t="shared" si="4"/>
        <v>106.5</v>
      </c>
      <c r="AH6" s="21">
        <f t="shared" si="4"/>
        <v>106.22</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18.36</v>
      </c>
      <c r="AS6" s="21">
        <f t="shared" si="5"/>
        <v>18.010000000000002</v>
      </c>
      <c r="AT6" s="20" t="str">
        <f>IF(AT7="","",IF(AT7="-","【-】","【"&amp;SUBSTITUTE(TEXT(AT7,"#,##0.00"),"-","△")&amp;"】"))</f>
        <v>【3.09】</v>
      </c>
      <c r="AU6" s="21" t="str">
        <f>IF(AU7="",NA(),AU7)</f>
        <v>-</v>
      </c>
      <c r="AV6" s="21" t="str">
        <f t="shared" ref="AV6:BD6" si="6">IF(AV7="",NA(),AV7)</f>
        <v>-</v>
      </c>
      <c r="AW6" s="21" t="str">
        <f t="shared" si="6"/>
        <v>-</v>
      </c>
      <c r="AX6" s="21">
        <f t="shared" si="6"/>
        <v>13.76</v>
      </c>
      <c r="AY6" s="21">
        <f t="shared" si="6"/>
        <v>38.28</v>
      </c>
      <c r="AZ6" s="21" t="str">
        <f t="shared" si="6"/>
        <v>-</v>
      </c>
      <c r="BA6" s="21" t="str">
        <f t="shared" si="6"/>
        <v>-</v>
      </c>
      <c r="BB6" s="21" t="str">
        <f t="shared" si="6"/>
        <v>-</v>
      </c>
      <c r="BC6" s="21">
        <f t="shared" si="6"/>
        <v>55.6</v>
      </c>
      <c r="BD6" s="21">
        <f t="shared" si="6"/>
        <v>59.4</v>
      </c>
      <c r="BE6" s="20" t="str">
        <f>IF(BE7="","",IF(BE7="-","【-】","【"&amp;SUBSTITUTE(TEXT(BE7,"#,##0.00"),"-","△")&amp;"】"))</f>
        <v>【71.39】</v>
      </c>
      <c r="BF6" s="21" t="str">
        <f>IF(BF7="",NA(),BF7)</f>
        <v>-</v>
      </c>
      <c r="BG6" s="21" t="str">
        <f t="shared" ref="BG6:BO6" si="7">IF(BG7="",NA(),BG7)</f>
        <v>-</v>
      </c>
      <c r="BH6" s="21" t="str">
        <f t="shared" si="7"/>
        <v>-</v>
      </c>
      <c r="BI6" s="21">
        <f t="shared" si="7"/>
        <v>319.39</v>
      </c>
      <c r="BJ6" s="21">
        <f t="shared" si="7"/>
        <v>348.15</v>
      </c>
      <c r="BK6" s="21" t="str">
        <f t="shared" si="7"/>
        <v>-</v>
      </c>
      <c r="BL6" s="21" t="str">
        <f t="shared" si="7"/>
        <v>-</v>
      </c>
      <c r="BM6" s="21" t="str">
        <f t="shared" si="7"/>
        <v>-</v>
      </c>
      <c r="BN6" s="21">
        <f t="shared" si="7"/>
        <v>789.08</v>
      </c>
      <c r="BO6" s="21">
        <f t="shared" si="7"/>
        <v>747.84</v>
      </c>
      <c r="BP6" s="20" t="str">
        <f>IF(BP7="","",IF(BP7="-","【-】","【"&amp;SUBSTITUTE(TEXT(BP7,"#,##0.00"),"-","△")&amp;"】"))</f>
        <v>【669.11】</v>
      </c>
      <c r="BQ6" s="21" t="str">
        <f>IF(BQ7="",NA(),BQ7)</f>
        <v>-</v>
      </c>
      <c r="BR6" s="21" t="str">
        <f t="shared" ref="BR6:BZ6" si="8">IF(BR7="",NA(),BR7)</f>
        <v>-</v>
      </c>
      <c r="BS6" s="21" t="str">
        <f t="shared" si="8"/>
        <v>-</v>
      </c>
      <c r="BT6" s="21">
        <f t="shared" si="8"/>
        <v>88.78</v>
      </c>
      <c r="BU6" s="21">
        <f t="shared" si="8"/>
        <v>89.3</v>
      </c>
      <c r="BV6" s="21" t="str">
        <f t="shared" si="8"/>
        <v>-</v>
      </c>
      <c r="BW6" s="21" t="str">
        <f t="shared" si="8"/>
        <v>-</v>
      </c>
      <c r="BX6" s="21" t="str">
        <f t="shared" si="8"/>
        <v>-</v>
      </c>
      <c r="BY6" s="21">
        <f t="shared" si="8"/>
        <v>88.25</v>
      </c>
      <c r="BZ6" s="21">
        <f t="shared" si="8"/>
        <v>90.17</v>
      </c>
      <c r="CA6" s="20" t="str">
        <f>IF(CA7="","",IF(CA7="-","【-】","【"&amp;SUBSTITUTE(TEXT(CA7,"#,##0.00"),"-","△")&amp;"】"))</f>
        <v>【99.73】</v>
      </c>
      <c r="CB6" s="21" t="str">
        <f>IF(CB7="",NA(),CB7)</f>
        <v>-</v>
      </c>
      <c r="CC6" s="21" t="str">
        <f t="shared" ref="CC6:CK6" si="9">IF(CC7="",NA(),CC7)</f>
        <v>-</v>
      </c>
      <c r="CD6" s="21" t="str">
        <f t="shared" si="9"/>
        <v>-</v>
      </c>
      <c r="CE6" s="21">
        <f t="shared" si="9"/>
        <v>204.37</v>
      </c>
      <c r="CF6" s="21">
        <f t="shared" si="9"/>
        <v>203.19</v>
      </c>
      <c r="CG6" s="21" t="str">
        <f t="shared" si="9"/>
        <v>-</v>
      </c>
      <c r="CH6" s="21" t="str">
        <f t="shared" si="9"/>
        <v>-</v>
      </c>
      <c r="CI6" s="21" t="str">
        <f t="shared" si="9"/>
        <v>-</v>
      </c>
      <c r="CJ6" s="21">
        <f t="shared" si="9"/>
        <v>176.37</v>
      </c>
      <c r="CK6" s="21">
        <f t="shared" si="9"/>
        <v>173.17</v>
      </c>
      <c r="CL6" s="20" t="str">
        <f>IF(CL7="","",IF(CL7="-","【-】","【"&amp;SUBSTITUTE(TEXT(CL7,"#,##0.00"),"-","△")&amp;"】"))</f>
        <v>【134.98】</v>
      </c>
      <c r="CM6" s="21" t="str">
        <f>IF(CM7="",NA(),CM7)</f>
        <v>-</v>
      </c>
      <c r="CN6" s="21" t="str">
        <f t="shared" ref="CN6:CV6" si="10">IF(CN7="",NA(),CN7)</f>
        <v>-</v>
      </c>
      <c r="CO6" s="21" t="str">
        <f t="shared" si="10"/>
        <v>-</v>
      </c>
      <c r="CP6" s="21">
        <f t="shared" si="10"/>
        <v>48.49</v>
      </c>
      <c r="CQ6" s="21">
        <f t="shared" si="10"/>
        <v>58.15</v>
      </c>
      <c r="CR6" s="21" t="str">
        <f t="shared" si="10"/>
        <v>-</v>
      </c>
      <c r="CS6" s="21" t="str">
        <f t="shared" si="10"/>
        <v>-</v>
      </c>
      <c r="CT6" s="21" t="str">
        <f t="shared" si="10"/>
        <v>-</v>
      </c>
      <c r="CU6" s="21">
        <f t="shared" si="10"/>
        <v>56.72</v>
      </c>
      <c r="CV6" s="21">
        <f t="shared" si="10"/>
        <v>56.43</v>
      </c>
      <c r="CW6" s="20" t="str">
        <f>IF(CW7="","",IF(CW7="-","【-】","【"&amp;SUBSTITUTE(TEXT(CW7,"#,##0.00"),"-","△")&amp;"】"))</f>
        <v>【59.99】</v>
      </c>
      <c r="CX6" s="21" t="str">
        <f>IF(CX7="",NA(),CX7)</f>
        <v>-</v>
      </c>
      <c r="CY6" s="21" t="str">
        <f t="shared" ref="CY6:DG6" si="11">IF(CY7="",NA(),CY7)</f>
        <v>-</v>
      </c>
      <c r="CZ6" s="21" t="str">
        <f t="shared" si="11"/>
        <v>-</v>
      </c>
      <c r="DA6" s="21">
        <f t="shared" si="11"/>
        <v>92.01</v>
      </c>
      <c r="DB6" s="21">
        <f t="shared" si="11"/>
        <v>92.65</v>
      </c>
      <c r="DC6" s="21" t="str">
        <f t="shared" si="11"/>
        <v>-</v>
      </c>
      <c r="DD6" s="21" t="str">
        <f t="shared" si="11"/>
        <v>-</v>
      </c>
      <c r="DE6" s="21" t="str">
        <f t="shared" si="11"/>
        <v>-</v>
      </c>
      <c r="DF6" s="21">
        <f t="shared" si="11"/>
        <v>90.72</v>
      </c>
      <c r="DG6" s="21">
        <f t="shared" si="11"/>
        <v>91.07</v>
      </c>
      <c r="DH6" s="20" t="str">
        <f>IF(DH7="","",IF(DH7="-","【-】","【"&amp;SUBSTITUTE(TEXT(DH7,"#,##0.00"),"-","△")&amp;"】"))</f>
        <v>【95.72】</v>
      </c>
      <c r="DI6" s="21" t="str">
        <f>IF(DI7="",NA(),DI7)</f>
        <v>-</v>
      </c>
      <c r="DJ6" s="21" t="str">
        <f t="shared" ref="DJ6:DR6" si="12">IF(DJ7="",NA(),DJ7)</f>
        <v>-</v>
      </c>
      <c r="DK6" s="21" t="str">
        <f t="shared" si="12"/>
        <v>-</v>
      </c>
      <c r="DL6" s="21">
        <f t="shared" si="12"/>
        <v>6.4</v>
      </c>
      <c r="DM6" s="21">
        <f t="shared" si="12"/>
        <v>11.01</v>
      </c>
      <c r="DN6" s="21" t="str">
        <f t="shared" si="12"/>
        <v>-</v>
      </c>
      <c r="DO6" s="21" t="str">
        <f t="shared" si="12"/>
        <v>-</v>
      </c>
      <c r="DP6" s="21" t="str">
        <f t="shared" si="12"/>
        <v>-</v>
      </c>
      <c r="DQ6" s="21">
        <f t="shared" si="12"/>
        <v>20.78</v>
      </c>
      <c r="DR6" s="21">
        <f t="shared" si="12"/>
        <v>23.54</v>
      </c>
      <c r="DS6" s="20" t="str">
        <f>IF(DS7="","",IF(DS7="-","【-】","【"&amp;SUBSTITUTE(TEXT(DS7,"#,##0.00"),"-","△")&amp;"】"))</f>
        <v>【38.17】</v>
      </c>
      <c r="DT6" s="21" t="str">
        <f>IF(DT7="",NA(),DT7)</f>
        <v>-</v>
      </c>
      <c r="DU6" s="21" t="str">
        <f t="shared" ref="DU6:EC6" si="13">IF(DU7="",NA(),DU7)</f>
        <v>-</v>
      </c>
      <c r="DV6" s="21" t="str">
        <f t="shared" si="13"/>
        <v>-</v>
      </c>
      <c r="DW6" s="21">
        <f t="shared" si="13"/>
        <v>1.21</v>
      </c>
      <c r="DX6" s="21">
        <f t="shared" si="13"/>
        <v>1.18</v>
      </c>
      <c r="DY6" s="21" t="str">
        <f t="shared" si="13"/>
        <v>-</v>
      </c>
      <c r="DZ6" s="21" t="str">
        <f t="shared" si="13"/>
        <v>-</v>
      </c>
      <c r="EA6" s="21" t="str">
        <f t="shared" si="13"/>
        <v>-</v>
      </c>
      <c r="EB6" s="21">
        <f t="shared" si="13"/>
        <v>1.34</v>
      </c>
      <c r="EC6" s="21">
        <f t="shared" si="13"/>
        <v>1.5</v>
      </c>
      <c r="ED6" s="20" t="str">
        <f>IF(ED7="","",IF(ED7="-","【-】","【"&amp;SUBSTITUTE(TEXT(ED7,"#,##0.00"),"-","△")&amp;"】"))</f>
        <v>【6.54】</v>
      </c>
      <c r="EE6" s="21" t="str">
        <f>IF(EE7="",NA(),EE7)</f>
        <v>-</v>
      </c>
      <c r="EF6" s="21" t="str">
        <f t="shared" ref="EF6:EN6" si="14">IF(EF7="",NA(),EF7)</f>
        <v>-</v>
      </c>
      <c r="EG6" s="21" t="str">
        <f t="shared" si="14"/>
        <v>-</v>
      </c>
      <c r="EH6" s="21">
        <f t="shared" si="14"/>
        <v>0.03</v>
      </c>
      <c r="EI6" s="20">
        <f t="shared" si="14"/>
        <v>0</v>
      </c>
      <c r="EJ6" s="21" t="str">
        <f t="shared" si="14"/>
        <v>-</v>
      </c>
      <c r="EK6" s="21" t="str">
        <f t="shared" si="14"/>
        <v>-</v>
      </c>
      <c r="EL6" s="21" t="str">
        <f t="shared" si="14"/>
        <v>-</v>
      </c>
      <c r="EM6" s="21">
        <f t="shared" si="14"/>
        <v>0.15</v>
      </c>
      <c r="EN6" s="21">
        <f t="shared" si="14"/>
        <v>0.15</v>
      </c>
      <c r="EO6" s="20" t="str">
        <f>IF(EO7="","",IF(EO7="-","【-】","【"&amp;SUBSTITUTE(TEXT(EO7,"#,##0.00"),"-","△")&amp;"】"))</f>
        <v>【0.24】</v>
      </c>
    </row>
    <row r="7" spans="1:148" s="22" customFormat="1" x14ac:dyDescent="0.15">
      <c r="A7" s="14"/>
      <c r="B7" s="23">
        <v>2021</v>
      </c>
      <c r="C7" s="23">
        <v>432059</v>
      </c>
      <c r="D7" s="23">
        <v>46</v>
      </c>
      <c r="E7" s="23">
        <v>17</v>
      </c>
      <c r="F7" s="23">
        <v>1</v>
      </c>
      <c r="G7" s="23">
        <v>0</v>
      </c>
      <c r="H7" s="23" t="s">
        <v>96</v>
      </c>
      <c r="I7" s="23" t="s">
        <v>97</v>
      </c>
      <c r="J7" s="23" t="s">
        <v>98</v>
      </c>
      <c r="K7" s="23" t="s">
        <v>99</v>
      </c>
      <c r="L7" s="23" t="s">
        <v>100</v>
      </c>
      <c r="M7" s="23" t="s">
        <v>101</v>
      </c>
      <c r="N7" s="24" t="s">
        <v>102</v>
      </c>
      <c r="O7" s="24">
        <v>75.150000000000006</v>
      </c>
      <c r="P7" s="24">
        <v>53.28</v>
      </c>
      <c r="Q7" s="24">
        <v>88.47</v>
      </c>
      <c r="R7" s="24">
        <v>3510</v>
      </c>
      <c r="S7" s="24">
        <v>23246</v>
      </c>
      <c r="T7" s="24">
        <v>163.29</v>
      </c>
      <c r="U7" s="24">
        <v>142.36000000000001</v>
      </c>
      <c r="V7" s="24">
        <v>12252</v>
      </c>
      <c r="W7" s="24">
        <v>3.57</v>
      </c>
      <c r="X7" s="24">
        <v>3431.93</v>
      </c>
      <c r="Y7" s="24" t="s">
        <v>102</v>
      </c>
      <c r="Z7" s="24" t="s">
        <v>102</v>
      </c>
      <c r="AA7" s="24" t="s">
        <v>102</v>
      </c>
      <c r="AB7" s="24">
        <v>101.7</v>
      </c>
      <c r="AC7" s="24">
        <v>100.17</v>
      </c>
      <c r="AD7" s="24" t="s">
        <v>102</v>
      </c>
      <c r="AE7" s="24" t="s">
        <v>102</v>
      </c>
      <c r="AF7" s="24" t="s">
        <v>102</v>
      </c>
      <c r="AG7" s="24">
        <v>106.5</v>
      </c>
      <c r="AH7" s="24">
        <v>106.22</v>
      </c>
      <c r="AI7" s="24">
        <v>107.02</v>
      </c>
      <c r="AJ7" s="24" t="s">
        <v>102</v>
      </c>
      <c r="AK7" s="24" t="s">
        <v>102</v>
      </c>
      <c r="AL7" s="24" t="s">
        <v>102</v>
      </c>
      <c r="AM7" s="24">
        <v>0</v>
      </c>
      <c r="AN7" s="24">
        <v>0</v>
      </c>
      <c r="AO7" s="24" t="s">
        <v>102</v>
      </c>
      <c r="AP7" s="24" t="s">
        <v>102</v>
      </c>
      <c r="AQ7" s="24" t="s">
        <v>102</v>
      </c>
      <c r="AR7" s="24">
        <v>18.36</v>
      </c>
      <c r="AS7" s="24">
        <v>18.010000000000002</v>
      </c>
      <c r="AT7" s="24">
        <v>3.09</v>
      </c>
      <c r="AU7" s="24" t="s">
        <v>102</v>
      </c>
      <c r="AV7" s="24" t="s">
        <v>102</v>
      </c>
      <c r="AW7" s="24" t="s">
        <v>102</v>
      </c>
      <c r="AX7" s="24">
        <v>13.76</v>
      </c>
      <c r="AY7" s="24">
        <v>38.28</v>
      </c>
      <c r="AZ7" s="24" t="s">
        <v>102</v>
      </c>
      <c r="BA7" s="24" t="s">
        <v>102</v>
      </c>
      <c r="BB7" s="24" t="s">
        <v>102</v>
      </c>
      <c r="BC7" s="24">
        <v>55.6</v>
      </c>
      <c r="BD7" s="24">
        <v>59.4</v>
      </c>
      <c r="BE7" s="24">
        <v>71.39</v>
      </c>
      <c r="BF7" s="24" t="s">
        <v>102</v>
      </c>
      <c r="BG7" s="24" t="s">
        <v>102</v>
      </c>
      <c r="BH7" s="24" t="s">
        <v>102</v>
      </c>
      <c r="BI7" s="24">
        <v>319.39</v>
      </c>
      <c r="BJ7" s="24">
        <v>348.15</v>
      </c>
      <c r="BK7" s="24" t="s">
        <v>102</v>
      </c>
      <c r="BL7" s="24" t="s">
        <v>102</v>
      </c>
      <c r="BM7" s="24" t="s">
        <v>102</v>
      </c>
      <c r="BN7" s="24">
        <v>789.08</v>
      </c>
      <c r="BO7" s="24">
        <v>747.84</v>
      </c>
      <c r="BP7" s="24">
        <v>669.11</v>
      </c>
      <c r="BQ7" s="24" t="s">
        <v>102</v>
      </c>
      <c r="BR7" s="24" t="s">
        <v>102</v>
      </c>
      <c r="BS7" s="24" t="s">
        <v>102</v>
      </c>
      <c r="BT7" s="24">
        <v>88.78</v>
      </c>
      <c r="BU7" s="24">
        <v>89.3</v>
      </c>
      <c r="BV7" s="24" t="s">
        <v>102</v>
      </c>
      <c r="BW7" s="24" t="s">
        <v>102</v>
      </c>
      <c r="BX7" s="24" t="s">
        <v>102</v>
      </c>
      <c r="BY7" s="24">
        <v>88.25</v>
      </c>
      <c r="BZ7" s="24">
        <v>90.17</v>
      </c>
      <c r="CA7" s="24">
        <v>99.73</v>
      </c>
      <c r="CB7" s="24" t="s">
        <v>102</v>
      </c>
      <c r="CC7" s="24" t="s">
        <v>102</v>
      </c>
      <c r="CD7" s="24" t="s">
        <v>102</v>
      </c>
      <c r="CE7" s="24">
        <v>204.37</v>
      </c>
      <c r="CF7" s="24">
        <v>203.19</v>
      </c>
      <c r="CG7" s="24" t="s">
        <v>102</v>
      </c>
      <c r="CH7" s="24" t="s">
        <v>102</v>
      </c>
      <c r="CI7" s="24" t="s">
        <v>102</v>
      </c>
      <c r="CJ7" s="24">
        <v>176.37</v>
      </c>
      <c r="CK7" s="24">
        <v>173.17</v>
      </c>
      <c r="CL7" s="24">
        <v>134.97999999999999</v>
      </c>
      <c r="CM7" s="24" t="s">
        <v>102</v>
      </c>
      <c r="CN7" s="24" t="s">
        <v>102</v>
      </c>
      <c r="CO7" s="24" t="s">
        <v>102</v>
      </c>
      <c r="CP7" s="24">
        <v>48.49</v>
      </c>
      <c r="CQ7" s="24">
        <v>58.15</v>
      </c>
      <c r="CR7" s="24" t="s">
        <v>102</v>
      </c>
      <c r="CS7" s="24" t="s">
        <v>102</v>
      </c>
      <c r="CT7" s="24" t="s">
        <v>102</v>
      </c>
      <c r="CU7" s="24">
        <v>56.72</v>
      </c>
      <c r="CV7" s="24">
        <v>56.43</v>
      </c>
      <c r="CW7" s="24">
        <v>59.99</v>
      </c>
      <c r="CX7" s="24" t="s">
        <v>102</v>
      </c>
      <c r="CY7" s="24" t="s">
        <v>102</v>
      </c>
      <c r="CZ7" s="24" t="s">
        <v>102</v>
      </c>
      <c r="DA7" s="24">
        <v>92.01</v>
      </c>
      <c r="DB7" s="24">
        <v>92.65</v>
      </c>
      <c r="DC7" s="24" t="s">
        <v>102</v>
      </c>
      <c r="DD7" s="24" t="s">
        <v>102</v>
      </c>
      <c r="DE7" s="24" t="s">
        <v>102</v>
      </c>
      <c r="DF7" s="24">
        <v>90.72</v>
      </c>
      <c r="DG7" s="24">
        <v>91.07</v>
      </c>
      <c r="DH7" s="24">
        <v>95.72</v>
      </c>
      <c r="DI7" s="24" t="s">
        <v>102</v>
      </c>
      <c r="DJ7" s="24" t="s">
        <v>102</v>
      </c>
      <c r="DK7" s="24" t="s">
        <v>102</v>
      </c>
      <c r="DL7" s="24">
        <v>6.4</v>
      </c>
      <c r="DM7" s="24">
        <v>11.01</v>
      </c>
      <c r="DN7" s="24" t="s">
        <v>102</v>
      </c>
      <c r="DO7" s="24" t="s">
        <v>102</v>
      </c>
      <c r="DP7" s="24" t="s">
        <v>102</v>
      </c>
      <c r="DQ7" s="24">
        <v>20.78</v>
      </c>
      <c r="DR7" s="24">
        <v>23.54</v>
      </c>
      <c r="DS7" s="24">
        <v>38.17</v>
      </c>
      <c r="DT7" s="24" t="s">
        <v>102</v>
      </c>
      <c r="DU7" s="24" t="s">
        <v>102</v>
      </c>
      <c r="DV7" s="24" t="s">
        <v>102</v>
      </c>
      <c r="DW7" s="24">
        <v>1.21</v>
      </c>
      <c r="DX7" s="24">
        <v>1.18</v>
      </c>
      <c r="DY7" s="24" t="s">
        <v>102</v>
      </c>
      <c r="DZ7" s="24" t="s">
        <v>102</v>
      </c>
      <c r="EA7" s="24" t="s">
        <v>102</v>
      </c>
      <c r="EB7" s="24">
        <v>1.34</v>
      </c>
      <c r="EC7" s="24">
        <v>1.5</v>
      </c>
      <c r="ED7" s="24">
        <v>6.54</v>
      </c>
      <c r="EE7" s="24" t="s">
        <v>102</v>
      </c>
      <c r="EF7" s="24" t="s">
        <v>102</v>
      </c>
      <c r="EG7" s="24" t="s">
        <v>102</v>
      </c>
      <c r="EH7" s="24">
        <v>0.03</v>
      </c>
      <c r="EI7" s="24">
        <v>0</v>
      </c>
      <c r="EJ7" s="24" t="s">
        <v>102</v>
      </c>
      <c r="EK7" s="24" t="s">
        <v>102</v>
      </c>
      <c r="EL7" s="24" t="s">
        <v>102</v>
      </c>
      <c r="EM7" s="24">
        <v>0.15</v>
      </c>
      <c r="EN7" s="24">
        <v>0.15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m2907</cp:lastModifiedBy>
  <cp:lastPrinted>2023-01-24T00:15:45Z</cp:lastPrinted>
  <dcterms:created xsi:type="dcterms:W3CDTF">2023-01-12T23:35:29Z</dcterms:created>
  <dcterms:modified xsi:type="dcterms:W3CDTF">2023-02-14T02:04:23Z</dcterms:modified>
  <cp:category/>
</cp:coreProperties>
</file>