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02 八代市\下水道\"/>
    </mc:Choice>
  </mc:AlternateContent>
  <workbookProtection workbookAlgorithmName="SHA-512" workbookHashValue="axEvP7NdQlO9PxUl31py0JTDsPEIlJO+8dgnq13ebpIdarPtYp2uQqi78uBCcEu4GlXL4bYpsw/K9kp5Npw/7A==" workbookSaltValue="0Ry/VH/YCPdye0YgxbM6YA==" workbookSpinCount="100000" lockStructure="1"/>
  <bookViews>
    <workbookView xWindow="0" yWindow="0" windowWidth="28800" windowHeight="114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<sst xmlns="http://schemas.openxmlformats.org/spreadsheetml/2006/main" count="231" uniqueCount="118">
  <si>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</si>
  <si>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</si>
  <si>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</si>
  <si>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</si>
  <si>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</si>
  <si>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</si>
  <si>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</si>
  <si>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</si>
  <si>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</si>
  <si>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</si>
  <si>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</si>
  <si>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</si>
  <si>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</si>
  <si>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</si>
  <si>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</si>
  <si>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</si>
  <si>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</si>
  <si>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</si>
  <si>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</si>
  <si>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</si>
  <si>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</si>
  <si>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</si>
  <si>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</si>
  <si>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</si>
  <si>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</si>
  <si>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</si>
  <si>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</si>
  <si>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</si>
  <si>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</si>
  <si>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</si>
  <si>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</si>
  <si>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</si>
  <si>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</si>
  <si>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</si>
  <si>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</si>
  <si>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</si>
  <si>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</si>
  <si>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</si>
  <si>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</si>
  <si>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</si>
  <si>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</si>
  <si>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</si>
  <si>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</si>
  <si>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</si>
  <si>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</si>
  <si>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</si>
  <si>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</si>
  <si>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</si>
  <si>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</si>
  <si>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</si>
  <si>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</si>
  <si>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</si>
  <si>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</si>
  <si>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</si>
  <si>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</si>
  <si>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</si>
  <si>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</si>
  <si>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</si>
  <si>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</si>
  <si>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</si>
  <si>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</si>
  <si>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</si>
  <si>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</si>
  <si>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</si>
  <si>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</si>
  <si>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</si>
  <si>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</si>
  <si>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</si>
  <si>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</si>
  <si>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</si>
  <si>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</si>
  <si>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</si>
  <si>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</si>
  <si>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</si>
  <si>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</si>
  <si>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</si>
  <si>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</si>
  <si>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</si>
  <si>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</si>
  <si>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</si>
  <si>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</si>
  <si>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</si>
  <si>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</si>
  <si>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</si>
  <si>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</si>
  <si>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</si>
  <si>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</si>
  <si>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</si>
  <si>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</si>
  <si>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</si>
  <si>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</si>
  <si>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</si>
  <si>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</si>
  <si>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</si>
  <si>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</si>
  <si>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</si>
  <si>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</si>
  <si>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</si>
  <si>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</si>
  <si>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</si>
  <si>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</si>
  <si>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</si>
  <si>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</si>
  <si>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</si>
  <si>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</si>
  <si>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</si>
  <si>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</si>
  <si>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</si>
  <si>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</si>
  <si>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</si>
  <si>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</si>
  <si>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</si>
  <si>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</si>
  <si>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</si>
  <si>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</si>
  <si>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令和元年度から、不明水の調査結果や本市下水道ストックマネジメント計画に基づき、管渠の改築・更新に着手しております。
　今後も施設の老朽化度合を見極めながら、予防保全的な修繕や更新を行っていくことにより、市民生活の安全・安心の確保はもちろんのこと、経済的な効率性も追求した安定的な運営を行っていきます。</t>
    <rPh sb="1" eb="3">
      <t>レイワ</t>
    </rPh>
    <rPh sb="3" eb="4">
      <t>モト</t>
    </rPh>
    <rPh sb="4" eb="6">
      <t>ネンド</t>
    </rPh>
    <rPh sb="9" eb="11">
      <t>フメイ</t>
    </rPh>
    <rPh sb="11" eb="12">
      <t>スイ</t>
    </rPh>
    <rPh sb="13" eb="15">
      <t>チョウサ</t>
    </rPh>
    <rPh sb="15" eb="17">
      <t>ケッカ</t>
    </rPh>
    <rPh sb="18" eb="20">
      <t>ホンシ</t>
    </rPh>
    <rPh sb="20" eb="23">
      <t>ゲスイドウ</t>
    </rPh>
    <rPh sb="40" eb="42">
      <t>カンキョ</t>
    </rPh>
    <phoneticPr fontId="4"/>
  </si>
  <si>
    <r>
      <rPr>
        <sz val="11"/>
        <rFont val="ＭＳ ゴシック"/>
        <family val="3"/>
        <charset val="128"/>
      </rPr>
      <t>①②経常収支比率は100％を上回って黒字となっており、類似団体平均値も上回っています。累積欠損金もありません。今後もこの水準を維持できるよう、歳出の削減と収入の確保等に努めます。
③④流動比率及び企業債残高対事業規模比率は平均値を下回っています。財源の多くを企業債に依存しているため、今後の投資規模が適正であるかの分析や、各年度における償還額の範囲内の額を原則とした借入により、企業債残高の縮減に努めます。</t>
    </r>
    <r>
      <rPr>
        <sz val="11"/>
        <color theme="1"/>
        <rFont val="ＭＳ ゴシック"/>
        <family val="3"/>
        <charset val="128"/>
      </rPr>
      <t xml:space="preserve">
</t>
    </r>
    <r>
      <rPr>
        <sz val="11"/>
        <color rgb="FFC00000"/>
        <rFont val="ＭＳ ゴシック"/>
        <family val="3"/>
        <charset val="128"/>
      </rPr>
      <t>⑤経費回収率は、昨年度に比べて数値は伸びているものの平均値を下回っています。令和５年度の料金改定に伴う増収や使用料対象経費の削減及び水洗化促進による収入確保に引続き努めます。</t>
    </r>
    <r>
      <rPr>
        <sz val="11"/>
        <color theme="1"/>
        <rFont val="ＭＳ ゴシック"/>
        <family val="3"/>
        <charset val="128"/>
      </rPr>
      <t xml:space="preserve">
</t>
    </r>
    <r>
      <rPr>
        <sz val="11"/>
        <rFont val="ＭＳ ゴシック"/>
        <family val="3"/>
        <charset val="128"/>
      </rPr>
      <t>⑥資本費（減価償却費と企業債利子）が過大であることが高い数値の要因です。今後の投資の適正化を行うことにより、資本費の更なる減額に努めます</t>
    </r>
    <r>
      <rPr>
        <sz val="11"/>
        <color rgb="FFFF0000"/>
        <rFont val="ＭＳ ゴシック"/>
        <family val="3"/>
        <charset val="128"/>
      </rPr>
      <t>。</t>
    </r>
    <r>
      <rPr>
        <sz val="11"/>
        <color theme="1"/>
        <rFont val="ＭＳ ゴシック"/>
        <family val="3"/>
        <charset val="128"/>
      </rPr>
      <t xml:space="preserve">
</t>
    </r>
    <r>
      <rPr>
        <sz val="11"/>
        <color rgb="FFC00000"/>
        <rFont val="ＭＳ ゴシック"/>
        <family val="3"/>
        <charset val="128"/>
      </rPr>
      <t>⑦施設利用率は、処理水量の増加に対応するため、令和３年度に処理能力を向上させたことにより、平均値を下回っています。</t>
    </r>
    <r>
      <rPr>
        <sz val="11"/>
        <color theme="1"/>
        <rFont val="ＭＳ ゴシック"/>
        <family val="3"/>
        <charset val="128"/>
      </rPr>
      <t>今後も未普及対象地域の整備を進めるとともに、供用開始区域における水洗化率の改善を図り、汚水量に合わせた適正規模での施設の運用を図っていきます。</t>
    </r>
    <r>
      <rPr>
        <sz val="11"/>
        <rFont val="ＭＳ ゴシック"/>
        <family val="3"/>
        <charset val="128"/>
      </rPr>
      <t xml:space="preserve">
⑧本市の下水道事業が整備途上であるため、平均値よりも低い水準にありますが、数値は伸びています。公共用水域の水質保全や使用料収入の確保のために、今後も各種媒体を用いた周知や未接続世帯への戸別訪問を継続し、水洗化率の向上に努めます。</t>
    </r>
    <rPh sb="2" eb="4">
      <t>ケイジョウ</t>
    </rPh>
    <rPh sb="4" eb="6">
      <t>シュウシ</t>
    </rPh>
    <rPh sb="6" eb="8">
      <t>ヒリツ</t>
    </rPh>
    <rPh sb="14" eb="15">
      <t>ウエ</t>
    </rPh>
    <rPh sb="15" eb="16">
      <t>マワ</t>
    </rPh>
    <rPh sb="18" eb="20">
      <t>クロジ</t>
    </rPh>
    <rPh sb="27" eb="29">
      <t>ルイジ</t>
    </rPh>
    <rPh sb="29" eb="31">
      <t>ダンタイ</t>
    </rPh>
    <rPh sb="31" eb="33">
      <t>ヘイキン</t>
    </rPh>
    <rPh sb="33" eb="34">
      <t>チ</t>
    </rPh>
    <rPh sb="35" eb="37">
      <t>ウワマワ</t>
    </rPh>
    <rPh sb="43" eb="45">
      <t>ルイセキ</t>
    </rPh>
    <rPh sb="45" eb="47">
      <t>ケッソン</t>
    </rPh>
    <rPh sb="47" eb="48">
      <t>キン</t>
    </rPh>
    <rPh sb="60" eb="62">
      <t>スイジュン</t>
    </rPh>
    <rPh sb="63" eb="65">
      <t>イジ</t>
    </rPh>
    <rPh sb="82" eb="83">
      <t>トウ</t>
    </rPh>
    <rPh sb="92" eb="94">
      <t>ヒリツ</t>
    </rPh>
    <rPh sb="94" eb="95">
      <t>オヨ</t>
    </rPh>
    <rPh sb="96" eb="97">
      <t>オヨ</t>
    </rPh>
    <rPh sb="123" eb="125">
      <t>ザイゲン</t>
    </rPh>
    <rPh sb="126" eb="127">
      <t>オオ</t>
    </rPh>
    <rPh sb="129" eb="131">
      <t>キギョウ</t>
    </rPh>
    <rPh sb="131" eb="132">
      <t>サイ</t>
    </rPh>
    <rPh sb="133" eb="135">
      <t>イゾン</t>
    </rPh>
    <rPh sb="142" eb="144">
      <t>コンゴ</t>
    </rPh>
    <rPh sb="145" eb="147">
      <t>キボ</t>
    </rPh>
    <rPh sb="150" eb="152">
      <t>テキセイ</t>
    </rPh>
    <rPh sb="157" eb="159">
      <t>ブンセキ</t>
    </rPh>
    <rPh sb="159" eb="161">
      <t>ゲンソク</t>
    </rPh>
    <rPh sb="166" eb="168">
      <t>ショウカン</t>
    </rPh>
    <rPh sb="168" eb="169">
      <t>ガク</t>
    </rPh>
    <rPh sb="170" eb="173">
      <t>ハンイナイ</t>
    </rPh>
    <rPh sb="176" eb="177">
      <t>ガク</t>
    </rPh>
    <rPh sb="178" eb="180">
      <t>ゲンソク</t>
    </rPh>
    <rPh sb="184" eb="185">
      <t>オコナ</t>
    </rPh>
    <rPh sb="187" eb="189">
      <t>キギョウ</t>
    </rPh>
    <rPh sb="196" eb="197">
      <t>ツト</t>
    </rPh>
    <rPh sb="212" eb="215">
      <t>サクネンド</t>
    </rPh>
    <rPh sb="216" eb="217">
      <t>クラ</t>
    </rPh>
    <rPh sb="219" eb="221">
      <t>スウチ</t>
    </rPh>
    <rPh sb="222" eb="223">
      <t>ノ</t>
    </rPh>
    <rPh sb="248" eb="250">
      <t>リョウキン</t>
    </rPh>
    <rPh sb="250" eb="252">
      <t>カイテイ</t>
    </rPh>
    <rPh sb="253" eb="254">
      <t>トモナ</t>
    </rPh>
    <rPh sb="255" eb="257">
      <t>ゾウシュウ</t>
    </rPh>
    <rPh sb="258" eb="260">
      <t>カイシュウ</t>
    </rPh>
    <rPh sb="260" eb="261">
      <t>リツ</t>
    </rPh>
    <rPh sb="262" eb="265">
      <t>ヘイキンチ</t>
    </rPh>
    <rPh sb="266" eb="268">
      <t>シタマワ</t>
    </rPh>
    <rPh sb="268" eb="269">
      <t>オヨ</t>
    </rPh>
    <rPh sb="274" eb="276">
      <t>コンゴ</t>
    </rPh>
    <rPh sb="277" eb="279">
      <t>シヨウ</t>
    </rPh>
    <rPh sb="279" eb="280">
      <t>リョウ</t>
    </rPh>
    <rPh sb="280" eb="282">
      <t>タイショウ</t>
    </rPh>
    <rPh sb="288" eb="290">
      <t>サクゲン</t>
    </rPh>
    <rPh sb="291" eb="294">
      <t>スイセンカ</t>
    </rPh>
    <rPh sb="294" eb="296">
      <t>ソクシン</t>
    </rPh>
    <rPh sb="299" eb="301">
      <t>シュウニュウ</t>
    </rPh>
    <rPh sb="301" eb="303">
      <t>カクホ</t>
    </rPh>
    <rPh sb="304" eb="305">
      <t>ツト</t>
    </rPh>
    <rPh sb="315" eb="316">
      <t>ゲン</t>
    </rPh>
    <rPh sb="316" eb="317">
      <t>カ</t>
    </rPh>
    <rPh sb="317" eb="319">
      <t>ショウキャク</t>
    </rPh>
    <rPh sb="319" eb="320">
      <t>ヒ</t>
    </rPh>
    <rPh sb="321" eb="323">
      <t>キギョウ</t>
    </rPh>
    <rPh sb="323" eb="324">
      <t>サイ</t>
    </rPh>
    <rPh sb="324" eb="326">
      <t>リシ</t>
    </rPh>
    <rPh sb="328" eb="330">
      <t>コンゴ</t>
    </rPh>
    <rPh sb="331" eb="333">
      <t>トウシ</t>
    </rPh>
    <rPh sb="334" eb="336">
      <t>テキセイ</t>
    </rPh>
    <rPh sb="336" eb="337">
      <t>カ</t>
    </rPh>
    <rPh sb="359" eb="361">
      <t>シホン</t>
    </rPh>
    <rPh sb="361" eb="362">
      <t>ヒ</t>
    </rPh>
    <rPh sb="363" eb="365">
      <t>シセツ</t>
    </rPh>
    <rPh sb="365" eb="368">
      <t>リヨウリツ</t>
    </rPh>
    <rPh sb="370" eb="374">
      <t>ショリスイリョウ</t>
    </rPh>
    <rPh sb="375" eb="377">
      <t>ゾウカ</t>
    </rPh>
    <rPh sb="378" eb="380">
      <t>タイオウ</t>
    </rPh>
    <rPh sb="385" eb="387">
      <t>レイワ</t>
    </rPh>
    <rPh sb="388" eb="390">
      <t>ネンド</t>
    </rPh>
    <rPh sb="391" eb="395">
      <t>ショリノウリョク</t>
    </rPh>
    <rPh sb="396" eb="398">
      <t>コウジョウ</t>
    </rPh>
    <rPh sb="407" eb="409">
      <t>ヘイキン</t>
    </rPh>
    <rPh sb="409" eb="410">
      <t>チ</t>
    </rPh>
    <rPh sb="422" eb="425">
      <t>ミフキュウ</t>
    </rPh>
    <rPh sb="425" eb="427">
      <t>タイショウ</t>
    </rPh>
    <rPh sb="427" eb="429">
      <t>チイキ</t>
    </rPh>
    <rPh sb="430" eb="432">
      <t>セイビ</t>
    </rPh>
    <rPh sb="433" eb="434">
      <t>スス</t>
    </rPh>
    <rPh sb="441" eb="445">
      <t>キョウヨウカイシ</t>
    </rPh>
    <rPh sb="445" eb="447">
      <t>クイキ</t>
    </rPh>
    <rPh sb="456" eb="458">
      <t>カイゼン</t>
    </rPh>
    <rPh sb="459" eb="460">
      <t>ハカ</t>
    </rPh>
    <rPh sb="471" eb="473">
      <t>シセツ</t>
    </rPh>
    <rPh sb="474" eb="476">
      <t>ウンヨウ</t>
    </rPh>
    <rPh sb="477" eb="478">
      <t>ハカ</t>
    </rPh>
    <rPh sb="531" eb="532">
      <t>ノ</t>
    </rPh>
    <rPh sb="541" eb="542">
      <t>ヒク</t>
    </rPh>
    <rPh sb="543" eb="545">
      <t>スイジュンスイセンカリツコウジョウツト</t>
    </rPh>
    <phoneticPr fontId="4"/>
  </si>
  <si>
    <r>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また、将来にわたる持続的な事業経営を見据え、平成29年度から令和8年度を計画期間とした経営戦略を策定し、令和2年3月に、進捗状況を踏まえた改定を行いました。</t>
    </r>
    <r>
      <rPr>
        <sz val="11"/>
        <color rgb="FFC00000"/>
        <rFont val="ＭＳ ゴシック"/>
        <family val="3"/>
        <charset val="128"/>
      </rPr>
      <t>さらに、経営健全化のため、令和５年度には料金改定を実施します。</t>
    </r>
    <r>
      <rPr>
        <sz val="11"/>
        <rFont val="ＭＳ ゴシック"/>
        <family val="3"/>
        <charset val="128"/>
      </rPr>
      <t xml:space="preserve">
　今後も適正な料金設定などによる収入確保や維持管理費の削減及び投資効率化により基準外繰入金の抑制を図り、一般会計繰入金に頼らない経営を目指し、定期的に経営戦略の見直しなどを行っていきます。</t>
    </r>
    <rPh sb="92" eb="94">
      <t>ショウライ</t>
    </rPh>
    <rPh sb="98" eb="101">
      <t>ジゾクテキ</t>
    </rPh>
    <rPh sb="102" eb="104">
      <t>ジギョウ</t>
    </rPh>
    <rPh sb="104" eb="106">
      <t>ケイエイ</t>
    </rPh>
    <rPh sb="107" eb="109">
      <t>ミス</t>
    </rPh>
    <rPh sb="111" eb="113">
      <t>ヘイセイ</t>
    </rPh>
    <rPh sb="115" eb="117">
      <t>ネンド</t>
    </rPh>
    <rPh sb="119" eb="121">
      <t>レイワ</t>
    </rPh>
    <rPh sb="122" eb="124">
      <t>ネンド</t>
    </rPh>
    <rPh sb="125" eb="127">
      <t>ケイカク</t>
    </rPh>
    <rPh sb="127" eb="129">
      <t>キカン</t>
    </rPh>
    <rPh sb="132" eb="134">
      <t>ケイエイ</t>
    </rPh>
    <rPh sb="134" eb="136">
      <t>センリャク</t>
    </rPh>
    <rPh sb="137" eb="139">
      <t>サクテイ</t>
    </rPh>
    <rPh sb="141" eb="143">
      <t>レイワ</t>
    </rPh>
    <rPh sb="144" eb="145">
      <t>ネン</t>
    </rPh>
    <rPh sb="146" eb="147">
      <t>ツキ</t>
    </rPh>
    <rPh sb="149" eb="150">
      <t>ススム</t>
    </rPh>
    <rPh sb="158" eb="160">
      <t>カイテイ</t>
    </rPh>
    <rPh sb="171" eb="173">
      <t>ケイエイ</t>
    </rPh>
    <rPh sb="173" eb="176">
      <t>ケンゼンカ</t>
    </rPh>
    <rPh sb="180" eb="182">
      <t>レイワ</t>
    </rPh>
    <rPh sb="192" eb="194">
      <t>ジッシ</t>
    </rPh>
    <rPh sb="200" eb="202">
      <t>コンゴ</t>
    </rPh>
    <rPh sb="215" eb="217">
      <t>シュウニュウ</t>
    </rPh>
    <rPh sb="217" eb="219">
      <t>カクホ</t>
    </rPh>
    <rPh sb="220" eb="225">
      <t>イジカンリヒ</t>
    </rPh>
    <rPh sb="226" eb="228">
      <t>サクゲン</t>
    </rPh>
    <rPh sb="228" eb="229">
      <t>オヨ</t>
    </rPh>
    <rPh sb="230" eb="235">
      <t>トウシコウリツカ</t>
    </rPh>
    <rPh sb="238" eb="241">
      <t>キジュンガイ</t>
    </rPh>
    <rPh sb="241" eb="244">
      <t>クリイレキン</t>
    </rPh>
    <rPh sb="245" eb="247">
      <t>ヨクセイ</t>
    </rPh>
    <rPh sb="248" eb="249">
      <t>ハカ</t>
    </rPh>
    <rPh sb="251" eb="253">
      <t>イッパン</t>
    </rPh>
    <rPh sb="253" eb="255">
      <t>カイケイ</t>
    </rPh>
    <rPh sb="255" eb="257">
      <t>クリイレ</t>
    </rPh>
    <rPh sb="257" eb="258">
      <t>キン</t>
    </rPh>
    <rPh sb="259" eb="260">
      <t>タヨ</t>
    </rPh>
    <rPh sb="263" eb="265">
      <t>ケイエイ</t>
    </rPh>
    <rPh sb="266" eb="268">
      <t>メザ</t>
    </rPh>
    <rPh sb="270" eb="273">
      <t>テイキテキ</t>
    </rPh>
    <rPh sb="274" eb="276">
      <t>ケイエイ</t>
    </rPh>
    <rPh sb="276" eb="278">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</si>
</sst>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C0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0.41</c:v>
                </c:pt>
                <c:pt idx="3" formatCode="#,##0.00;&quot;△&quot;#,##0.00;&quot;-&quot;">
                  <c:v>0.05</c:v>
                </c:pt>
                <c:pt idx="4" formatCode="#,##0.00;&quot;△&quot;#,##0.00;&quot;-&quot;">
                  <c:v>0.09</c:v>
                </c:pt>
              </c:numCache>
            </c:numRef>
          </c:val>
          <c:extLst>
            <c:ext xmlns:c16="http://schemas.microsoft.com/office/drawing/2014/chart" uri="{C3380CC4-5D6E-409C-BE32-E72D297353CC}">
              <c16:uniqueId val="{00000000-88A9-4920-86D1-0AAAAAFBB4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88A9-4920-86D1-0AAAAAFBB4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78.900000000000006</c:v>
                </c:pt>
                <c:pt idx="1">
                  <c:v>75.45</c:v>
                </c:pt>
                <c:pt idx="2">
                  <c:v>74.61</c:v>
                </c:pt>
                <c:pt idx="3">
                  <c:v>75.680000000000007</c:v>
                </c:pt>
                <c:pt idx="4">
                  <c:v>56.78</c:v>
                </c:pt>
              </c:numCache>
            </c:numRef>
          </c:val>
          <c:extLst>
            <c:ext xmlns:c16="http://schemas.microsoft.com/office/drawing/2014/chart" uri="{C3380CC4-5D6E-409C-BE32-E72D297353CC}">
              <c16:uniqueId val="{00000000-960F-4F93-BD28-F05418AE76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960F-4F93-BD28-F05418AE76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77.260000000000005</c:v>
                </c:pt>
                <c:pt idx="1">
                  <c:v>82.29</c:v>
                </c:pt>
                <c:pt idx="2">
                  <c:v>84.92</c:v>
                </c:pt>
                <c:pt idx="3">
                  <c:v>85.83</c:v>
                </c:pt>
                <c:pt idx="4">
                  <c:v>87.43</c:v>
                </c:pt>
              </c:numCache>
            </c:numRef>
          </c:val>
          <c:extLst>
            <c:ext xmlns:c16="http://schemas.microsoft.com/office/drawing/2014/chart" uri="{C3380CC4-5D6E-409C-BE32-E72D297353CC}">
              <c16:uniqueId val="{00000000-B8E3-421C-936D-752FB5906C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B8E3-421C-936D-752FB5906C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115.61</c:v>
                </c:pt>
                <c:pt idx="1">
                  <c:v>119.15</c:v>
                </c:pt>
                <c:pt idx="2">
                  <c:v>116.44</c:v>
                </c:pt>
                <c:pt idx="3">
                  <c:v>113.76</c:v>
                </c:pt>
                <c:pt idx="4">
                  <c:v>114.74</c:v>
                </c:pt>
              </c:numCache>
            </c:numRef>
          </c:val>
          <c:extLst>
            <c:ext xmlns:c16="http://schemas.microsoft.com/office/drawing/2014/chart" uri="{C3380CC4-5D6E-409C-BE32-E72D297353CC}">
              <c16:uniqueId val="{00000000-6216-4274-AB2E-351253565B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6216-4274-AB2E-351253565B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10.77</c:v>
                </c:pt>
                <c:pt idx="1">
                  <c:v>13.84</c:v>
                </c:pt>
                <c:pt idx="2">
                  <c:v>16.36</c:v>
                </c:pt>
                <c:pt idx="3">
                  <c:v>18.97</c:v>
                </c:pt>
                <c:pt idx="4">
                  <c:v>20.91</c:v>
                </c:pt>
              </c:numCache>
            </c:numRef>
          </c:val>
          <c:extLst>
            <c:ext xmlns:c16="http://schemas.microsoft.com/office/drawing/2014/chart" uri="{C3380CC4-5D6E-409C-BE32-E72D297353CC}">
              <c16:uniqueId val="{00000000-735F-44D1-B0FE-8C0E16F33F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735F-44D1-B0FE-8C0E16F33F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3-4CDD-A77D-1DB1588CEC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E633-4CDD-A77D-1DB1588CEC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0-4D98-BDB1-43B287741F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CD80-4D98-BDB1-43B287741F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54.71</c:v>
                </c:pt>
                <c:pt idx="1">
                  <c:v>36.869999999999997</c:v>
                </c:pt>
                <c:pt idx="2">
                  <c:v>44.15</c:v>
                </c:pt>
                <c:pt idx="3">
                  <c:v>54.49</c:v>
                </c:pt>
                <c:pt idx="4">
                  <c:v>53.61</c:v>
                </c:pt>
              </c:numCache>
            </c:numRef>
          </c:val>
          <c:extLst>
            <c:ext xmlns:c16="http://schemas.microsoft.com/office/drawing/2014/chart" uri="{C3380CC4-5D6E-409C-BE32-E72D297353CC}">
              <c16:uniqueId val="{00000000-D419-410E-97A7-E5046D80C8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D419-410E-97A7-E5046D80C8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658.85</c:v>
                </c:pt>
                <c:pt idx="1">
                  <c:v>651.78</c:v>
                </c:pt>
                <c:pt idx="2">
                  <c:v>591.87</c:v>
                </c:pt>
                <c:pt idx="3">
                  <c:v>591.9</c:v>
                </c:pt>
                <c:pt idx="4">
                  <c:v>600.08000000000004</c:v>
                </c:pt>
              </c:numCache>
            </c:numRef>
          </c:val>
          <c:extLst>
            <c:ext xmlns:c16="http://schemas.microsoft.com/office/drawing/2014/chart" uri="{C3380CC4-5D6E-409C-BE32-E72D297353CC}">
              <c16:uniqueId val="{00000000-0947-4F82-927C-79575EB9AC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0947-4F82-927C-79575EB9AC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71.87</c:v>
                </c:pt>
                <c:pt idx="1">
                  <c:v>70.06</c:v>
                </c:pt>
                <c:pt idx="2">
                  <c:v>72.150000000000006</c:v>
                </c:pt>
                <c:pt idx="3">
                  <c:v>72.680000000000007</c:v>
                </c:pt>
                <c:pt idx="4">
                  <c:v>74.34</c:v>
                </c:pt>
              </c:numCache>
            </c:numRef>
          </c:val>
          <c:extLst>
            <c:ext xmlns:c16="http://schemas.microsoft.com/office/drawing/2014/chart" uri="{C3380CC4-5D6E-409C-BE32-E72D297353CC}">
              <c16:uniqueId val="{00000000-E62E-4E58-BC6B-70AA22A438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E62E-4E58-BC6B-70AA22A438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247.66</c:v>
                </c:pt>
                <c:pt idx="1">
                  <c:v>252.68</c:v>
                </c:pt>
                <c:pt idx="2">
                  <c:v>259.99</c:v>
                </c:pt>
                <c:pt idx="3">
                  <c:v>258.38</c:v>
                </c:pt>
                <c:pt idx="4">
                  <c:v>253.03</c:v>
                </c:pt>
              </c:numCache>
            </c:numRef>
          </c:val>
          <c:extLst>
            <c:ext xmlns:c16="http://schemas.microsoft.com/office/drawing/2014/chart" uri="{C3380CC4-5D6E-409C-BE32-E72D297353CC}">
              <c16:uniqueId val="{00000000-4CDB-41D0-B5EA-D6A3B7F429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4CDB-41D0-B5EA-D6A3B7F429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八代市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123982</v>
      </c>
      <c r="AM8" s="42"/>
      <c r="AN8" s="42"/>
      <c r="AO8" s="42"/>
      <c r="AP8" s="42"/>
      <c r="AQ8" s="42"/>
      <c r="AR8" s="42"/>
      <c r="AS8" s="42"/>
      <c r="AT8" s="35">
        <f>データ!T6</f>
        <v>681.29</v>
      </c>
      <c r="AU8" s="35"/>
      <c r="AV8" s="35"/>
      <c r="AW8" s="35"/>
      <c r="AX8" s="35"/>
      <c r="AY8" s="35"/>
      <c r="AZ8" s="35"/>
      <c r="BA8" s="35"/>
      <c r="BB8" s="35">
        <f>データ!U6</f>
        <v>181.98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53.88</v>
      </c>
      <c r="J10" s="35"/>
      <c r="K10" s="35"/>
      <c r="L10" s="35"/>
      <c r="M10" s="35"/>
      <c r="N10" s="35"/>
      <c r="O10" s="35"/>
      <c r="P10" s="35">
        <f>データ!P6</f>
        <v>43.01</v>
      </c>
      <c r="Q10" s="35"/>
      <c r="R10" s="35"/>
      <c r="S10" s="35"/>
      <c r="T10" s="35"/>
      <c r="U10" s="35"/>
      <c r="V10" s="35"/>
      <c r="W10" s="35">
        <f>データ!Q6</f>
        <v>81.3</v>
      </c>
      <c r="X10" s="35"/>
      <c r="Y10" s="35"/>
      <c r="Z10" s="35"/>
      <c r="AA10" s="35"/>
      <c r="AB10" s="35"/>
      <c r="AC10" s="35"/>
      <c r="AD10" s="42">
        <f>データ!R6</f>
        <v>3760</v>
      </c>
      <c r="AE10" s="42"/>
      <c r="AF10" s="42"/>
      <c r="AG10" s="42"/>
      <c r="AH10" s="42"/>
      <c r="AI10" s="42"/>
      <c r="AJ10" s="42"/>
      <c r="AK10" s="2"/>
      <c r="AL10" s="42">
        <f>データ!V6</f>
        <v>52926</v>
      </c>
      <c r="AM10" s="42"/>
      <c r="AN10" s="42"/>
      <c r="AO10" s="42"/>
      <c r="AP10" s="42"/>
      <c r="AQ10" s="42"/>
      <c r="AR10" s="42"/>
      <c r="AS10" s="42"/>
      <c r="AT10" s="35">
        <f>データ!W6</f>
        <v>15.67</v>
      </c>
      <c r="AU10" s="35"/>
      <c r="AV10" s="35"/>
      <c r="AW10" s="35"/>
      <c r="AX10" s="35"/>
      <c r="AY10" s="35"/>
      <c r="AZ10" s="35"/>
      <c r="BA10" s="35"/>
      <c r="BB10" s="35">
        <f>データ!X6</f>
        <v>3377.54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C+eI/WQwCJfbzh1j5oOcMeDdHdtXBR5Mn/LX1GaoTaWKKOqYkhXSBl/ZFy5Jm4z5k7EexmUciozrwckwa6USQ==" saltValue="3F6wGHwr2NDNDZDcMn6s0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432024</v>
      </c>
      <c r="D6" s="19">
        <f t="shared" si="3"/>
        <v>46</v>
      </c>
      <c r="E6" s="19">
        <f t="shared" si="3"/>
        <v>17</v>
      </c>
      <c r="F6" s="19">
        <f t="shared" si="3"/>
        <v>1</v>
      </c>
      <c r="G6" s="19">
        <f t="shared" si="3"/>
        <v>0</v>
      </c>
      <c r="H6" s="19" t="str">
        <f t="shared" si="3"/>
        <v>熊本県　八代市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53.88</v>
      </c>
      <c r="P6" s="20">
        <f t="shared" si="3"/>
        <v>43.01</v>
      </c>
      <c r="Q6" s="20">
        <f t="shared" si="3"/>
        <v>81.3</v>
      </c>
      <c r="R6" s="20">
        <f t="shared" si="3"/>
        <v>3760</v>
      </c>
      <c r="S6" s="20">
        <f t="shared" si="3"/>
        <v>123982</v>
      </c>
      <c r="T6" s="20">
        <f t="shared" si="3"/>
        <v>681.29</v>
      </c>
      <c r="U6" s="20">
        <f t="shared" si="3"/>
        <v>181.98</v>
      </c>
      <c r="V6" s="20">
        <f t="shared" si="3"/>
        <v>52926</v>
      </c>
      <c r="W6" s="20">
        <f t="shared" si="3"/>
        <v>15.67</v>
      </c>
      <c r="X6" s="20">
        <f t="shared" si="3"/>
        <v>3377.54</v>
      </c>
      <c r="Y6" s="21">
        <f>IF(Y7="",NA(),Y7)</f>
        <v>115.61</v>
      </c>
      <c r="Z6" s="21">
        <f t="shared" ref="Z6:AH6" si="4">IF(Z7="",NA(),Z7)</f>
        <v>119.15</v>
      </c>
      <c r="AA6" s="21">
        <f t="shared" si="4"/>
        <v>116.44</v>
      </c>
      <c r="AB6" s="21">
        <f t="shared" si="4"/>
        <v>113.76</v>
      </c>
      <c r="AC6" s="21">
        <f t="shared" si="4"/>
        <v>114.74</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54.71</v>
      </c>
      <c r="AV6" s="21">
        <f t="shared" ref="AV6:BD6" si="6">IF(AV7="",NA(),AV7)</f>
        <v>36.869999999999997</v>
      </c>
      <c r="AW6" s="21">
        <f t="shared" si="6"/>
        <v>44.15</v>
      </c>
      <c r="AX6" s="21">
        <f t="shared" si="6"/>
        <v>54.49</v>
      </c>
      <c r="AY6" s="21">
        <f t="shared" si="6"/>
        <v>53.61</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658.85</v>
      </c>
      <c r="BG6" s="21">
        <f t="shared" ref="BG6:BO6" si="7">IF(BG7="",NA(),BG7)</f>
        <v>651.78</v>
      </c>
      <c r="BH6" s="21">
        <f t="shared" si="7"/>
        <v>591.87</v>
      </c>
      <c r="BI6" s="21">
        <f t="shared" si="7"/>
        <v>591.9</v>
      </c>
      <c r="BJ6" s="21">
        <f t="shared" si="7"/>
        <v>600.08000000000004</v>
      </c>
      <c r="BK6" s="21">
        <f t="shared" si="7"/>
        <v>799.41</v>
      </c>
      <c r="BL6" s="21">
        <f t="shared" si="7"/>
        <v>820.36</v>
      </c>
      <c r="BM6" s="21">
        <f t="shared" si="7"/>
        <v>847.44</v>
      </c>
      <c r="BN6" s="21">
        <f t="shared" si="7"/>
        <v>857.88</v>
      </c>
      <c r="BO6" s="21">
        <f t="shared" si="7"/>
        <v>825.1</v>
      </c>
      <c r="BP6" s="20" t="str">
        <f>IF(BP7="","",IF(BP7="-","【-】","【"&amp;SUBSTITUTE(TEXT(BP7,"#,##0.00"),"-","△")&amp;"】"))</f>
        <v>【669.11】</v>
      </c>
      <c r="BQ6" s="21">
        <f>IF(BQ7="",NA(),BQ7)</f>
        <v>71.87</v>
      </c>
      <c r="BR6" s="21">
        <f t="shared" ref="BR6:BZ6" si="8">IF(BR7="",NA(),BR7)</f>
        <v>70.06</v>
      </c>
      <c r="BS6" s="21">
        <f t="shared" si="8"/>
        <v>72.150000000000006</v>
      </c>
      <c r="BT6" s="21">
        <f t="shared" si="8"/>
        <v>72.680000000000007</v>
      </c>
      <c r="BU6" s="21">
        <f t="shared" si="8"/>
        <v>74.34</v>
      </c>
      <c r="BV6" s="21">
        <f t="shared" si="8"/>
        <v>96.54</v>
      </c>
      <c r="BW6" s="21">
        <f t="shared" si="8"/>
        <v>95.4</v>
      </c>
      <c r="BX6" s="21">
        <f t="shared" si="8"/>
        <v>94.69</v>
      </c>
      <c r="BY6" s="21">
        <f t="shared" si="8"/>
        <v>94.97</v>
      </c>
      <c r="BZ6" s="21">
        <f t="shared" si="8"/>
        <v>97.07</v>
      </c>
      <c r="CA6" s="20" t="str">
        <f>IF(CA7="","",IF(CA7="-","【-】","【"&amp;SUBSTITUTE(TEXT(CA7,"#,##0.00"),"-","△")&amp;"】"))</f>
        <v>【99.73】</v>
      </c>
      <c r="CB6" s="21">
        <f>IF(CB7="",NA(),CB7)</f>
        <v>247.66</v>
      </c>
      <c r="CC6" s="21">
        <f t="shared" ref="CC6:CK6" si="9">IF(CC7="",NA(),CC7)</f>
        <v>252.68</v>
      </c>
      <c r="CD6" s="21">
        <f t="shared" si="9"/>
        <v>259.99</v>
      </c>
      <c r="CE6" s="21">
        <f t="shared" si="9"/>
        <v>258.38</v>
      </c>
      <c r="CF6" s="21">
        <f t="shared" si="9"/>
        <v>253.03</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78.900000000000006</v>
      </c>
      <c r="CN6" s="21">
        <f t="shared" ref="CN6:CV6" si="10">IF(CN7="",NA(),CN7)</f>
        <v>75.45</v>
      </c>
      <c r="CO6" s="21">
        <f t="shared" si="10"/>
        <v>74.61</v>
      </c>
      <c r="CP6" s="21">
        <f t="shared" si="10"/>
        <v>75.680000000000007</v>
      </c>
      <c r="CQ6" s="21">
        <f t="shared" si="10"/>
        <v>56.78</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77.260000000000005</v>
      </c>
      <c r="CY6" s="21">
        <f t="shared" ref="CY6:DG6" si="11">IF(CY7="",NA(),CY7)</f>
        <v>82.29</v>
      </c>
      <c r="CZ6" s="21">
        <f t="shared" si="11"/>
        <v>84.92</v>
      </c>
      <c r="DA6" s="21">
        <f t="shared" si="11"/>
        <v>85.83</v>
      </c>
      <c r="DB6" s="21">
        <f t="shared" si="11"/>
        <v>87.43</v>
      </c>
      <c r="DC6" s="21">
        <f t="shared" si="11"/>
        <v>92.3</v>
      </c>
      <c r="DD6" s="21">
        <f t="shared" si="11"/>
        <v>92.55</v>
      </c>
      <c r="DE6" s="21">
        <f t="shared" si="11"/>
        <v>92.62</v>
      </c>
      <c r="DF6" s="21">
        <f t="shared" si="11"/>
        <v>92.72</v>
      </c>
      <c r="DG6" s="21">
        <f t="shared" si="11"/>
        <v>92.88</v>
      </c>
      <c r="DH6" s="20" t="str">
        <f>IF(DH7="","",IF(DH7="-","【-】","【"&amp;SUBSTITUTE(TEXT(DH7,"#,##0.00"),"-","△")&amp;"】"))</f>
        <v>【95.72】</v>
      </c>
      <c r="DI6" s="21">
        <f>IF(DI7="",NA(),DI7)</f>
        <v>10.77</v>
      </c>
      <c r="DJ6" s="21">
        <f t="shared" ref="DJ6:DR6" si="12">IF(DJ7="",NA(),DJ7)</f>
        <v>13.84</v>
      </c>
      <c r="DK6" s="21">
        <f t="shared" si="12"/>
        <v>16.36</v>
      </c>
      <c r="DL6" s="21">
        <f t="shared" si="12"/>
        <v>18.97</v>
      </c>
      <c r="DM6" s="21">
        <f t="shared" si="12"/>
        <v>20.91</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1">
        <f t="shared" si="14"/>
        <v>0.41</v>
      </c>
      <c r="EH6" s="21">
        <f t="shared" si="14"/>
        <v>0.05</v>
      </c>
      <c r="EI6" s="21">
        <f t="shared" si="14"/>
        <v>0.09</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432024</v>
      </c>
      <c r="D7" s="23">
        <v>46</v>
      </c>
      <c r="E7" s="23">
        <v>17</v>
      </c>
      <c r="F7" s="23">
        <v>1</v>
      </c>
      <c r="G7" s="23">
        <v>0</v>
      </c>
      <c r="H7" s="23" t="s">
        <v>96</v>
      </c>
      <c r="I7" s="23" t="s">
        <v>97</v>
      </c>
      <c r="J7" s="23" t="s">
        <v>98</v>
      </c>
      <c r="K7" s="23" t="s">
        <v>99</v>
      </c>
      <c r="L7" s="23" t="s">
        <v>100</v>
      </c>
      <c r="M7" s="23" t="s">
        <v>101</v>
      </c>
      <c r="N7" s="24" t="s">
        <v>102</v>
      </c>
      <c r="O7" s="24">
        <v>53.88</v>
      </c>
      <c r="P7" s="24">
        <v>43.01</v>
      </c>
      <c r="Q7" s="24">
        <v>81.3</v>
      </c>
      <c r="R7" s="24">
        <v>3760</v>
      </c>
      <c r="S7" s="24">
        <v>123982</v>
      </c>
      <c r="T7" s="24">
        <v>681.29</v>
      </c>
      <c r="U7" s="24">
        <v>181.98</v>
      </c>
      <c r="V7" s="24">
        <v>52926</v>
      </c>
      <c r="W7" s="24">
        <v>15.67</v>
      </c>
      <c r="X7" s="24">
        <v>3377.54</v>
      </c>
      <c r="Y7" s="24">
        <v>115.61</v>
      </c>
      <c r="Z7" s="24">
        <v>119.15</v>
      </c>
      <c r="AA7" s="24">
        <v>116.44</v>
      </c>
      <c r="AB7" s="24">
        <v>113.76</v>
      </c>
      <c r="AC7" s="24">
        <v>114.74</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54.71</v>
      </c>
      <c r="AV7" s="24">
        <v>36.869999999999997</v>
      </c>
      <c r="AW7" s="24">
        <v>44.15</v>
      </c>
      <c r="AX7" s="24">
        <v>54.49</v>
      </c>
      <c r="AY7" s="24">
        <v>53.61</v>
      </c>
      <c r="AZ7" s="24">
        <v>78.45</v>
      </c>
      <c r="BA7" s="24">
        <v>76.31</v>
      </c>
      <c r="BB7" s="24">
        <v>68.180000000000007</v>
      </c>
      <c r="BC7" s="24">
        <v>67.930000000000007</v>
      </c>
      <c r="BD7" s="24">
        <v>68.53</v>
      </c>
      <c r="BE7" s="24">
        <v>71.39</v>
      </c>
      <c r="BF7" s="24">
        <v>658.85</v>
      </c>
      <c r="BG7" s="24">
        <v>651.78</v>
      </c>
      <c r="BH7" s="24">
        <v>591.87</v>
      </c>
      <c r="BI7" s="24">
        <v>591.9</v>
      </c>
      <c r="BJ7" s="24">
        <v>600.08000000000004</v>
      </c>
      <c r="BK7" s="24">
        <v>799.41</v>
      </c>
      <c r="BL7" s="24">
        <v>820.36</v>
      </c>
      <c r="BM7" s="24">
        <v>847.44</v>
      </c>
      <c r="BN7" s="24">
        <v>857.88</v>
      </c>
      <c r="BO7" s="24">
        <v>825.1</v>
      </c>
      <c r="BP7" s="24">
        <v>669.11</v>
      </c>
      <c r="BQ7" s="24">
        <v>71.87</v>
      </c>
      <c r="BR7" s="24">
        <v>70.06</v>
      </c>
      <c r="BS7" s="24">
        <v>72.150000000000006</v>
      </c>
      <c r="BT7" s="24">
        <v>72.680000000000007</v>
      </c>
      <c r="BU7" s="24">
        <v>74.34</v>
      </c>
      <c r="BV7" s="24">
        <v>96.54</v>
      </c>
      <c r="BW7" s="24">
        <v>95.4</v>
      </c>
      <c r="BX7" s="24">
        <v>94.69</v>
      </c>
      <c r="BY7" s="24">
        <v>94.97</v>
      </c>
      <c r="BZ7" s="24">
        <v>97.07</v>
      </c>
      <c r="CA7" s="24">
        <v>99.73</v>
      </c>
      <c r="CB7" s="24">
        <v>247.66</v>
      </c>
      <c r="CC7" s="24">
        <v>252.68</v>
      </c>
      <c r="CD7" s="24">
        <v>259.99</v>
      </c>
      <c r="CE7" s="24">
        <v>258.38</v>
      </c>
      <c r="CF7" s="24">
        <v>253.03</v>
      </c>
      <c r="CG7" s="24">
        <v>162.81</v>
      </c>
      <c r="CH7" s="24">
        <v>163.19999999999999</v>
      </c>
      <c r="CI7" s="24">
        <v>159.78</v>
      </c>
      <c r="CJ7" s="24">
        <v>159.49</v>
      </c>
      <c r="CK7" s="24">
        <v>157.81</v>
      </c>
      <c r="CL7" s="24">
        <v>134.97999999999999</v>
      </c>
      <c r="CM7" s="24">
        <v>78.900000000000006</v>
      </c>
      <c r="CN7" s="24">
        <v>75.45</v>
      </c>
      <c r="CO7" s="24">
        <v>74.61</v>
      </c>
      <c r="CP7" s="24">
        <v>75.680000000000007</v>
      </c>
      <c r="CQ7" s="24">
        <v>56.78</v>
      </c>
      <c r="CR7" s="24">
        <v>64.959999999999994</v>
      </c>
      <c r="CS7" s="24">
        <v>65.040000000000006</v>
      </c>
      <c r="CT7" s="24">
        <v>68.31</v>
      </c>
      <c r="CU7" s="24">
        <v>65.28</v>
      </c>
      <c r="CV7" s="24">
        <v>64.92</v>
      </c>
      <c r="CW7" s="24">
        <v>59.99</v>
      </c>
      <c r="CX7" s="24">
        <v>77.260000000000005</v>
      </c>
      <c r="CY7" s="24">
        <v>82.29</v>
      </c>
      <c r="CZ7" s="24">
        <v>84.92</v>
      </c>
      <c r="DA7" s="24">
        <v>85.83</v>
      </c>
      <c r="DB7" s="24">
        <v>87.43</v>
      </c>
      <c r="DC7" s="24">
        <v>92.3</v>
      </c>
      <c r="DD7" s="24">
        <v>92.55</v>
      </c>
      <c r="DE7" s="24">
        <v>92.62</v>
      </c>
      <c r="DF7" s="24">
        <v>92.72</v>
      </c>
      <c r="DG7" s="24">
        <v>92.88</v>
      </c>
      <c r="DH7" s="24">
        <v>95.72</v>
      </c>
      <c r="DI7" s="24">
        <v>10.77</v>
      </c>
      <c r="DJ7" s="24">
        <v>13.84</v>
      </c>
      <c r="DK7" s="24">
        <v>16.36</v>
      </c>
      <c r="DL7" s="24">
        <v>18.97</v>
      </c>
      <c r="DM7" s="24">
        <v>20.91</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0.41</v>
      </c>
      <c r="EH7" s="24">
        <v>0.05</v>
      </c>
      <c r="EI7" s="24">
        <v>0.09</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2023-01-31T02:50:46Z</cp:lastPrinted>
  <dcterms:created xsi:type="dcterms:W3CDTF">2023-01-12T23:35:27Z</dcterms:created>
  <dcterms:modified xsi:type="dcterms:W3CDTF">2023-01-31T02:50:49Z</dcterms:modified>
  <cp:category/>
</cp:coreProperties>
</file>