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001 全課共有\0703 上下水道課\★001　上下水道課共通\004　各課・機関通知・調査・報告\012　県総務部　市町村課含む（水道）（下水道）\004　経営分析調査\令和３年度　決算\44 あさぎり町\水道\"/>
    </mc:Choice>
  </mc:AlternateContent>
  <workbookProtection workbookAlgorithmName="SHA-512" workbookHashValue="uGTKuwFZinp218GsqgcVTc5trbCFJ1CS1bk7ZIPe8I8Xj61UzO7JwoBV6eMo2ECvIONNnNZdcxeJDUxdn+Nabw==" workbookSaltValue="FNIC0KKdzlo7dAjWTy6ew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<sst xmlns="http://schemas.openxmlformats.org/spreadsheetml/2006/main" count="228" uniqueCount="113">
  <si>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</si>
  <si>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</si>
  <si>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</si>
  <si>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</si>
  <si>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</si>
  <si>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</si>
  <si>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</si>
  <si>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</si>
  <si>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</si>
  <si>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</si>
  <si>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</si>
  <si>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</si>
  <si>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</si>
  <si>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</si>
  <si>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</si>
  <si>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</si>
  <si>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</si>
  <si>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</si>
  <si>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</si>
  <si>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</si>
  <si>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</si>
  <si>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</si>
  <si>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</si>
  <si>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</si>
  <si>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</si>
  <si>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</si>
  <si>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</si>
  <si>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</si>
  <si>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</si>
  <si>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</si>
  <si>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</si>
  <si>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</si>
  <si>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</si>
  <si>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</si>
  <si>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</si>
  <si>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</si>
  <si>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</si>
  <si>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</si>
  <si>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</si>
  <si>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</si>
  <si>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</si>
  <si>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</si>
  <si>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</si>
  <si>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</si>
  <si>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</si>
  <si>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</si>
  <si>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</si>
  <si>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</si>
  <si>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</si>
  <si>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</si>
  <si>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</si>
  <si>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</si>
  <si>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</si>
  <si>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</si>
  <si>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</si>
  <si>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</si>
  <si>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</si>
  <si>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</si>
  <si>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</si>
  <si>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</si>
  <si>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</si>
  <si>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</si>
  <si>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</si>
  <si>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</si>
  <si>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</si>
  <si>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</si>
  <si>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</si>
  <si>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</si>
  <si>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</si>
  <si>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</si>
  <si>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</si>
  <si>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</si>
  <si>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</si>
  <si>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</si>
  <si>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</si>
  <si>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</si>
  <si>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</si>
  <si>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</si>
  <si>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</si>
  <si>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</si>
  <si>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</si>
  <si>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</si>
  <si>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</si>
  <si>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</si>
  <si>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</si>
  <si>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</si>
  <si>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</si>
  <si>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</si>
  <si>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</si>
  <si>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</si>
  <si>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</si>
  <si>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</si>
  <si>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</si>
  <si>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</si>
  <si>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</si>
  <si>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</si>
  <si>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</si>
  <si>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</si>
  <si>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</si>
  <si>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</si>
  <si>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</si>
  <si>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</si>
  <si>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</si>
  <si>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</si>
  <si>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</si>
  <si>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</si>
  <si>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</si>
  <si>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</si>
  <si>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</si>
  <si>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</si>
  <si>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②管路経年化率については、旧簡易水道は上水道に比べ整備年度が新しく、平成２９年の上水道・簡易水道統合により、類似団体に比べ経年化率は低い数値となっています。
③管路更新率については、平成27年度から実施計画に基づき老朽管の多い地区から重点的に更新事業を実施しており、上水道・簡易水道統合以降、類似団体に比べ管路更新率は高い数値となっています。今後も引き続き計画的に更新事業を進めていきます。</t>
    <rPh sb="1" eb="3">
      <t>カンロ</t>
    </rPh>
    <rPh sb="3" eb="5">
      <t>ケイネン</t>
    </rPh>
    <rPh sb="5" eb="6">
      <t>カ</t>
    </rPh>
    <rPh sb="6" eb="7">
      <t>リツ</t>
    </rPh>
    <rPh sb="13" eb="14">
      <t>キュウ</t>
    </rPh>
    <rPh sb="14" eb="16">
      <t>カンイ</t>
    </rPh>
    <rPh sb="16" eb="18">
      <t>スイドウ</t>
    </rPh>
    <rPh sb="19" eb="22">
      <t>ジョウスイドウ</t>
    </rPh>
    <rPh sb="23" eb="24">
      <t>クラ</t>
    </rPh>
    <rPh sb="25" eb="27">
      <t>セイビ</t>
    </rPh>
    <rPh sb="27" eb="29">
      <t>ネンド</t>
    </rPh>
    <rPh sb="30" eb="31">
      <t>アタラ</t>
    </rPh>
    <rPh sb="34" eb="36">
      <t>ヘイセイ</t>
    </rPh>
    <rPh sb="38" eb="39">
      <t>ネン</t>
    </rPh>
    <rPh sb="40" eb="41">
      <t>ジョウ</t>
    </rPh>
    <rPh sb="41" eb="43">
      <t>スイドウ</t>
    </rPh>
    <rPh sb="44" eb="46">
      <t>カンイ</t>
    </rPh>
    <rPh sb="46" eb="48">
      <t>スイドウ</t>
    </rPh>
    <rPh sb="48" eb="50">
      <t>トウゴウ</t>
    </rPh>
    <rPh sb="54" eb="56">
      <t>ルイジ</t>
    </rPh>
    <rPh sb="56" eb="58">
      <t>ダンタイ</t>
    </rPh>
    <rPh sb="59" eb="60">
      <t>クラ</t>
    </rPh>
    <rPh sb="61" eb="63">
      <t>ケイネン</t>
    </rPh>
    <rPh sb="63" eb="64">
      <t>カ</t>
    </rPh>
    <rPh sb="64" eb="65">
      <t>リツ</t>
    </rPh>
    <rPh sb="66" eb="67">
      <t>ヒク</t>
    </rPh>
    <rPh sb="68" eb="70">
      <t>スウチ</t>
    </rPh>
    <rPh sb="80" eb="82">
      <t>カンロ</t>
    </rPh>
    <rPh sb="82" eb="84">
      <t>コウシン</t>
    </rPh>
    <rPh sb="84" eb="85">
      <t>リツ</t>
    </rPh>
    <rPh sb="91" eb="93">
      <t>ヘイセイ</t>
    </rPh>
    <rPh sb="95" eb="97">
      <t>ネンド</t>
    </rPh>
    <rPh sb="99" eb="101">
      <t>ジッシ</t>
    </rPh>
    <rPh sb="101" eb="103">
      <t>ケイカク</t>
    </rPh>
    <rPh sb="104" eb="105">
      <t>モト</t>
    </rPh>
    <rPh sb="107" eb="109">
      <t>ロウキュウ</t>
    </rPh>
    <rPh sb="109" eb="110">
      <t>カン</t>
    </rPh>
    <rPh sb="111" eb="112">
      <t>オオ</t>
    </rPh>
    <rPh sb="113" eb="115">
      <t>チク</t>
    </rPh>
    <rPh sb="117" eb="120">
      <t>ジュウテンテキ</t>
    </rPh>
    <rPh sb="121" eb="123">
      <t>コウシン</t>
    </rPh>
    <rPh sb="123" eb="125">
      <t>ジギョウ</t>
    </rPh>
    <rPh sb="126" eb="128">
      <t>ジッシ</t>
    </rPh>
    <rPh sb="171" eb="173">
      <t>コンゴ</t>
    </rPh>
    <rPh sb="174" eb="175">
      <t>ヒ</t>
    </rPh>
    <rPh sb="176" eb="177">
      <t>ツヅ</t>
    </rPh>
    <rPh sb="178" eb="181">
      <t>ケイカクテキ</t>
    </rPh>
    <rPh sb="182" eb="184">
      <t>コウシン</t>
    </rPh>
    <rPh sb="184" eb="186">
      <t>ジギョウ</t>
    </rPh>
    <rPh sb="187" eb="188">
      <t>スス</t>
    </rPh>
    <phoneticPr fontId="4"/>
  </si>
  <si>
    <t>　平成２９年４月に簡易水道事業と上水道事業を統合し、平成３０年４月に料金改定を行ったところです。令和２年豪雨災害の年度を除けば、若干ではあるが、経営の改善がみられます。それでもなお、料金回収率は、類似団体より下回っており、将来、施設・管路の維持管理・更新を行っていくための財源確保が課題となっていきます。そのため、料金改定を見据えて経営の改善を図る必要があります。
　平成２７年度策定の実施計画に基づいた老朽管更新事業や令和２年度策定の水道施設再編整備計画に基づく統廃合の事業を今後、計画的に進めていきます。
　これらの状況を踏まえ、令和３年度策定の経営戦略を活用し、４～５年おきに見直し、その他の指標についても比較検討することで、経営の健全化に取り組んでいきます。</t>
    <rPh sb="1" eb="3">
      <t>ヘイセイ</t>
    </rPh>
    <rPh sb="5" eb="6">
      <t>ネン</t>
    </rPh>
    <rPh sb="7" eb="8">
      <t>ガツ</t>
    </rPh>
    <rPh sb="9" eb="11">
      <t>カンイ</t>
    </rPh>
    <rPh sb="11" eb="13">
      <t>スイドウ</t>
    </rPh>
    <rPh sb="13" eb="15">
      <t>ジギョウ</t>
    </rPh>
    <rPh sb="16" eb="19">
      <t>ジョウスイドウ</t>
    </rPh>
    <rPh sb="19" eb="21">
      <t>ジギョウ</t>
    </rPh>
    <rPh sb="22" eb="24">
      <t>トウゴウ</t>
    </rPh>
    <rPh sb="26" eb="28">
      <t>ヘイセイ</t>
    </rPh>
    <rPh sb="30" eb="31">
      <t>ネン</t>
    </rPh>
    <rPh sb="32" eb="33">
      <t>ガツ</t>
    </rPh>
    <rPh sb="34" eb="36">
      <t>リョウキン</t>
    </rPh>
    <rPh sb="36" eb="38">
      <t>カイテイ</t>
    </rPh>
    <rPh sb="39" eb="40">
      <t>オコナ</t>
    </rPh>
    <rPh sb="48" eb="50">
      <t>レイワ</t>
    </rPh>
    <rPh sb="51" eb="52">
      <t>ネン</t>
    </rPh>
    <rPh sb="52" eb="54">
      <t>ゴウウ</t>
    </rPh>
    <rPh sb="54" eb="56">
      <t>サイガイ</t>
    </rPh>
    <rPh sb="57" eb="59">
      <t>ネンド</t>
    </rPh>
    <rPh sb="60" eb="61">
      <t>ノゾ</t>
    </rPh>
    <rPh sb="64" eb="66">
      <t>ジャッカン</t>
    </rPh>
    <rPh sb="72" eb="74">
      <t>ケイエイ</t>
    </rPh>
    <rPh sb="75" eb="77">
      <t>カイゼン</t>
    </rPh>
    <rPh sb="91" eb="93">
      <t>リョウキン</t>
    </rPh>
    <rPh sb="93" eb="95">
      <t>カイシュウ</t>
    </rPh>
    <rPh sb="95" eb="96">
      <t>リツ</t>
    </rPh>
    <rPh sb="98" eb="100">
      <t>ルイジ</t>
    </rPh>
    <rPh sb="100" eb="102">
      <t>ダンタイ</t>
    </rPh>
    <rPh sb="104" eb="106">
      <t>シタマワ</t>
    </rPh>
    <rPh sb="111" eb="113">
      <t>ショウライ</t>
    </rPh>
    <rPh sb="114" eb="116">
      <t>シセツ</t>
    </rPh>
    <rPh sb="117" eb="119">
      <t>カンロ</t>
    </rPh>
    <rPh sb="120" eb="122">
      <t>イジ</t>
    </rPh>
    <rPh sb="122" eb="124">
      <t>カンリ</t>
    </rPh>
    <rPh sb="125" eb="127">
      <t>コウシン</t>
    </rPh>
    <rPh sb="128" eb="129">
      <t>オコナ</t>
    </rPh>
    <rPh sb="136" eb="138">
      <t>ザイゲン</t>
    </rPh>
    <rPh sb="138" eb="140">
      <t>カクホ</t>
    </rPh>
    <rPh sb="141" eb="143">
      <t>カダイ</t>
    </rPh>
    <rPh sb="157" eb="159">
      <t>リョウキン</t>
    </rPh>
    <rPh sb="159" eb="161">
      <t>カイテイ</t>
    </rPh>
    <rPh sb="162" eb="164">
      <t>ミス</t>
    </rPh>
    <rPh sb="166" eb="168">
      <t>ケイエイ</t>
    </rPh>
    <rPh sb="169" eb="171">
      <t>カイゼン</t>
    </rPh>
    <rPh sb="172" eb="173">
      <t>ハカ</t>
    </rPh>
    <rPh sb="174" eb="176">
      <t>ヒツヨウ</t>
    </rPh>
    <rPh sb="184" eb="186">
      <t>ヘイセイ</t>
    </rPh>
    <rPh sb="188" eb="190">
      <t>ネンド</t>
    </rPh>
    <rPh sb="190" eb="192">
      <t>サクテイ</t>
    </rPh>
    <rPh sb="193" eb="195">
      <t>ジッシ</t>
    </rPh>
    <rPh sb="195" eb="197">
      <t>ケイカク</t>
    </rPh>
    <rPh sb="198" eb="199">
      <t>モト</t>
    </rPh>
    <rPh sb="202" eb="204">
      <t>ロウキュウ</t>
    </rPh>
    <rPh sb="204" eb="205">
      <t>カン</t>
    </rPh>
    <rPh sb="210" eb="212">
      <t>レイワ</t>
    </rPh>
    <rPh sb="213" eb="215">
      <t>ネンド</t>
    </rPh>
    <rPh sb="215" eb="217">
      <t>サクテイ</t>
    </rPh>
    <rPh sb="218" eb="220">
      <t>スイドウ</t>
    </rPh>
    <rPh sb="220" eb="222">
      <t>シセツ</t>
    </rPh>
    <rPh sb="222" eb="224">
      <t>サイヘン</t>
    </rPh>
    <rPh sb="224" eb="226">
      <t>セイビ</t>
    </rPh>
    <rPh sb="226" eb="228">
      <t>ケイカク</t>
    </rPh>
    <rPh sb="229" eb="230">
      <t>モト</t>
    </rPh>
    <rPh sb="232" eb="235">
      <t>トウハイゴウ</t>
    </rPh>
    <rPh sb="236" eb="238">
      <t>ジギョウ</t>
    </rPh>
    <rPh sb="239" eb="241">
      <t>コンゴ</t>
    </rPh>
    <rPh sb="242" eb="245">
      <t>ケイカクテキ</t>
    </rPh>
    <rPh sb="246" eb="247">
      <t>スス</t>
    </rPh>
    <rPh sb="260" eb="262">
      <t>ジョウキョウ</t>
    </rPh>
    <rPh sb="263" eb="264">
      <t>フ</t>
    </rPh>
    <rPh sb="267" eb="269">
      <t>レイワ</t>
    </rPh>
    <rPh sb="270" eb="272">
      <t>ネンド</t>
    </rPh>
    <rPh sb="272" eb="274">
      <t>サクテイ</t>
    </rPh>
    <rPh sb="275" eb="277">
      <t>ケイエイ</t>
    </rPh>
    <rPh sb="277" eb="279">
      <t>センリャク</t>
    </rPh>
    <rPh sb="280" eb="282">
      <t>カツヨウ</t>
    </rPh>
    <rPh sb="287" eb="288">
      <t>ネン</t>
    </rPh>
    <rPh sb="291" eb="293">
      <t>ミナオ</t>
    </rPh>
    <rPh sb="297" eb="298">
      <t>タ</t>
    </rPh>
    <rPh sb="299" eb="301">
      <t>シヒョウ</t>
    </rPh>
    <rPh sb="306" eb="308">
      <t>ヒカク</t>
    </rPh>
    <rPh sb="308" eb="310">
      <t>ケントウ</t>
    </rPh>
    <rPh sb="316" eb="318">
      <t>ケイエイ</t>
    </rPh>
    <rPh sb="319" eb="321">
      <t>ケンゼン</t>
    </rPh>
    <rPh sb="321" eb="322">
      <t>カ</t>
    </rPh>
    <rPh sb="323" eb="324">
      <t>ト</t>
    </rPh>
    <rPh sb="325" eb="326">
      <t>ク</t>
    </rPh>
    <phoneticPr fontId="4"/>
  </si>
  <si>
    <t>①経常収支比率については、１００％以上となっており、類似団体と比較しても高い水準にあり、良好な経営状態と考えられます。しかし、今後の人口減少等に伴い、料金収入も減少していくと見込まれ、今後は支出の抑制とともに、適正な料金収入が課題となると考えられます。
④企業債残高対給水収益比率については、減少傾向にあるものの、類似団体に比べ高い数値となっています。今後、施設整備事業費の増大が見込まれることと、人口減少に伴う料金収入の減少などの要因が考えられ、本比率には十分留意していく必要があります。
⑤料金回収率については、類似団体と比べ低く平成２９年度決算以降、１００％を下回っており、適切な料金収入の確保に向けた対策が必要であると考えます。
⑥給水原価については、類似団体と比べると低い数値となっており、これまで投資の効率化や維持管理費の削減などといった経営改善に取り組んできた結果となって表れています。今後、施設再編整備事業により経常経費の抑制が図られ、さらに効果が表れると推測されますが、人口減少に伴う有収水量の減少などの要因により変化するものと考えられ、料金回収率と併せて本比率も留意していく必要があると考えます。
⑧有収率については、類似団体と比べ低く平成29年度決算以降減少傾向であり、漏水等の原因を特定し、その対策を講じる必要があると考えます。</t>
    <rPh sb="1" eb="3">
      <t>ケイジョウ</t>
    </rPh>
    <rPh sb="3" eb="5">
      <t>シュウシ</t>
    </rPh>
    <rPh sb="5" eb="7">
      <t>ヒリツ</t>
    </rPh>
    <rPh sb="17" eb="19">
      <t>イジョウ</t>
    </rPh>
    <rPh sb="26" eb="28">
      <t>ルイジ</t>
    </rPh>
    <rPh sb="28" eb="30">
      <t>ダンタイ</t>
    </rPh>
    <rPh sb="31" eb="33">
      <t>ヒカク</t>
    </rPh>
    <rPh sb="36" eb="37">
      <t>タカ</t>
    </rPh>
    <rPh sb="38" eb="40">
      <t>スイジュン</t>
    </rPh>
    <rPh sb="44" eb="46">
      <t>リョウコウ</t>
    </rPh>
    <rPh sb="47" eb="49">
      <t>ケイエイ</t>
    </rPh>
    <rPh sb="49" eb="51">
      <t>ジョウタイ</t>
    </rPh>
    <rPh sb="52" eb="53">
      <t>カンガ</t>
    </rPh>
    <rPh sb="63" eb="65">
      <t>コンゴ</t>
    </rPh>
    <rPh sb="66" eb="68">
      <t>ジンコウ</t>
    </rPh>
    <rPh sb="68" eb="70">
      <t>ゲンショウ</t>
    </rPh>
    <rPh sb="70" eb="71">
      <t>トウ</t>
    </rPh>
    <rPh sb="72" eb="73">
      <t>トモナ</t>
    </rPh>
    <rPh sb="75" eb="77">
      <t>リョウキン</t>
    </rPh>
    <rPh sb="77" eb="79">
      <t>シュウニュウ</t>
    </rPh>
    <rPh sb="80" eb="82">
      <t>ゲンショウ</t>
    </rPh>
    <rPh sb="87" eb="89">
      <t>ミコ</t>
    </rPh>
    <rPh sb="92" eb="94">
      <t>コンゴ</t>
    </rPh>
    <rPh sb="95" eb="97">
      <t>シシュツ</t>
    </rPh>
    <rPh sb="98" eb="100">
      <t>ヨクセイ</t>
    </rPh>
    <rPh sb="105" eb="107">
      <t>テキセイ</t>
    </rPh>
    <rPh sb="108" eb="110">
      <t>リョウキン</t>
    </rPh>
    <rPh sb="110" eb="112">
      <t>シュウニュウ</t>
    </rPh>
    <rPh sb="113" eb="115">
      <t>カダイ</t>
    </rPh>
    <rPh sb="119" eb="120">
      <t>カンガ</t>
    </rPh>
    <rPh sb="128" eb="130">
      <t>キギョウ</t>
    </rPh>
    <rPh sb="130" eb="131">
      <t>サイ</t>
    </rPh>
    <rPh sb="131" eb="133">
      <t>ザンダカ</t>
    </rPh>
    <rPh sb="133" eb="134">
      <t>タイ</t>
    </rPh>
    <rPh sb="134" eb="136">
      <t>キュウスイ</t>
    </rPh>
    <rPh sb="136" eb="138">
      <t>シュウエキ</t>
    </rPh>
    <rPh sb="138" eb="140">
      <t>ヒリツ</t>
    </rPh>
    <rPh sb="146" eb="148">
      <t>ゲンショウ</t>
    </rPh>
    <rPh sb="148" eb="150">
      <t>ケイコウ</t>
    </rPh>
    <rPh sb="157" eb="159">
      <t>ルイジ</t>
    </rPh>
    <rPh sb="159" eb="161">
      <t>ダンタイ</t>
    </rPh>
    <rPh sb="162" eb="163">
      <t>クラ</t>
    </rPh>
    <rPh sb="164" eb="165">
      <t>タカ</t>
    </rPh>
    <rPh sb="166" eb="168">
      <t>スウチ</t>
    </rPh>
    <rPh sb="176" eb="178">
      <t>コンゴ</t>
    </rPh>
    <rPh sb="179" eb="181">
      <t>シセツ</t>
    </rPh>
    <rPh sb="181" eb="183">
      <t>セイビ</t>
    </rPh>
    <rPh sb="183" eb="186">
      <t>ジギョウヒ</t>
    </rPh>
    <rPh sb="187" eb="189">
      <t>ゾウダイ</t>
    </rPh>
    <rPh sb="190" eb="192">
      <t>ミコ</t>
    </rPh>
    <rPh sb="199" eb="201">
      <t>ジンコウ</t>
    </rPh>
    <rPh sb="201" eb="203">
      <t>ゲンショウ</t>
    </rPh>
    <rPh sb="204" eb="205">
      <t>トモナ</t>
    </rPh>
    <rPh sb="206" eb="208">
      <t>リョウキン</t>
    </rPh>
    <rPh sb="208" eb="210">
      <t>シュウニュウ</t>
    </rPh>
    <rPh sb="211" eb="213">
      <t>ゲンショウ</t>
    </rPh>
    <rPh sb="216" eb="218">
      <t>ヨウイン</t>
    </rPh>
    <rPh sb="219" eb="220">
      <t>カンガ</t>
    </rPh>
    <rPh sb="224" eb="225">
      <t>ホン</t>
    </rPh>
    <rPh sb="225" eb="227">
      <t>ヒリツ</t>
    </rPh>
    <rPh sb="229" eb="231">
      <t>ジュウブン</t>
    </rPh>
    <rPh sb="231" eb="233">
      <t>リュウイ</t>
    </rPh>
    <rPh sb="237" eb="239">
      <t>ヒツヨウ</t>
    </rPh>
    <rPh sb="247" eb="249">
      <t>リョウキン</t>
    </rPh>
    <rPh sb="249" eb="251">
      <t>カイシュウ</t>
    </rPh>
    <rPh sb="251" eb="252">
      <t>リツ</t>
    </rPh>
    <rPh sb="258" eb="260">
      <t>ルイジ</t>
    </rPh>
    <rPh sb="260" eb="262">
      <t>ダンタイ</t>
    </rPh>
    <rPh sb="263" eb="264">
      <t>クラ</t>
    </rPh>
    <rPh sb="265" eb="266">
      <t>ヒク</t>
    </rPh>
    <rPh sb="267" eb="269">
      <t>ヘイセイ</t>
    </rPh>
    <rPh sb="271" eb="273">
      <t>ネンド</t>
    </rPh>
    <rPh sb="273" eb="275">
      <t>ケッサン</t>
    </rPh>
    <rPh sb="275" eb="277">
      <t>イコウ</t>
    </rPh>
    <rPh sb="283" eb="285">
      <t>シタマワ</t>
    </rPh>
    <rPh sb="290" eb="292">
      <t>テキセツ</t>
    </rPh>
    <rPh sb="293" eb="295">
      <t>リョウキン</t>
    </rPh>
    <rPh sb="295" eb="297">
      <t>シュウニュウ</t>
    </rPh>
    <rPh sb="298" eb="300">
      <t>カクホ</t>
    </rPh>
    <rPh sb="301" eb="302">
      <t>ム</t>
    </rPh>
    <rPh sb="304" eb="306">
      <t>タイサク</t>
    </rPh>
    <rPh sb="307" eb="309">
      <t>ヒツヨウ</t>
    </rPh>
    <rPh sb="313" eb="314">
      <t>カンガ</t>
    </rPh>
    <rPh sb="320" eb="322">
      <t>キュウスイ</t>
    </rPh>
    <rPh sb="322" eb="324">
      <t>ゲンカ</t>
    </rPh>
    <rPh sb="330" eb="332">
      <t>ルイジ</t>
    </rPh>
    <rPh sb="332" eb="334">
      <t>ダンタイ</t>
    </rPh>
    <rPh sb="335" eb="336">
      <t>クラ</t>
    </rPh>
    <rPh sb="339" eb="340">
      <t>ヒク</t>
    </rPh>
    <rPh sb="341" eb="343">
      <t>スウチ</t>
    </rPh>
    <rPh sb="387" eb="389">
      <t>ケッカ</t>
    </rPh>
    <rPh sb="393" eb="394">
      <t>アラワ</t>
    </rPh>
    <rPh sb="400" eb="402">
      <t>コンゴ</t>
    </rPh>
    <rPh sb="403" eb="405">
      <t>シセツ</t>
    </rPh>
    <rPh sb="405" eb="407">
      <t>サイヘン</t>
    </rPh>
    <rPh sb="407" eb="409">
      <t>セイビ</t>
    </rPh>
    <rPh sb="409" eb="411">
      <t>ジギョウ</t>
    </rPh>
    <rPh sb="414" eb="416">
      <t>ケイジョウ</t>
    </rPh>
    <rPh sb="416" eb="418">
      <t>ケイヒ</t>
    </rPh>
    <rPh sb="419" eb="421">
      <t>ヨクセイ</t>
    </rPh>
    <rPh sb="422" eb="423">
      <t>ハカ</t>
    </rPh>
    <rPh sb="429" eb="431">
      <t>コウカ</t>
    </rPh>
    <rPh sb="432" eb="433">
      <t>アラワ</t>
    </rPh>
    <rPh sb="436" eb="438">
      <t>スイソク</t>
    </rPh>
    <rPh sb="444" eb="446">
      <t>ジンコウ</t>
    </rPh>
    <rPh sb="446" eb="448">
      <t>ゲンショウ</t>
    </rPh>
    <rPh sb="449" eb="450">
      <t>トモナ</t>
    </rPh>
    <rPh sb="451" eb="453">
      <t>ユウシュウ</t>
    </rPh>
    <rPh sb="453" eb="455">
      <t>スイリョウ</t>
    </rPh>
    <rPh sb="456" eb="458">
      <t>ゲンショウ</t>
    </rPh>
    <rPh sb="461" eb="463">
      <t>ヨウイン</t>
    </rPh>
    <rPh sb="466" eb="468">
      <t>ヘンカ</t>
    </rPh>
    <rPh sb="473" eb="474">
      <t>カンガ</t>
    </rPh>
    <rPh sb="478" eb="480">
      <t>リョウキン</t>
    </rPh>
    <rPh sb="480" eb="482">
      <t>カイシュウ</t>
    </rPh>
    <rPh sb="482" eb="483">
      <t>リツ</t>
    </rPh>
    <rPh sb="484" eb="485">
      <t>アワ</t>
    </rPh>
    <rPh sb="487" eb="488">
      <t>ホン</t>
    </rPh>
    <rPh sb="488" eb="490">
      <t>ヒリツ</t>
    </rPh>
    <rPh sb="491" eb="493">
      <t>リュウイ</t>
    </rPh>
    <rPh sb="497" eb="499">
      <t>ヒツヨウ</t>
    </rPh>
    <rPh sb="503" eb="504">
      <t>カンガ</t>
    </rPh>
    <rPh sb="510" eb="513">
      <t>ユウシュウリツ</t>
    </rPh>
    <rPh sb="519" eb="521">
      <t>ルイジ</t>
    </rPh>
    <rPh sb="521" eb="523">
      <t>ダンタイ</t>
    </rPh>
    <rPh sb="524" eb="525">
      <t>クラ</t>
    </rPh>
    <rPh sb="526" eb="527">
      <t>ヒク</t>
    </rPh>
    <rPh sb="528" eb="530">
      <t>ヘイセイ</t>
    </rPh>
    <rPh sb="532" eb="534">
      <t>ネンド</t>
    </rPh>
    <rPh sb="534" eb="536">
      <t>ケッサン</t>
    </rPh>
    <rPh sb="536" eb="538">
      <t>イコウ</t>
    </rPh>
    <rPh sb="538" eb="540">
      <t>ゲンショウ</t>
    </rPh>
    <rPh sb="540" eb="542">
      <t>ケイコウ</t>
    </rPh>
    <rPh sb="546" eb="548">
      <t>ロウスイ</t>
    </rPh>
    <rPh sb="548" eb="549">
      <t>トウ</t>
    </rPh>
    <rPh sb="550" eb="552">
      <t>ゲンイン</t>
    </rPh>
    <rPh sb="553" eb="555">
      <t>トクテイ</t>
    </rPh>
    <rPh sb="559" eb="561">
      <t>タイサク</t>
    </rPh>
    <rPh sb="562" eb="563">
      <t>コウ</t>
    </rPh>
    <rPh sb="565" eb="567">
      <t>ヒツヨウ</t>
    </rPh>
    <rPh sb="571" eb="57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</si>
</sst>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0.76</c:v>
                </c:pt>
                <c:pt idx="1">
                  <c:v>0.72</c:v>
                </c:pt>
                <c:pt idx="2">
                  <c:v>0.72</c:v>
                </c:pt>
                <c:pt idx="3">
                  <c:v>1.2</c:v>
                </c:pt>
                <c:pt idx="4">
                  <c:v>0.57999999999999996</c:v>
                </c:pt>
              </c:numCache>
            </c:numRef>
          </c:val>
          <c:extLst>
            <c:ext xmlns:c16="http://schemas.microsoft.com/office/drawing/2014/chart" uri="{C3380CC4-5D6E-409C-BE32-E72D297353CC}">
              <c16:uniqueId val="{00000000-399E-43D7-9DB3-6E021ED93C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399E-43D7-9DB3-6E021ED93C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73.819999999999993</c:v>
                </c:pt>
                <c:pt idx="1">
                  <c:v>73.459999999999994</c:v>
                </c:pt>
                <c:pt idx="2">
                  <c:v>73.19</c:v>
                </c:pt>
                <c:pt idx="3">
                  <c:v>76.16</c:v>
                </c:pt>
                <c:pt idx="4">
                  <c:v>75.7</c:v>
                </c:pt>
              </c:numCache>
            </c:numRef>
          </c:val>
          <c:extLst>
            <c:ext xmlns:c16="http://schemas.microsoft.com/office/drawing/2014/chart" uri="{C3380CC4-5D6E-409C-BE32-E72D297353CC}">
              <c16:uniqueId val="{00000000-ECE3-4322-9AAF-CB105164C5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ECE3-4322-9AAF-CB105164C5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78.069999999999993</c:v>
                </c:pt>
                <c:pt idx="1">
                  <c:v>77.260000000000005</c:v>
                </c:pt>
                <c:pt idx="2">
                  <c:v>75.27</c:v>
                </c:pt>
                <c:pt idx="3">
                  <c:v>73.400000000000006</c:v>
                </c:pt>
                <c:pt idx="4">
                  <c:v>74.56</c:v>
                </c:pt>
              </c:numCache>
            </c:numRef>
          </c:val>
          <c:extLst>
            <c:ext xmlns:c16="http://schemas.microsoft.com/office/drawing/2014/chart" uri="{C3380CC4-5D6E-409C-BE32-E72D297353CC}">
              <c16:uniqueId val="{00000000-A796-4032-8642-84BC17A1AE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A796-4032-8642-84BC17A1AE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110.6</c:v>
                </c:pt>
                <c:pt idx="1">
                  <c:v>119.54</c:v>
                </c:pt>
                <c:pt idx="2">
                  <c:v>117.22</c:v>
                </c:pt>
                <c:pt idx="3">
                  <c:v>107.86</c:v>
                </c:pt>
                <c:pt idx="4">
                  <c:v>119.8</c:v>
                </c:pt>
              </c:numCache>
            </c:numRef>
          </c:val>
          <c:extLst>
            <c:ext xmlns:c16="http://schemas.microsoft.com/office/drawing/2014/chart" uri="{C3380CC4-5D6E-409C-BE32-E72D297353CC}">
              <c16:uniqueId val="{00000000-7881-4259-A69F-B905FFD308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7881-4259-A69F-B905FFD308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46.06</c:v>
                </c:pt>
                <c:pt idx="1">
                  <c:v>47.68</c:v>
                </c:pt>
                <c:pt idx="2">
                  <c:v>49.16</c:v>
                </c:pt>
                <c:pt idx="3">
                  <c:v>50.34</c:v>
                </c:pt>
                <c:pt idx="4">
                  <c:v>51.52</c:v>
                </c:pt>
              </c:numCache>
            </c:numRef>
          </c:val>
          <c:extLst>
            <c:ext xmlns:c16="http://schemas.microsoft.com/office/drawing/2014/chart" uri="{C3380CC4-5D6E-409C-BE32-E72D297353CC}">
              <c16:uniqueId val="{00000000-A1C5-4FC0-A907-642981ED60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A1C5-4FC0-A907-642981ED60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10.9</c:v>
                </c:pt>
                <c:pt idx="1">
                  <c:v>10.3</c:v>
                </c:pt>
                <c:pt idx="2">
                  <c:v>9.83</c:v>
                </c:pt>
                <c:pt idx="3">
                  <c:v>10.37</c:v>
                </c:pt>
                <c:pt idx="4">
                  <c:v>12.42</c:v>
                </c:pt>
              </c:numCache>
            </c:numRef>
          </c:val>
          <c:extLst>
            <c:ext xmlns:c16="http://schemas.microsoft.com/office/drawing/2014/chart" uri="{C3380CC4-5D6E-409C-BE32-E72D297353CC}">
              <c16:uniqueId val="{00000000-C9DA-40AF-895D-A655A33075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C9DA-40AF-895D-A655A33075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33.369999999999997</c:v>
                </c:pt>
                <c:pt idx="1">
                  <c:v>0</c:v>
                </c:pt>
                <c:pt idx="2">
                  <c:v>0</c:v>
                </c:pt>
                <c:pt idx="3">
                  <c:v>0</c:v>
                </c:pt>
                <c:pt idx="4">
                  <c:v>0</c:v>
                </c:pt>
              </c:numCache>
            </c:numRef>
          </c:val>
          <c:extLst>
            <c:ext xmlns:c16="http://schemas.microsoft.com/office/drawing/2014/chart" uri="{C3380CC4-5D6E-409C-BE32-E72D297353CC}">
              <c16:uniqueId val="{00000000-F56F-448C-BC90-2328905032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F56F-448C-BC90-2328905032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199.18</c:v>
                </c:pt>
                <c:pt idx="1">
                  <c:v>236.37</c:v>
                </c:pt>
                <c:pt idx="2">
                  <c:v>277.83</c:v>
                </c:pt>
                <c:pt idx="3">
                  <c:v>308.93</c:v>
                </c:pt>
                <c:pt idx="4">
                  <c:v>348.69</c:v>
                </c:pt>
              </c:numCache>
            </c:numRef>
          </c:val>
          <c:extLst>
            <c:ext xmlns:c16="http://schemas.microsoft.com/office/drawing/2014/chart" uri="{C3380CC4-5D6E-409C-BE32-E72D297353CC}">
              <c16:uniqueId val="{00000000-9700-4916-85F4-F4E75732FC7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9700-4916-85F4-F4E75732FC7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1057.93</c:v>
                </c:pt>
                <c:pt idx="1">
                  <c:v>960.49</c:v>
                </c:pt>
                <c:pt idx="2">
                  <c:v>932.49</c:v>
                </c:pt>
                <c:pt idx="3">
                  <c:v>911.94</c:v>
                </c:pt>
                <c:pt idx="4">
                  <c:v>860.11</c:v>
                </c:pt>
              </c:numCache>
            </c:numRef>
          </c:val>
          <c:extLst>
            <c:ext xmlns:c16="http://schemas.microsoft.com/office/drawing/2014/chart" uri="{C3380CC4-5D6E-409C-BE32-E72D297353CC}">
              <c16:uniqueId val="{00000000-2EE4-4F59-9364-3772C6E169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2EE4-4F59-9364-3772C6E169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75.930000000000007</c:v>
                </c:pt>
                <c:pt idx="1">
                  <c:v>82.89</c:v>
                </c:pt>
                <c:pt idx="2">
                  <c:v>82.11</c:v>
                </c:pt>
                <c:pt idx="3">
                  <c:v>74.09</c:v>
                </c:pt>
                <c:pt idx="4">
                  <c:v>85.91</c:v>
                </c:pt>
              </c:numCache>
            </c:numRef>
          </c:val>
          <c:extLst>
            <c:ext xmlns:c16="http://schemas.microsoft.com/office/drawing/2014/chart" uri="{C3380CC4-5D6E-409C-BE32-E72D297353CC}">
              <c16:uniqueId val="{00000000-14F5-417B-8C1E-A3C9222F3B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14F5-417B-8C1E-A3C9222F3B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159.97</c:v>
                </c:pt>
                <c:pt idx="1">
                  <c:v>157.24</c:v>
                </c:pt>
                <c:pt idx="2">
                  <c:v>160.37</c:v>
                </c:pt>
                <c:pt idx="3">
                  <c:v>172.88</c:v>
                </c:pt>
                <c:pt idx="4">
                  <c:v>153.09</c:v>
                </c:pt>
              </c:numCache>
            </c:numRef>
          </c:val>
          <c:extLst>
            <c:ext xmlns:c16="http://schemas.microsoft.com/office/drawing/2014/chart" uri="{C3380CC4-5D6E-409C-BE32-E72D297353CC}">
              <c16:uniqueId val="{00000000-3477-4ADE-A10C-0B3C7F30FA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3477-4ADE-A10C-0B3C7F30FA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あさぎり町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14815</v>
      </c>
      <c r="AM8" s="45"/>
      <c r="AN8" s="45"/>
      <c r="AO8" s="45"/>
      <c r="AP8" s="45"/>
      <c r="AQ8" s="45"/>
      <c r="AR8" s="45"/>
      <c r="AS8" s="45"/>
      <c r="AT8" s="46">
        <f>データ!$S$6</f>
        <v>159.56</v>
      </c>
      <c r="AU8" s="47"/>
      <c r="AV8" s="47"/>
      <c r="AW8" s="47"/>
      <c r="AX8" s="47"/>
      <c r="AY8" s="47"/>
      <c r="AZ8" s="47"/>
      <c r="BA8" s="47"/>
      <c r="BB8" s="48">
        <f>データ!$T$6</f>
        <v>92.85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63.89</v>
      </c>
      <c r="J10" s="47"/>
      <c r="K10" s="47"/>
      <c r="L10" s="47"/>
      <c r="M10" s="47"/>
      <c r="N10" s="47"/>
      <c r="O10" s="81"/>
      <c r="P10" s="48">
        <f>データ!$P$6</f>
        <v>94.57</v>
      </c>
      <c r="Q10" s="48"/>
      <c r="R10" s="48"/>
      <c r="S10" s="48"/>
      <c r="T10" s="48"/>
      <c r="U10" s="48"/>
      <c r="V10" s="48"/>
      <c r="W10" s="45">
        <f>データ!$Q$6</f>
        <v>2728</v>
      </c>
      <c r="X10" s="45"/>
      <c r="Y10" s="45"/>
      <c r="Z10" s="45"/>
      <c r="AA10" s="45"/>
      <c r="AB10" s="45"/>
      <c r="AC10" s="45"/>
      <c r="AD10" s="2"/>
      <c r="AE10" s="2"/>
      <c r="AF10" s="2"/>
      <c r="AG10" s="2"/>
      <c r="AH10" s="2"/>
      <c r="AI10" s="2"/>
      <c r="AJ10" s="2"/>
      <c r="AK10" s="2"/>
      <c r="AL10" s="45">
        <f>データ!$U$6</f>
        <v>13873</v>
      </c>
      <c r="AM10" s="45"/>
      <c r="AN10" s="45"/>
      <c r="AO10" s="45"/>
      <c r="AP10" s="45"/>
      <c r="AQ10" s="45"/>
      <c r="AR10" s="45"/>
      <c r="AS10" s="45"/>
      <c r="AT10" s="46">
        <f>データ!$V$6</f>
        <v>47.63</v>
      </c>
      <c r="AU10" s="47"/>
      <c r="AV10" s="47"/>
      <c r="AW10" s="47"/>
      <c r="AX10" s="47"/>
      <c r="AY10" s="47"/>
      <c r="AZ10" s="47"/>
      <c r="BA10" s="47"/>
      <c r="BB10" s="48">
        <f>データ!$W$6</f>
        <v>291.27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kVNgDIlMqtkqUkPrLfk81YjB+JXFkNzKe1huWLQFDPN4qlhnbIwQXPulZXKCMtnoG16CO+a/jafChuy8pGt3w==" saltValue="X0kwaU3MsJjQcBaxi+CM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435147</v>
      </c>
      <c r="D6" s="20">
        <f t="shared" si="3"/>
        <v>46</v>
      </c>
      <c r="E6" s="20">
        <f t="shared" si="3"/>
        <v>1</v>
      </c>
      <c r="F6" s="20">
        <f t="shared" si="3"/>
        <v>0</v>
      </c>
      <c r="G6" s="20">
        <f t="shared" si="3"/>
        <v>1</v>
      </c>
      <c r="H6" s="20" t="str">
        <f t="shared" si="3"/>
        <v>熊本県　あさぎり町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63.89</v>
      </c>
      <c r="P6" s="21">
        <f t="shared" si="3"/>
        <v>94.57</v>
      </c>
      <c r="Q6" s="21">
        <f t="shared" si="3"/>
        <v>2728</v>
      </c>
      <c r="R6" s="21">
        <f t="shared" si="3"/>
        <v>14815</v>
      </c>
      <c r="S6" s="21">
        <f t="shared" si="3"/>
        <v>159.56</v>
      </c>
      <c r="T6" s="21">
        <f t="shared" si="3"/>
        <v>92.85</v>
      </c>
      <c r="U6" s="21">
        <f t="shared" si="3"/>
        <v>13873</v>
      </c>
      <c r="V6" s="21">
        <f t="shared" si="3"/>
        <v>47.63</v>
      </c>
      <c r="W6" s="21">
        <f t="shared" si="3"/>
        <v>291.27</v>
      </c>
      <c r="X6" s="22">
        <f>IF(X7="",NA(),X7)</f>
        <v>110.6</v>
      </c>
      <c r="Y6" s="22">
        <f t="shared" ref="Y6:AG6" si="4">IF(Y7="",NA(),Y7)</f>
        <v>119.54</v>
      </c>
      <c r="Z6" s="22">
        <f t="shared" si="4"/>
        <v>117.22</v>
      </c>
      <c r="AA6" s="22">
        <f t="shared" si="4"/>
        <v>107.86</v>
      </c>
      <c r="AB6" s="22">
        <f t="shared" si="4"/>
        <v>119.8</v>
      </c>
      <c r="AC6" s="22">
        <f t="shared" si="4"/>
        <v>110.02</v>
      </c>
      <c r="AD6" s="22">
        <f t="shared" si="4"/>
        <v>108.76</v>
      </c>
      <c r="AE6" s="22">
        <f t="shared" si="4"/>
        <v>108.46</v>
      </c>
      <c r="AF6" s="22">
        <f t="shared" si="4"/>
        <v>109.02</v>
      </c>
      <c r="AG6" s="22">
        <f t="shared" si="4"/>
        <v>107.81</v>
      </c>
      <c r="AH6" s="21" t="str">
        <f>IF(AH7="","",IF(AH7="-","【-】","【"&amp;SUBSTITUTE(TEXT(AH7,"#,##0.00"),"-","△")&amp;"】"))</f>
        <v>【111.39】</v>
      </c>
      <c r="AI6" s="22">
        <f>IF(AI7="",NA(),AI7)</f>
        <v>33.369999999999997</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199.18</v>
      </c>
      <c r="AU6" s="22">
        <f t="shared" ref="AU6:BC6" si="6">IF(AU7="",NA(),AU7)</f>
        <v>236.37</v>
      </c>
      <c r="AV6" s="22">
        <f t="shared" si="6"/>
        <v>277.83</v>
      </c>
      <c r="AW6" s="22">
        <f t="shared" si="6"/>
        <v>308.93</v>
      </c>
      <c r="AX6" s="22">
        <f t="shared" si="6"/>
        <v>348.69</v>
      </c>
      <c r="AY6" s="22">
        <f t="shared" si="6"/>
        <v>355.27</v>
      </c>
      <c r="AZ6" s="22">
        <f t="shared" si="6"/>
        <v>359.7</v>
      </c>
      <c r="BA6" s="22">
        <f t="shared" si="6"/>
        <v>362.93</v>
      </c>
      <c r="BB6" s="22">
        <f t="shared" si="6"/>
        <v>371.81</v>
      </c>
      <c r="BC6" s="22">
        <f t="shared" si="6"/>
        <v>384.23</v>
      </c>
      <c r="BD6" s="21" t="str">
        <f>IF(BD7="","",IF(BD7="-","【-】","【"&amp;SUBSTITUTE(TEXT(BD7,"#,##0.00"),"-","△")&amp;"】"))</f>
        <v>【261.51】</v>
      </c>
      <c r="BE6" s="22">
        <f>IF(BE7="",NA(),BE7)</f>
        <v>1057.93</v>
      </c>
      <c r="BF6" s="22">
        <f t="shared" ref="BF6:BN6" si="7">IF(BF7="",NA(),BF7)</f>
        <v>960.49</v>
      </c>
      <c r="BG6" s="22">
        <f t="shared" si="7"/>
        <v>932.49</v>
      </c>
      <c r="BH6" s="22">
        <f t="shared" si="7"/>
        <v>911.94</v>
      </c>
      <c r="BI6" s="22">
        <f t="shared" si="7"/>
        <v>860.11</v>
      </c>
      <c r="BJ6" s="22">
        <f t="shared" si="7"/>
        <v>458.27</v>
      </c>
      <c r="BK6" s="22">
        <f t="shared" si="7"/>
        <v>447.01</v>
      </c>
      <c r="BL6" s="22">
        <f t="shared" si="7"/>
        <v>439.05</v>
      </c>
      <c r="BM6" s="22">
        <f t="shared" si="7"/>
        <v>465.85</v>
      </c>
      <c r="BN6" s="22">
        <f t="shared" si="7"/>
        <v>439.43</v>
      </c>
      <c r="BO6" s="21" t="str">
        <f>IF(BO7="","",IF(BO7="-","【-】","【"&amp;SUBSTITUTE(TEXT(BO7,"#,##0.00"),"-","△")&amp;"】"))</f>
        <v>【265.16】</v>
      </c>
      <c r="BP6" s="22">
        <f>IF(BP7="",NA(),BP7)</f>
        <v>75.930000000000007</v>
      </c>
      <c r="BQ6" s="22">
        <f t="shared" ref="BQ6:BY6" si="8">IF(BQ7="",NA(),BQ7)</f>
        <v>82.89</v>
      </c>
      <c r="BR6" s="22">
        <f t="shared" si="8"/>
        <v>82.11</v>
      </c>
      <c r="BS6" s="22">
        <f t="shared" si="8"/>
        <v>74.09</v>
      </c>
      <c r="BT6" s="22">
        <f t="shared" si="8"/>
        <v>85.91</v>
      </c>
      <c r="BU6" s="22">
        <f t="shared" si="8"/>
        <v>96.77</v>
      </c>
      <c r="BV6" s="22">
        <f t="shared" si="8"/>
        <v>95.81</v>
      </c>
      <c r="BW6" s="22">
        <f t="shared" si="8"/>
        <v>95.26</v>
      </c>
      <c r="BX6" s="22">
        <f t="shared" si="8"/>
        <v>92.39</v>
      </c>
      <c r="BY6" s="22">
        <f t="shared" si="8"/>
        <v>94.41</v>
      </c>
      <c r="BZ6" s="21" t="str">
        <f>IF(BZ7="","",IF(BZ7="-","【-】","【"&amp;SUBSTITUTE(TEXT(BZ7,"#,##0.00"),"-","△")&amp;"】"))</f>
        <v>【102.35】</v>
      </c>
      <c r="CA6" s="22">
        <f>IF(CA7="",NA(),CA7)</f>
        <v>159.97</v>
      </c>
      <c r="CB6" s="22">
        <f t="shared" ref="CB6:CJ6" si="9">IF(CB7="",NA(),CB7)</f>
        <v>157.24</v>
      </c>
      <c r="CC6" s="22">
        <f t="shared" si="9"/>
        <v>160.37</v>
      </c>
      <c r="CD6" s="22">
        <f t="shared" si="9"/>
        <v>172.88</v>
      </c>
      <c r="CE6" s="22">
        <f t="shared" si="9"/>
        <v>153.09</v>
      </c>
      <c r="CF6" s="22">
        <f t="shared" si="9"/>
        <v>187.18</v>
      </c>
      <c r="CG6" s="22">
        <f t="shared" si="9"/>
        <v>189.58</v>
      </c>
      <c r="CH6" s="22">
        <f t="shared" si="9"/>
        <v>192.82</v>
      </c>
      <c r="CI6" s="22">
        <f t="shared" si="9"/>
        <v>192.98</v>
      </c>
      <c r="CJ6" s="22">
        <f t="shared" si="9"/>
        <v>192.13</v>
      </c>
      <c r="CK6" s="21" t="str">
        <f>IF(CK7="","",IF(CK7="-","【-】","【"&amp;SUBSTITUTE(TEXT(CK7,"#,##0.00"),"-","△")&amp;"】"))</f>
        <v>【167.74】</v>
      </c>
      <c r="CL6" s="22">
        <f>IF(CL7="",NA(),CL7)</f>
        <v>73.819999999999993</v>
      </c>
      <c r="CM6" s="22">
        <f t="shared" ref="CM6:CU6" si="10">IF(CM7="",NA(),CM7)</f>
        <v>73.459999999999994</v>
      </c>
      <c r="CN6" s="22">
        <f t="shared" si="10"/>
        <v>73.19</v>
      </c>
      <c r="CO6" s="22">
        <f t="shared" si="10"/>
        <v>76.16</v>
      </c>
      <c r="CP6" s="22">
        <f t="shared" si="10"/>
        <v>75.7</v>
      </c>
      <c r="CQ6" s="22">
        <f t="shared" si="10"/>
        <v>55.88</v>
      </c>
      <c r="CR6" s="22">
        <f t="shared" si="10"/>
        <v>55.22</v>
      </c>
      <c r="CS6" s="22">
        <f t="shared" si="10"/>
        <v>54.05</v>
      </c>
      <c r="CT6" s="22">
        <f t="shared" si="10"/>
        <v>54.43</v>
      </c>
      <c r="CU6" s="22">
        <f t="shared" si="10"/>
        <v>53.87</v>
      </c>
      <c r="CV6" s="21" t="str">
        <f>IF(CV7="","",IF(CV7="-","【-】","【"&amp;SUBSTITUTE(TEXT(CV7,"#,##0.00"),"-","△")&amp;"】"))</f>
        <v>【60.29】</v>
      </c>
      <c r="CW6" s="22">
        <f>IF(CW7="",NA(),CW7)</f>
        <v>78.069999999999993</v>
      </c>
      <c r="CX6" s="22">
        <f t="shared" ref="CX6:DF6" si="11">IF(CX7="",NA(),CX7)</f>
        <v>77.260000000000005</v>
      </c>
      <c r="CY6" s="22">
        <f t="shared" si="11"/>
        <v>75.27</v>
      </c>
      <c r="CZ6" s="22">
        <f t="shared" si="11"/>
        <v>73.400000000000006</v>
      </c>
      <c r="DA6" s="22">
        <f t="shared" si="11"/>
        <v>74.56</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46.06</v>
      </c>
      <c r="DI6" s="22">
        <f t="shared" ref="DI6:DQ6" si="12">IF(DI7="",NA(),DI7)</f>
        <v>47.68</v>
      </c>
      <c r="DJ6" s="22">
        <f t="shared" si="12"/>
        <v>49.16</v>
      </c>
      <c r="DK6" s="22">
        <f t="shared" si="12"/>
        <v>50.34</v>
      </c>
      <c r="DL6" s="22">
        <f t="shared" si="12"/>
        <v>51.52</v>
      </c>
      <c r="DM6" s="22">
        <f t="shared" si="12"/>
        <v>46.61</v>
      </c>
      <c r="DN6" s="22">
        <f t="shared" si="12"/>
        <v>47.97</v>
      </c>
      <c r="DO6" s="22">
        <f t="shared" si="12"/>
        <v>49.12</v>
      </c>
      <c r="DP6" s="22">
        <f t="shared" si="12"/>
        <v>49.39</v>
      </c>
      <c r="DQ6" s="22">
        <f t="shared" si="12"/>
        <v>50.75</v>
      </c>
      <c r="DR6" s="21" t="str">
        <f>IF(DR7="","",IF(DR7="-","【-】","【"&amp;SUBSTITUTE(TEXT(DR7,"#,##0.00"),"-","△")&amp;"】"))</f>
        <v>【50.88】</v>
      </c>
      <c r="DS6" s="22">
        <f>IF(DS7="",NA(),DS7)</f>
        <v>10.9</v>
      </c>
      <c r="DT6" s="22">
        <f t="shared" ref="DT6:EB6" si="13">IF(DT7="",NA(),DT7)</f>
        <v>10.3</v>
      </c>
      <c r="DU6" s="22">
        <f t="shared" si="13"/>
        <v>9.83</v>
      </c>
      <c r="DV6" s="22">
        <f t="shared" si="13"/>
        <v>10.37</v>
      </c>
      <c r="DW6" s="22">
        <f t="shared" si="13"/>
        <v>12.42</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0.76</v>
      </c>
      <c r="EE6" s="22">
        <f t="shared" ref="EE6:EM6" si="14">IF(EE7="",NA(),EE7)</f>
        <v>0.72</v>
      </c>
      <c r="EF6" s="22">
        <f t="shared" si="14"/>
        <v>0.72</v>
      </c>
      <c r="EG6" s="22">
        <f t="shared" si="14"/>
        <v>1.2</v>
      </c>
      <c r="EH6" s="22">
        <f t="shared" si="14"/>
        <v>0.57999999999999996</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435147</v>
      </c>
      <c r="D7" s="24">
        <v>46</v>
      </c>
      <c r="E7" s="24">
        <v>1</v>
      </c>
      <c r="F7" s="24">
        <v>0</v>
      </c>
      <c r="G7" s="24">
        <v>1</v>
      </c>
      <c r="H7" s="24" t="s">
        <v>93</v>
      </c>
      <c r="I7" s="24" t="s">
        <v>94</v>
      </c>
      <c r="J7" s="24" t="s">
        <v>95</v>
      </c>
      <c r="K7" s="24" t="s">
        <v>96</v>
      </c>
      <c r="L7" s="24" t="s">
        <v>97</v>
      </c>
      <c r="M7" s="24" t="s">
        <v>98</v>
      </c>
      <c r="N7" s="25" t="s">
        <v>99</v>
      </c>
      <c r="O7" s="25">
        <v>63.89</v>
      </c>
      <c r="P7" s="25">
        <v>94.57</v>
      </c>
      <c r="Q7" s="25">
        <v>2728</v>
      </c>
      <c r="R7" s="25">
        <v>14815</v>
      </c>
      <c r="S7" s="25">
        <v>159.56</v>
      </c>
      <c r="T7" s="25">
        <v>92.85</v>
      </c>
      <c r="U7" s="25">
        <v>13873</v>
      </c>
      <c r="V7" s="25">
        <v>47.63</v>
      </c>
      <c r="W7" s="25">
        <v>291.27</v>
      </c>
      <c r="X7" s="25">
        <v>110.6</v>
      </c>
      <c r="Y7" s="25">
        <v>119.54</v>
      </c>
      <c r="Z7" s="25">
        <v>117.22</v>
      </c>
      <c r="AA7" s="25">
        <v>107.86</v>
      </c>
      <c r="AB7" s="25">
        <v>119.8</v>
      </c>
      <c r="AC7" s="25">
        <v>110.02</v>
      </c>
      <c r="AD7" s="25">
        <v>108.76</v>
      </c>
      <c r="AE7" s="25">
        <v>108.46</v>
      </c>
      <c r="AF7" s="25">
        <v>109.02</v>
      </c>
      <c r="AG7" s="25">
        <v>107.81</v>
      </c>
      <c r="AH7" s="25">
        <v>111.39</v>
      </c>
      <c r="AI7" s="25">
        <v>33.369999999999997</v>
      </c>
      <c r="AJ7" s="25">
        <v>0</v>
      </c>
      <c r="AK7" s="25">
        <v>0</v>
      </c>
      <c r="AL7" s="25">
        <v>0</v>
      </c>
      <c r="AM7" s="25">
        <v>0</v>
      </c>
      <c r="AN7" s="25">
        <v>7.31</v>
      </c>
      <c r="AO7" s="25">
        <v>7.48</v>
      </c>
      <c r="AP7" s="25">
        <v>11.94</v>
      </c>
      <c r="AQ7" s="25">
        <v>11</v>
      </c>
      <c r="AR7" s="25">
        <v>8.86</v>
      </c>
      <c r="AS7" s="25">
        <v>1.3</v>
      </c>
      <c r="AT7" s="25">
        <v>199.18</v>
      </c>
      <c r="AU7" s="25">
        <v>236.37</v>
      </c>
      <c r="AV7" s="25">
        <v>277.83</v>
      </c>
      <c r="AW7" s="25">
        <v>308.93</v>
      </c>
      <c r="AX7" s="25">
        <v>348.69</v>
      </c>
      <c r="AY7" s="25">
        <v>355.27</v>
      </c>
      <c r="AZ7" s="25">
        <v>359.7</v>
      </c>
      <c r="BA7" s="25">
        <v>362.93</v>
      </c>
      <c r="BB7" s="25">
        <v>371.81</v>
      </c>
      <c r="BC7" s="25">
        <v>384.23</v>
      </c>
      <c r="BD7" s="25">
        <v>261.51</v>
      </c>
      <c r="BE7" s="25">
        <v>1057.93</v>
      </c>
      <c r="BF7" s="25">
        <v>960.49</v>
      </c>
      <c r="BG7" s="25">
        <v>932.49</v>
      </c>
      <c r="BH7" s="25">
        <v>911.94</v>
      </c>
      <c r="BI7" s="25">
        <v>860.11</v>
      </c>
      <c r="BJ7" s="25">
        <v>458.27</v>
      </c>
      <c r="BK7" s="25">
        <v>447.01</v>
      </c>
      <c r="BL7" s="25">
        <v>439.05</v>
      </c>
      <c r="BM7" s="25">
        <v>465.85</v>
      </c>
      <c r="BN7" s="25">
        <v>439.43</v>
      </c>
      <c r="BO7" s="25">
        <v>265.16000000000003</v>
      </c>
      <c r="BP7" s="25">
        <v>75.930000000000007</v>
      </c>
      <c r="BQ7" s="25">
        <v>82.89</v>
      </c>
      <c r="BR7" s="25">
        <v>82.11</v>
      </c>
      <c r="BS7" s="25">
        <v>74.09</v>
      </c>
      <c r="BT7" s="25">
        <v>85.91</v>
      </c>
      <c r="BU7" s="25">
        <v>96.77</v>
      </c>
      <c r="BV7" s="25">
        <v>95.81</v>
      </c>
      <c r="BW7" s="25">
        <v>95.26</v>
      </c>
      <c r="BX7" s="25">
        <v>92.39</v>
      </c>
      <c r="BY7" s="25">
        <v>94.41</v>
      </c>
      <c r="BZ7" s="25">
        <v>102.35</v>
      </c>
      <c r="CA7" s="25">
        <v>159.97</v>
      </c>
      <c r="CB7" s="25">
        <v>157.24</v>
      </c>
      <c r="CC7" s="25">
        <v>160.37</v>
      </c>
      <c r="CD7" s="25">
        <v>172.88</v>
      </c>
      <c r="CE7" s="25">
        <v>153.09</v>
      </c>
      <c r="CF7" s="25">
        <v>187.18</v>
      </c>
      <c r="CG7" s="25">
        <v>189.58</v>
      </c>
      <c r="CH7" s="25">
        <v>192.82</v>
      </c>
      <c r="CI7" s="25">
        <v>192.98</v>
      </c>
      <c r="CJ7" s="25">
        <v>192.13</v>
      </c>
      <c r="CK7" s="25">
        <v>167.74</v>
      </c>
      <c r="CL7" s="25">
        <v>73.819999999999993</v>
      </c>
      <c r="CM7" s="25">
        <v>73.459999999999994</v>
      </c>
      <c r="CN7" s="25">
        <v>73.19</v>
      </c>
      <c r="CO7" s="25">
        <v>76.16</v>
      </c>
      <c r="CP7" s="25">
        <v>75.7</v>
      </c>
      <c r="CQ7" s="25">
        <v>55.88</v>
      </c>
      <c r="CR7" s="25">
        <v>55.22</v>
      </c>
      <c r="CS7" s="25">
        <v>54.05</v>
      </c>
      <c r="CT7" s="25">
        <v>54.43</v>
      </c>
      <c r="CU7" s="25">
        <v>53.87</v>
      </c>
      <c r="CV7" s="25">
        <v>60.29</v>
      </c>
      <c r="CW7" s="25">
        <v>78.069999999999993</v>
      </c>
      <c r="CX7" s="25">
        <v>77.260000000000005</v>
      </c>
      <c r="CY7" s="25">
        <v>75.27</v>
      </c>
      <c r="CZ7" s="25">
        <v>73.400000000000006</v>
      </c>
      <c r="DA7" s="25">
        <v>74.56</v>
      </c>
      <c r="DB7" s="25">
        <v>80.989999999999995</v>
      </c>
      <c r="DC7" s="25">
        <v>80.930000000000007</v>
      </c>
      <c r="DD7" s="25">
        <v>80.510000000000005</v>
      </c>
      <c r="DE7" s="25">
        <v>79.44</v>
      </c>
      <c r="DF7" s="25">
        <v>79.489999999999995</v>
      </c>
      <c r="DG7" s="25">
        <v>90.12</v>
      </c>
      <c r="DH7" s="25">
        <v>46.06</v>
      </c>
      <c r="DI7" s="25">
        <v>47.68</v>
      </c>
      <c r="DJ7" s="25">
        <v>49.16</v>
      </c>
      <c r="DK7" s="25">
        <v>50.34</v>
      </c>
      <c r="DL7" s="25">
        <v>51.52</v>
      </c>
      <c r="DM7" s="25">
        <v>46.61</v>
      </c>
      <c r="DN7" s="25">
        <v>47.97</v>
      </c>
      <c r="DO7" s="25">
        <v>49.12</v>
      </c>
      <c r="DP7" s="25">
        <v>49.39</v>
      </c>
      <c r="DQ7" s="25">
        <v>50.75</v>
      </c>
      <c r="DR7" s="25">
        <v>50.88</v>
      </c>
      <c r="DS7" s="25">
        <v>10.9</v>
      </c>
      <c r="DT7" s="25">
        <v>10.3</v>
      </c>
      <c r="DU7" s="25">
        <v>9.83</v>
      </c>
      <c r="DV7" s="25">
        <v>10.37</v>
      </c>
      <c r="DW7" s="25">
        <v>12.42</v>
      </c>
      <c r="DX7" s="25">
        <v>10.84</v>
      </c>
      <c r="DY7" s="25">
        <v>15.33</v>
      </c>
      <c r="DZ7" s="25">
        <v>16.760000000000002</v>
      </c>
      <c r="EA7" s="25">
        <v>18.57</v>
      </c>
      <c r="EB7" s="25">
        <v>21.14</v>
      </c>
      <c r="EC7" s="25">
        <v>22.3</v>
      </c>
      <c r="ED7" s="25">
        <v>0.76</v>
      </c>
      <c r="EE7" s="25">
        <v>0.72</v>
      </c>
      <c r="EF7" s="25">
        <v>0.72</v>
      </c>
      <c r="EG7" s="25">
        <v>1.2</v>
      </c>
      <c r="EH7" s="25">
        <v>0.57999999999999996</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中神啓介</cp:lastModifiedBy>
  <cp:lastPrinted>2023-01-31T02:37:58Z</cp:lastPrinted>
  <dcterms:created xsi:type="dcterms:W3CDTF">2022-12-01T01:06:19Z</dcterms:created>
  <dcterms:modified xsi:type="dcterms:W3CDTF">2023-01-31T04:10:29Z</dcterms:modified>
  <cp:category/>
</cp:coreProperties>
</file>