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a_nakamura\Desktop\添付文書\37 多良木町\37 多良木町\水道\"/>
    </mc:Choice>
  </mc:AlternateContent>
  <xr:revisionPtr revIDLastSave="0" documentId="13_ncr:1_{1FB5B5AC-998D-4CB3-AB9A-3A29F1B42FBE}" xr6:coauthVersionLast="43" xr6:coauthVersionMax="43" xr10:uidLastSave="{00000000-0000-0000-0000-000000000000}"/>
  <workbookProtection workbookAlgorithmName="SHA-512" workbookHashValue="un7EA4fJwkOfZsZ2KWhgbt81bEaRC43o6o7z0/8pCCketQZm8klNWHmaz8FXDsPrVBRPqjcF2raC+TPHfHKxvw==" workbookSaltValue="J6FZ5qeC0WEfCWjzgt112A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I10" i="4" s="1"/>
  <c r="N6" i="5"/>
  <c r="M6" i="5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G85" i="4"/>
  <c r="E85" i="4"/>
  <c r="BB10" i="4"/>
  <c r="AT10" i="4"/>
  <c r="AL10" i="4"/>
  <c r="W10" i="4"/>
  <c r="B10" i="4"/>
  <c r="BB8" i="4"/>
  <c r="AD8" i="4"/>
  <c r="P8" i="4"/>
  <c r="I8" i="4"/>
  <c r="B6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<sst xmlns="http://schemas.openxmlformats.org/spreadsheetml/2006/main" count="228" uniqueCount="115">
  <si>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</si>
  <si>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</si>
  <si>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</si>
  <si>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</si>
  <si>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</si>
  <si>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</si>
  <si>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</si>
  <si>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</si>
  <si>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</si>
  <si>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</si>
  <si>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</si>
  <si>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</si>
  <si>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</si>
  <si>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</si>
  <si>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</si>
  <si>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</si>
  <si>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</si>
  <si>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</si>
  <si>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</si>
  <si>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</si>
  <si>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</si>
  <si>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</si>
  <si>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</si>
  <si>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</si>
  <si>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</si>
  <si>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</si>
  <si>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</si>
  <si>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</si>
  <si>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</si>
  <si>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</si>
  <si>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</si>
  <si>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</si>
  <si>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</si>
  <si>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</si>
  <si>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</si>
  <si>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</si>
  <si>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</si>
  <si>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</si>
  <si>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</si>
  <si>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</si>
  <si>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</si>
  <si>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</si>
  <si>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</si>
  <si>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</si>
  <si>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</si>
  <si>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</si>
  <si>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</si>
  <si>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</si>
  <si>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</si>
  <si>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</si>
  <si>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</si>
  <si>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</si>
  <si>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</si>
  <si>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</si>
  <si>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</si>
  <si>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</si>
  <si>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</si>
  <si>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</si>
  <si>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</si>
  <si>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</si>
  <si>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</si>
  <si>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</si>
  <si>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</si>
  <si>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</si>
  <si>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</si>
  <si>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</si>
  <si>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</si>
  <si>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</si>
  <si>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</si>
  <si>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</si>
  <si>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</si>
  <si>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</si>
  <si>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</si>
  <si>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</si>
  <si>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</si>
  <si>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</si>
  <si>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</si>
  <si>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</si>
  <si>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</si>
  <si>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</si>
  <si>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</si>
  <si>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</si>
  <si>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</si>
  <si>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</si>
  <si>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</si>
  <si>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</si>
  <si>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</si>
  <si>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</si>
  <si>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</si>
  <si>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</si>
  <si>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</si>
  <si>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</si>
  <si>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</si>
  <si>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多良木町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</si>
  <si>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</si>
  <si>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</si>
  <si>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</si>
  <si>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</si>
  <si>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</si>
  <si>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</si>
  <si>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</si>
  <si>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</si>
  <si>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</si>
  <si>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</si>
  <si>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</si>
  <si>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</si>
  <si>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</si>
  <si>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</si>
  <si>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</si>
  <si>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</si>
  <si>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</si>
  <si>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</si>
  <si>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　類似団体に比べ法定耐用年数に近い資産が多い
　ことがうかがえる。今後は更新等の財源確保を含　　
　め経営改善に向けて検討する必要がある。　　　③管路更新率
　　類似団体平均値を上回ってはいるが、今後もス
　トックマネジメント計画に基づき、計画的に管路　　　　　
　更新を行っていく必要がある。</t>
    <phoneticPr fontId="4"/>
  </si>
  <si>
    <t>　　今後も人口減少に伴い料金収入が減っていくこ　
　とが見込まれることから、多良木町水道ビジョン
　に基づき、経費の抑制を図りながら、財源確保　　　　　
　に努め、施設、管路更新等を計画的に進めてい　　　　　　
　く必要がある。　　　　　　　　　　</t>
  </si>
  <si>
    <t>①経常収支比率
　　将来的には、人口減少に伴い、料金収入は減少　
　していくと見込まれるため、今後も支出の抑制が
　課題となる。
③流動比率
　　現在のところ問題ない状況ではあるが、今後は
　料金収入の減少が見込まれることから、注視して
　く必要がある。
④企業債残高対給水収益比率施設の　
　　企業債残高は年々減少しているが、老朽化等に
　伴う各種更新等が必要となってくるため、将来的
　には起債残高が上昇に転ずると推察される。
⑤料金回収率　　
　　指標は100％を超えているが、人口減少に伴い　
　料金収入も減少することが見込まれるため、更な
　る費用削減を図る必要がある。
⑥給水原価　　
　　類似団体平均値を下回っている状況ではある
　が、投資の効率化等経営改善の検討を行っていく
　必要がある。
⑦施設利用率　　　
　　類似団体平均値を下回っており、今後も人口の
　減少に伴い給水人口は減少していくことが見込ま
　れることから、将来的には施設規模の縮小などを
　検討する必要がある。　　
⑧有収率　　
　類似団体に比べると、有収率は高く、収益に結び
　ついていると判断できる。　　　　　</t>
    <rPh sb="10" eb="13">
      <t>ショウライテキ</t>
    </rPh>
    <rPh sb="16" eb="20">
      <t>ジンコウゲンショウ</t>
    </rPh>
    <rPh sb="21" eb="22">
      <t>トモナ</t>
    </rPh>
    <rPh sb="39" eb="41">
      <t>ミコ</t>
    </rPh>
    <rPh sb="58" eb="60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</si>
</sst>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1.63</c:v>
                </c:pt>
                <c:pt idx="2">
                  <c:v>1.74</c:v>
                </c:pt>
                <c:pt idx="3">
                  <c:v>0.95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7-41F3-90DA-08AD974F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7-41F3-90DA-08AD974F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47.85</c:v>
                </c:pt>
                <c:pt idx="1">
                  <c:v>46.44</c:v>
                </c:pt>
                <c:pt idx="2">
                  <c:v>46.28</c:v>
                </c:pt>
                <c:pt idx="3">
                  <c:v>46.56</c:v>
                </c:pt>
                <c:pt idx="4">
                  <c:v>43.79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E-47A7-9BDD-E88B44FC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E-47A7-9BDD-E88B44FC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91.28</c:v>
                </c:pt>
                <c:pt idx="1">
                  <c:v>91.51</c:v>
                </c:pt>
                <c:pt idx="2">
                  <c:v>90.33</c:v>
                </c:pt>
                <c:pt idx="3">
                  <c:v>91.93</c:v>
                </c:pt>
                <c:pt idx="4">
                  <c:v>96.97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7-4835-8042-4356CDD5B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7-4835-8042-4356CDD5B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115.16</c:v>
                </c:pt>
                <c:pt idx="1">
                  <c:v>111.65</c:v>
                </c:pt>
                <c:pt idx="2">
                  <c:v>107.47</c:v>
                </c:pt>
                <c:pt idx="3">
                  <c:v>116.1</c:v>
                </c:pt>
                <c:pt idx="4">
                  <c:v>119.95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F-4B6B-99D4-D345560D7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F-4B6B-99D4-D345560D7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57.24</c:v>
                </c:pt>
                <c:pt idx="1">
                  <c:v>58.59</c:v>
                </c:pt>
                <c:pt idx="2">
                  <c:v>59.73</c:v>
                </c:pt>
                <c:pt idx="3">
                  <c:v>61.33</c:v>
                </c:pt>
                <c:pt idx="4">
                  <c:v>63.04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D-4C71-A298-F61B268C5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D-4C71-A298-F61B268C5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A-4371-99A2-93A56E46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A-4371-99A2-93A56E46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62C-A42F-E08271E7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B-462C-A42F-E08271E7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486.08</c:v>
                </c:pt>
                <c:pt idx="1">
                  <c:v>390.69</c:v>
                </c:pt>
                <c:pt idx="2">
                  <c:v>420.83</c:v>
                </c:pt>
                <c:pt idx="3">
                  <c:v>358.24</c:v>
                </c:pt>
                <c:pt idx="4">
                  <c:v>492.09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C-4259-9F09-6917823F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C-4259-9F09-6917823F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240.19</c:v>
                </c:pt>
                <c:pt idx="1">
                  <c:v>216.41</c:v>
                </c:pt>
                <c:pt idx="2">
                  <c:v>187.89</c:v>
                </c:pt>
                <c:pt idx="3">
                  <c:v>153.51</c:v>
                </c:pt>
                <c:pt idx="4">
                  <c:v>122.72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2-46FD-A947-BB6523319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2-46FD-A947-BB6523319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116.73</c:v>
                </c:pt>
                <c:pt idx="1">
                  <c:v>110.74</c:v>
                </c:pt>
                <c:pt idx="2">
                  <c:v>107.02</c:v>
                </c:pt>
                <c:pt idx="3">
                  <c:v>115.78</c:v>
                </c:pt>
                <c:pt idx="4">
                  <c:v>120.21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A-4D66-BA4D-B427BB941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A-4D66-BA4D-B427BB941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153.35</c:v>
                </c:pt>
                <c:pt idx="1">
                  <c:v>162.55000000000001</c:v>
                </c:pt>
                <c:pt idx="2">
                  <c:v>169.17</c:v>
                </c:pt>
                <c:pt idx="3">
                  <c:v>156.18</c:v>
                </c:pt>
                <c:pt idx="4">
                  <c:v>150.94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B-456E-9EA4-74CE9EA5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B-456E-9EA4-74CE9EA5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6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熊本県　多良木町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9069</v>
      </c>
      <c r="AM8" s="66"/>
      <c r="AN8" s="66"/>
      <c r="AO8" s="66"/>
      <c r="AP8" s="66"/>
      <c r="AQ8" s="66"/>
      <c r="AR8" s="66"/>
      <c r="AS8" s="66"/>
      <c r="AT8" s="37">
        <f>データ!$S$6</f>
        <v>165.86</v>
      </c>
      <c r="AU8" s="38"/>
      <c r="AV8" s="38"/>
      <c r="AW8" s="38"/>
      <c r="AX8" s="38"/>
      <c r="AY8" s="38"/>
      <c r="AZ8" s="38"/>
      <c r="BA8" s="38"/>
      <c r="BB8" s="55">
        <f>データ!$T$6</f>
        <v>54.68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87.56</v>
      </c>
      <c r="J10" s="38"/>
      <c r="K10" s="38"/>
      <c r="L10" s="38"/>
      <c r="M10" s="38"/>
      <c r="N10" s="38"/>
      <c r="O10" s="65"/>
      <c r="P10" s="55">
        <f>データ!$P$6</f>
        <v>99.05</v>
      </c>
      <c r="Q10" s="55"/>
      <c r="R10" s="55"/>
      <c r="S10" s="55"/>
      <c r="T10" s="55"/>
      <c r="U10" s="55"/>
      <c r="V10" s="55"/>
      <c r="W10" s="66">
        <f>データ!$Q$6</f>
        <v>3680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8869</v>
      </c>
      <c r="AM10" s="66"/>
      <c r="AN10" s="66"/>
      <c r="AO10" s="66"/>
      <c r="AP10" s="66"/>
      <c r="AQ10" s="66"/>
      <c r="AR10" s="66"/>
      <c r="AS10" s="66"/>
      <c r="AT10" s="37">
        <f>データ!$V$6</f>
        <v>57</v>
      </c>
      <c r="AU10" s="38"/>
      <c r="AV10" s="38"/>
      <c r="AW10" s="38"/>
      <c r="AX10" s="38"/>
      <c r="AY10" s="38"/>
      <c r="AZ10" s="38"/>
      <c r="BA10" s="38"/>
      <c r="BB10" s="55">
        <f>データ!$W$6</f>
        <v>155.6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114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Ggxl9OWm1lzWDyqQ0rKSTcY7aptSIie529ImjFRf4YBuZgEkanj7CCmvLlPEPjm/Xtbn9Kh9QzqXoKiYlDOlMQ==" saltValue="x604oGHePHcdG53X0mXrk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435058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熊本県　多良木町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87.56</v>
      </c>
      <c r="P6" s="21">
        <f t="shared" si="3"/>
        <v>99.05</v>
      </c>
      <c r="Q6" s="21">
        <f t="shared" si="3"/>
        <v>3680</v>
      </c>
      <c r="R6" s="21">
        <f t="shared" si="3"/>
        <v>9069</v>
      </c>
      <c r="S6" s="21">
        <f t="shared" si="3"/>
        <v>165.86</v>
      </c>
      <c r="T6" s="21">
        <f t="shared" si="3"/>
        <v>54.68</v>
      </c>
      <c r="U6" s="21">
        <f t="shared" si="3"/>
        <v>8869</v>
      </c>
      <c r="V6" s="21">
        <f t="shared" si="3"/>
        <v>57</v>
      </c>
      <c r="W6" s="21">
        <f t="shared" si="3"/>
        <v>155.6</v>
      </c>
      <c r="X6" s="22">
        <f>IF(X7="",NA(),X7)</f>
        <v>115.16</v>
      </c>
      <c r="Y6" s="22">
        <f t="shared" ref="Y6:AG6" si="4">IF(Y7="",NA(),Y7)</f>
        <v>111.65</v>
      </c>
      <c r="Z6" s="22">
        <f t="shared" si="4"/>
        <v>107.47</v>
      </c>
      <c r="AA6" s="22">
        <f t="shared" si="4"/>
        <v>116.1</v>
      </c>
      <c r="AB6" s="22">
        <f t="shared" si="4"/>
        <v>119.95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486.08</v>
      </c>
      <c r="AU6" s="22">
        <f t="shared" ref="AU6:BC6" si="6">IF(AU7="",NA(),AU7)</f>
        <v>390.69</v>
      </c>
      <c r="AV6" s="22">
        <f t="shared" si="6"/>
        <v>420.83</v>
      </c>
      <c r="AW6" s="22">
        <f t="shared" si="6"/>
        <v>358.24</v>
      </c>
      <c r="AX6" s="22">
        <f t="shared" si="6"/>
        <v>492.09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240.19</v>
      </c>
      <c r="BF6" s="22">
        <f t="shared" ref="BF6:BN6" si="7">IF(BF7="",NA(),BF7)</f>
        <v>216.41</v>
      </c>
      <c r="BG6" s="22">
        <f t="shared" si="7"/>
        <v>187.89</v>
      </c>
      <c r="BH6" s="22">
        <f t="shared" si="7"/>
        <v>153.51</v>
      </c>
      <c r="BI6" s="22">
        <f t="shared" si="7"/>
        <v>122.72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116.73</v>
      </c>
      <c r="BQ6" s="22">
        <f t="shared" ref="BQ6:BY6" si="8">IF(BQ7="",NA(),BQ7)</f>
        <v>110.74</v>
      </c>
      <c r="BR6" s="22">
        <f t="shared" si="8"/>
        <v>107.02</v>
      </c>
      <c r="BS6" s="22">
        <f t="shared" si="8"/>
        <v>115.78</v>
      </c>
      <c r="BT6" s="22">
        <f t="shared" si="8"/>
        <v>120.21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153.35</v>
      </c>
      <c r="CB6" s="22">
        <f t="shared" ref="CB6:CJ6" si="9">IF(CB7="",NA(),CB7)</f>
        <v>162.55000000000001</v>
      </c>
      <c r="CC6" s="22">
        <f t="shared" si="9"/>
        <v>169.17</v>
      </c>
      <c r="CD6" s="22">
        <f t="shared" si="9"/>
        <v>156.18</v>
      </c>
      <c r="CE6" s="22">
        <f t="shared" si="9"/>
        <v>150.94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47.85</v>
      </c>
      <c r="CM6" s="22">
        <f t="shared" ref="CM6:CU6" si="10">IF(CM7="",NA(),CM7)</f>
        <v>46.44</v>
      </c>
      <c r="CN6" s="22">
        <f t="shared" si="10"/>
        <v>46.28</v>
      </c>
      <c r="CO6" s="22">
        <f t="shared" si="10"/>
        <v>46.56</v>
      </c>
      <c r="CP6" s="22">
        <f t="shared" si="10"/>
        <v>43.79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91.28</v>
      </c>
      <c r="CX6" s="22">
        <f t="shared" ref="CX6:DF6" si="11">IF(CX7="",NA(),CX7)</f>
        <v>91.51</v>
      </c>
      <c r="CY6" s="22">
        <f t="shared" si="11"/>
        <v>90.33</v>
      </c>
      <c r="CZ6" s="22">
        <f t="shared" si="11"/>
        <v>91.93</v>
      </c>
      <c r="DA6" s="22">
        <f t="shared" si="11"/>
        <v>96.97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57.24</v>
      </c>
      <c r="DI6" s="22">
        <f t="shared" ref="DI6:DQ6" si="12">IF(DI7="",NA(),DI7)</f>
        <v>58.59</v>
      </c>
      <c r="DJ6" s="22">
        <f t="shared" si="12"/>
        <v>59.73</v>
      </c>
      <c r="DK6" s="22">
        <f t="shared" si="12"/>
        <v>61.33</v>
      </c>
      <c r="DL6" s="22">
        <f t="shared" si="12"/>
        <v>63.04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0.74</v>
      </c>
      <c r="EE6" s="22">
        <f t="shared" ref="EE6:EM6" si="14">IF(EE7="",NA(),EE7)</f>
        <v>1.63</v>
      </c>
      <c r="EF6" s="22">
        <f t="shared" si="14"/>
        <v>1.74</v>
      </c>
      <c r="EG6" s="22">
        <f t="shared" si="14"/>
        <v>0.95</v>
      </c>
      <c r="EH6" s="22">
        <f t="shared" si="14"/>
        <v>0.44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435058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87.56</v>
      </c>
      <c r="P7" s="25">
        <v>99.05</v>
      </c>
      <c r="Q7" s="25">
        <v>3680</v>
      </c>
      <c r="R7" s="25">
        <v>9069</v>
      </c>
      <c r="S7" s="25">
        <v>165.86</v>
      </c>
      <c r="T7" s="25">
        <v>54.68</v>
      </c>
      <c r="U7" s="25">
        <v>8869</v>
      </c>
      <c r="V7" s="25">
        <v>57</v>
      </c>
      <c r="W7" s="25">
        <v>155.6</v>
      </c>
      <c r="X7" s="25">
        <v>115.16</v>
      </c>
      <c r="Y7" s="25">
        <v>111.65</v>
      </c>
      <c r="Z7" s="25">
        <v>107.47</v>
      </c>
      <c r="AA7" s="25">
        <v>116.1</v>
      </c>
      <c r="AB7" s="25">
        <v>119.95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486.08</v>
      </c>
      <c r="AU7" s="25">
        <v>390.69</v>
      </c>
      <c r="AV7" s="25">
        <v>420.83</v>
      </c>
      <c r="AW7" s="25">
        <v>358.24</v>
      </c>
      <c r="AX7" s="25">
        <v>492.09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240.19</v>
      </c>
      <c r="BF7" s="25">
        <v>216.41</v>
      </c>
      <c r="BG7" s="25">
        <v>187.89</v>
      </c>
      <c r="BH7" s="25">
        <v>153.51</v>
      </c>
      <c r="BI7" s="25">
        <v>122.72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116.73</v>
      </c>
      <c r="BQ7" s="25">
        <v>110.74</v>
      </c>
      <c r="BR7" s="25">
        <v>107.02</v>
      </c>
      <c r="BS7" s="25">
        <v>115.78</v>
      </c>
      <c r="BT7" s="25">
        <v>120.21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153.35</v>
      </c>
      <c r="CB7" s="25">
        <v>162.55000000000001</v>
      </c>
      <c r="CC7" s="25">
        <v>169.17</v>
      </c>
      <c r="CD7" s="25">
        <v>156.18</v>
      </c>
      <c r="CE7" s="25">
        <v>150.94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47.85</v>
      </c>
      <c r="CM7" s="25">
        <v>46.44</v>
      </c>
      <c r="CN7" s="25">
        <v>46.28</v>
      </c>
      <c r="CO7" s="25">
        <v>46.56</v>
      </c>
      <c r="CP7" s="25">
        <v>43.79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91.28</v>
      </c>
      <c r="CX7" s="25">
        <v>91.51</v>
      </c>
      <c r="CY7" s="25">
        <v>90.33</v>
      </c>
      <c r="CZ7" s="25">
        <v>91.93</v>
      </c>
      <c r="DA7" s="25">
        <v>96.97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57.24</v>
      </c>
      <c r="DI7" s="25">
        <v>58.59</v>
      </c>
      <c r="DJ7" s="25">
        <v>59.73</v>
      </c>
      <c r="DK7" s="25">
        <v>61.33</v>
      </c>
      <c r="DL7" s="25">
        <v>63.04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0.74</v>
      </c>
      <c r="EE7" s="25">
        <v>1.63</v>
      </c>
      <c r="EF7" s="25">
        <v>1.74</v>
      </c>
      <c r="EG7" s="25">
        <v>0.95</v>
      </c>
      <c r="EH7" s="25">
        <v>0.44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中村綾子</cp:lastModifiedBy>
  <dcterms:created xsi:type="dcterms:W3CDTF">2022-12-01T01:06:18Z</dcterms:created>
  <dcterms:modified xsi:type="dcterms:W3CDTF">2023-01-18T00:36:02Z</dcterms:modified>
  <cp:category/>
</cp:coreProperties>
</file>