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ggs.local\共有フォルダ\020_全庁業務用フォルダ\015_2022年度（R4）\050_環境水道課\03_水道係（工務）\012_調査・照会\公営企業に係る経営比較分析表（令和３年度決算）の分析等について\32 山都町\水道\"/>
    </mc:Choice>
  </mc:AlternateContent>
  <workbookProtection workbookAlgorithmName="SHA-512" workbookHashValue="/xsfnmVtJlxFmAwKPo8jLDcJYxko0yiDy4C2666bJSVGBN4QFL4vlj3qohX9Pjx3PyaXJD94SBlS1I1GD80Fgw==" workbookSaltValue="zyxd0wOMFXPUGUC1Tc7K2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<sst xmlns="http://schemas.openxmlformats.org/spreadsheetml/2006/main" count="228" uniqueCount="116">
  <si>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</si>
  <si>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</si>
  <si>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</si>
  <si>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</si>
  <si>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</si>
  <si>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</si>
  <si>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</si>
  <si>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</si>
  <si>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</si>
  <si>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</si>
  <si>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</si>
  <si>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</si>
  <si>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</si>
  <si>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</si>
  <si>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</si>
  <si>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</si>
  <si>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</si>
  <si>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</si>
  <si>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</si>
  <si>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</si>
  <si>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</si>
  <si>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</si>
  <si>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</si>
  <si>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</si>
  <si>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</si>
  <si>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</si>
  <si>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</si>
  <si>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</si>
  <si>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</si>
  <si>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</si>
  <si>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</si>
  <si>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</si>
  <si>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</si>
  <si>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</si>
  <si>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</si>
  <si>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</si>
  <si>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</si>
  <si>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</si>
  <si>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</si>
  <si>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</si>
  <si>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</si>
  <si>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</si>
  <si>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</si>
  <si>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</si>
  <si>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</si>
  <si>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</si>
  <si>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</si>
  <si>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</si>
  <si>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</si>
  <si>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</si>
  <si>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</si>
  <si>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</si>
  <si>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</si>
  <si>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</si>
  <si>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</si>
  <si>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</si>
  <si>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</si>
  <si>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</si>
  <si>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</si>
  <si>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</si>
  <si>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</si>
  <si>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</si>
  <si>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</si>
  <si>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</si>
  <si>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</si>
  <si>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</si>
  <si>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</si>
  <si>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</si>
  <si>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</si>
  <si>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</si>
  <si>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</si>
  <si>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</si>
  <si>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</si>
  <si>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</si>
  <si>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</si>
  <si>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</si>
  <si>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</si>
  <si>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</si>
  <si>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</si>
  <si>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</si>
  <si>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</si>
  <si>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</si>
  <si>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</si>
  <si>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</si>
  <si>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</si>
  <si>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</si>
  <si>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</si>
  <si>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</si>
  <si>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</si>
  <si>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</si>
  <si>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</si>
  <si>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</si>
  <si>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</si>
  <si>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山都町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</si>
  <si>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</si>
  <si>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</si>
  <si>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</si>
  <si>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</si>
  <si>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</si>
  <si>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</si>
  <si>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</si>
  <si>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</si>
  <si>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</si>
  <si>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</si>
  <si>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</si>
  <si>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</si>
  <si>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</si>
  <si>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</si>
  <si>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</si>
  <si>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</si>
  <si>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</si>
  <si>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</si>
  <si>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</si>
  <si>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令和2年度の簡易水道の統合により引き継いだ管路等施設の更新や起債償還のための資金需要の増加により経営は厳しい状況にある。
令和4年度の水道料金改定により一定の経営改善は見込めるが、人口減少等による水道使用量の低下により今後の収益の伸び悩みが予測される。
このことから、管路等施設の更新は給水人口の減少に直面している状況を踏まえ、施設のダウンサイジング等を検討し、十分に精査したうえで行っていく必要がある。
また、給水原価の上昇を抑えるため、経費の抑制に努めるなど引き続き経営努力を行っていく。</t>
    <rPh sb="0" eb="2">
      <t>レイワ</t>
    </rPh>
    <rPh sb="3" eb="5">
      <t>ネンド</t>
    </rPh>
    <rPh sb="6" eb="10">
      <t>カンイスイドウ</t>
    </rPh>
    <rPh sb="11" eb="13">
      <t>トウゴウ</t>
    </rPh>
    <rPh sb="16" eb="17">
      <t>ヒ</t>
    </rPh>
    <rPh sb="18" eb="19">
      <t>ツ</t>
    </rPh>
    <rPh sb="134" eb="137">
      <t>カンロトウ</t>
    </rPh>
    <rPh sb="137" eb="139">
      <t>シセツ</t>
    </rPh>
    <rPh sb="140" eb="142">
      <t>コウシン</t>
    </rPh>
    <rPh sb="143" eb="147">
      <t>キュウスイジンコウ</t>
    </rPh>
    <rPh sb="148" eb="150">
      <t>ゲンショウ</t>
    </rPh>
    <rPh sb="151" eb="153">
      <t>チョクメン</t>
    </rPh>
    <rPh sb="157" eb="159">
      <t>ジョウキョウ</t>
    </rPh>
    <rPh sb="160" eb="161">
      <t>フ</t>
    </rPh>
    <rPh sb="164" eb="166">
      <t>シセツ</t>
    </rPh>
    <rPh sb="175" eb="176">
      <t>トウ</t>
    </rPh>
    <rPh sb="177" eb="179">
      <t>ケントウ</t>
    </rPh>
    <rPh sb="181" eb="183">
      <t>ジュウブン</t>
    </rPh>
    <rPh sb="184" eb="186">
      <t>セイサ</t>
    </rPh>
    <rPh sb="191" eb="192">
      <t>オコナ</t>
    </rPh>
    <rPh sb="196" eb="198">
      <t>ヒツヨウ</t>
    </rPh>
    <rPh sb="206" eb="210">
      <t>キュウスイゲンカ</t>
    </rPh>
    <rPh sb="211" eb="213">
      <t>ジョウショウ</t>
    </rPh>
    <rPh sb="214" eb="215">
      <t>オサ</t>
    </rPh>
    <rPh sb="220" eb="222">
      <t>ケイヒ</t>
    </rPh>
    <rPh sb="223" eb="225">
      <t>ヨクセイ</t>
    </rPh>
    <rPh sb="226" eb="227">
      <t>ツト</t>
    </rPh>
    <rPh sb="231" eb="232">
      <t>ヒ</t>
    </rPh>
    <rPh sb="233" eb="234">
      <t>ツヅ</t>
    </rPh>
    <rPh sb="235" eb="239">
      <t>ケイエイドリョク</t>
    </rPh>
    <rPh sb="240" eb="241">
      <t>オコナ</t>
    </rPh>
    <phoneticPr fontId="4"/>
  </si>
  <si>
    <t xml:space="preserve">各数値の比較
令和2年度の旧簡易水道統合により、各数値は大きく増減している。
経常収支比率は、89.71％で単年度赤字となっており、給水収益の減少、施設老朽化による維持管理費の増加により累積欠損金を生じている。また、料金回収率は60.86％で、給水収益以外の収益に依存する構造になっている。令和4年度の水道料金改定により一定の経営改善を見込んでいる。
流動比率は類似団体平均を下回っているものの比率の分母となる流動負債のうち、企業債償還金に係る財源は一般会計繰入金を予定していることから大きな影響はないと考えている。
企業債残高対給水収益比率が類似団体平均を大きく上回っており、管路等施設の整備に対する企業債への依存度の高さが伺える。更新事業を継続して行うにあたり、企業債の適正な借入により今後改善していく。
有収率は類似団体平均を下回り、ほぼ横ばいの状態が続いている。漏水等の無効水量を減らし、有収率の向上につなげるため、老朽管の更新、漏水調査を計画的に実施していく。
</t>
    <rPh sb="0" eb="1">
      <t>カク</t>
    </rPh>
    <rPh sb="1" eb="3">
      <t>スウチ</t>
    </rPh>
    <rPh sb="4" eb="6">
      <t>ヒカク</t>
    </rPh>
    <rPh sb="7" eb="9">
      <t>レイワ</t>
    </rPh>
    <rPh sb="10" eb="12">
      <t>ネンド</t>
    </rPh>
    <rPh sb="13" eb="14">
      <t>キュウ</t>
    </rPh>
    <rPh sb="39" eb="41">
      <t>ケイジョウ</t>
    </rPh>
    <rPh sb="66" eb="70">
      <t>キュウスイシュウエキ</t>
    </rPh>
    <rPh sb="71" eb="73">
      <t>ゲンショウ</t>
    </rPh>
    <rPh sb="74" eb="76">
      <t>シセツ</t>
    </rPh>
    <rPh sb="76" eb="79">
      <t>ロウキュウカ</t>
    </rPh>
    <rPh sb="82" eb="87">
      <t>イジカンリヒ</t>
    </rPh>
    <rPh sb="88" eb="90">
      <t>ゾウカ</t>
    </rPh>
    <phoneticPr fontId="4"/>
  </si>
  <si>
    <t>令和2年度の旧簡易水道統合により、各数値は大きく増減している。
有形固定資産減価償却率は類似団体を下回っているが、今後も経年による施設全体の老朽化が進み、上昇する見込みである。
施設更新計画に基づき、老朽管及び耐震化の更新を進めている。今年度は前年度と比較して更新距離が減少しているが、これは令和4年度から実施する更新工事の設計業務を実施したことによる。</t>
    <rPh sb="32" eb="43">
      <t>ユウケイコテイシサンゲンカショウキャクリツ</t>
    </rPh>
    <rPh sb="44" eb="48">
      <t>ルイジダンタイ</t>
    </rPh>
    <rPh sb="49" eb="51">
      <t>シタマワ</t>
    </rPh>
    <rPh sb="57" eb="59">
      <t>コンゴ</t>
    </rPh>
    <rPh sb="60" eb="62">
      <t>ケイネン</t>
    </rPh>
    <rPh sb="65" eb="69">
      <t>シセツゼンタイ</t>
    </rPh>
    <rPh sb="70" eb="73">
      <t>ロウキュウカ</t>
    </rPh>
    <rPh sb="74" eb="75">
      <t>スス</t>
    </rPh>
    <rPh sb="77" eb="79">
      <t>ジョウショウ</t>
    </rPh>
    <rPh sb="81" eb="83">
      <t>ミコ</t>
    </rPh>
    <rPh sb="89" eb="95">
      <t>シセツコウシンケイカク</t>
    </rPh>
    <rPh sb="96" eb="97">
      <t>モト</t>
    </rPh>
    <rPh sb="100" eb="104">
      <t>ロウキュウカンオヨ</t>
    </rPh>
    <rPh sb="105" eb="108">
      <t>タイシンカ</t>
    </rPh>
    <rPh sb="109" eb="111">
      <t>コウシン</t>
    </rPh>
    <rPh sb="112" eb="113">
      <t>スス</t>
    </rPh>
    <rPh sb="118" eb="121">
      <t>コンネンド</t>
    </rPh>
    <rPh sb="122" eb="125">
      <t>ゼンネンド</t>
    </rPh>
    <rPh sb="126" eb="128">
      <t>ヒカク</t>
    </rPh>
    <rPh sb="130" eb="134">
      <t>コウシンキョリ</t>
    </rPh>
    <rPh sb="135" eb="137">
      <t>ゲンショウ</t>
    </rPh>
    <rPh sb="146" eb="148">
      <t>レイワ</t>
    </rPh>
    <rPh sb="149" eb="151">
      <t>ネンド</t>
    </rPh>
    <rPh sb="153" eb="155">
      <t>ジッシ</t>
    </rPh>
    <rPh sb="157" eb="161">
      <t>コウシンコウジ</t>
    </rPh>
    <rPh sb="162" eb="166">
      <t>セッケイギョウム</t>
    </rPh>
    <rPh sb="167" eb="16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</si>
</sst>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quot;-&quot;">
                  <c:v>0.51</c:v>
                </c:pt>
                <c:pt idx="3" formatCode="#,##0.00;&quot;△&quot;#,##0.00;&quot;-&quot;">
                  <c:v>0.11</c:v>
                </c:pt>
                <c:pt idx="4" formatCode="#,##0.00;&quot;△&quot;#,##0.00;&quot;-&quot;">
                  <c:v>0.04</c:v>
                </c:pt>
              </c:numCache>
            </c:numRef>
          </c:val>
          <c:extLst xmlns:c16r2="http://schemas.microsoft.com/office/drawing/2015/06/chart">
            <c:ext xmlns:c16="http://schemas.microsoft.com/office/drawing/2014/chart" uri="{C3380CC4-5D6E-409C-BE32-E72D297353CC}">
              <c16:uniqueId val="{00000000-9EA2-4988-BA16-DD1B7B95AA7C}"/>
            </c:ext>
          </c:extLst>
        </c:ser>
        <c:dLbls>
          <c:showLegendKey val="0"/>
          <c:showVal val="0"/>
          <c:showCatName val="0"/>
          <c:showSerName val="0"/>
          <c:showPercent val="0"/>
          <c:showBubbleSize val="0"/>
        </c:dLbls>
        <c:gapWidth val="150"/>
        <c:axId val="361447008"/>
        <c:axId val="360670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0.32</c:v>
                </c:pt>
                <c:pt idx="2">
                  <c:v>0.81</c:v>
                </c:pt>
                <c:pt idx="3">
                  <c:v>0.4</c:v>
                </c:pt>
                <c:pt idx="4">
                  <c:v>0.36</c:v>
                </c:pt>
              </c:numCache>
            </c:numRef>
          </c:val>
          <c:smooth val="0"/>
          <c:extLst xmlns:c16r2="http://schemas.microsoft.com/office/drawing/2015/06/chart">
            <c:ext xmlns:c16="http://schemas.microsoft.com/office/drawing/2014/chart" uri="{C3380CC4-5D6E-409C-BE32-E72D297353CC}">
              <c16:uniqueId val="{00000001-9EA2-4988-BA16-DD1B7B95AA7C}"/>
            </c:ext>
          </c:extLst>
        </c:ser>
        <c:dLbls>
          <c:showLegendKey val="0"/>
          <c:showVal val="0"/>
          <c:showCatName val="0"/>
          <c:showSerName val="0"/>
          <c:showPercent val="0"/>
          <c:showBubbleSize val="0"/>
        </c:dLbls>
        <c:marker val="1"/>
        <c:smooth val="0"/>
        <c:axId val="361447008"/>
        <c:axId val="360670872"/>
      </c:lineChart>
      <c:dateAx>
        <c:axId val="361447008"/>
        <c:scaling>
          <c:orientation val="minMax"/>
        </c:scaling>
        <c:delete val="1"/>
        <c:axPos val="b"/>
        <c:numFmt formatCode="&quot;H&quot;yy" sourceLinked="1"/>
        <c:majorTickMark val="none"/>
        <c:minorTickMark val="none"/>
        <c:tickLblPos val="none"/>
        <c:crossAx val="360670872"/>
        <c:crosses val="autoZero"/>
        <c:auto val="1"/>
        <c:lblOffset val="100"/>
        <c:baseTimeUnit val="years"/>
      </c:dateAx>
      <c:valAx>
        <c:axId val="36067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38.68</c:v>
                </c:pt>
                <c:pt idx="1">
                  <c:v>38.619999999999997</c:v>
                </c:pt>
                <c:pt idx="2">
                  <c:v>43.12</c:v>
                </c:pt>
                <c:pt idx="3">
                  <c:v>95.66</c:v>
                </c:pt>
                <c:pt idx="4">
                  <c:v>87.53</c:v>
                </c:pt>
              </c:numCache>
            </c:numRef>
          </c:val>
          <c:extLst xmlns:c16r2="http://schemas.microsoft.com/office/drawing/2015/06/chart">
            <c:ext xmlns:c16="http://schemas.microsoft.com/office/drawing/2014/chart" uri="{C3380CC4-5D6E-409C-BE32-E72D297353CC}">
              <c16:uniqueId val="{00000000-2565-45CB-9184-1B7F9A0F26F6}"/>
            </c:ext>
          </c:extLst>
        </c:ser>
        <c:dLbls>
          <c:showLegendKey val="0"/>
          <c:showVal val="0"/>
          <c:showCatName val="0"/>
          <c:showSerName val="0"/>
          <c:showPercent val="0"/>
          <c:showBubbleSize val="0"/>
        </c:dLbls>
        <c:gapWidth val="150"/>
        <c:axId val="361652424"/>
        <c:axId val="361653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38.979999999999997</c:v>
                </c:pt>
                <c:pt idx="1">
                  <c:v>39.61</c:v>
                </c:pt>
                <c:pt idx="2">
                  <c:v>41.06</c:v>
                </c:pt>
                <c:pt idx="3">
                  <c:v>49.38</c:v>
                </c:pt>
                <c:pt idx="4">
                  <c:v>50.09</c:v>
                </c:pt>
              </c:numCache>
            </c:numRef>
          </c:val>
          <c:smooth val="0"/>
          <c:extLst xmlns:c16r2="http://schemas.microsoft.com/office/drawing/2015/06/chart">
            <c:ext xmlns:c16="http://schemas.microsoft.com/office/drawing/2014/chart" uri="{C3380CC4-5D6E-409C-BE32-E72D297353CC}">
              <c16:uniqueId val="{00000001-2565-45CB-9184-1B7F9A0F26F6}"/>
            </c:ext>
          </c:extLst>
        </c:ser>
        <c:dLbls>
          <c:showLegendKey val="0"/>
          <c:showVal val="0"/>
          <c:showCatName val="0"/>
          <c:showSerName val="0"/>
          <c:showPercent val="0"/>
          <c:showBubbleSize val="0"/>
        </c:dLbls>
        <c:marker val="1"/>
        <c:smooth val="0"/>
        <c:axId val="361652424"/>
        <c:axId val="361653208"/>
      </c:lineChart>
      <c:dateAx>
        <c:axId val="361652424"/>
        <c:scaling>
          <c:orientation val="minMax"/>
        </c:scaling>
        <c:delete val="1"/>
        <c:axPos val="b"/>
        <c:numFmt formatCode="&quot;H&quot;yy" sourceLinked="1"/>
        <c:majorTickMark val="none"/>
        <c:minorTickMark val="none"/>
        <c:tickLblPos val="none"/>
        <c:crossAx val="361653208"/>
        <c:crosses val="autoZero"/>
        <c:auto val="1"/>
        <c:lblOffset val="100"/>
        <c:baseTimeUnit val="years"/>
      </c:dateAx>
      <c:valAx>
        <c:axId val="36165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5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73.239999999999995</c:v>
                </c:pt>
                <c:pt idx="1">
                  <c:v>64.98</c:v>
                </c:pt>
                <c:pt idx="2">
                  <c:v>56.01</c:v>
                </c:pt>
                <c:pt idx="3">
                  <c:v>62.61</c:v>
                </c:pt>
                <c:pt idx="4">
                  <c:v>66.75</c:v>
                </c:pt>
              </c:numCache>
            </c:numRef>
          </c:val>
          <c:extLst xmlns:c16r2="http://schemas.microsoft.com/office/drawing/2015/06/chart">
            <c:ext xmlns:c16="http://schemas.microsoft.com/office/drawing/2014/chart" uri="{C3380CC4-5D6E-409C-BE32-E72D297353CC}">
              <c16:uniqueId val="{00000000-08C4-49DA-A11A-9EA708F52DEF}"/>
            </c:ext>
          </c:extLst>
        </c:ser>
        <c:dLbls>
          <c:showLegendKey val="0"/>
          <c:showVal val="0"/>
          <c:showCatName val="0"/>
          <c:showSerName val="0"/>
          <c:showPercent val="0"/>
          <c:showBubbleSize val="0"/>
        </c:dLbls>
        <c:gapWidth val="150"/>
        <c:axId val="361399344"/>
        <c:axId val="36139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75.010000000000005</c:v>
                </c:pt>
                <c:pt idx="1">
                  <c:v>72.959999999999994</c:v>
                </c:pt>
                <c:pt idx="2">
                  <c:v>72.42</c:v>
                </c:pt>
                <c:pt idx="3">
                  <c:v>78.010000000000005</c:v>
                </c:pt>
                <c:pt idx="4">
                  <c:v>77.599999999999994</c:v>
                </c:pt>
              </c:numCache>
            </c:numRef>
          </c:val>
          <c:smooth val="0"/>
          <c:extLst xmlns:c16r2="http://schemas.microsoft.com/office/drawing/2015/06/chart">
            <c:ext xmlns:c16="http://schemas.microsoft.com/office/drawing/2014/chart" uri="{C3380CC4-5D6E-409C-BE32-E72D297353CC}">
              <c16:uniqueId val="{00000001-08C4-49DA-A11A-9EA708F52DEF}"/>
            </c:ext>
          </c:extLst>
        </c:ser>
        <c:dLbls>
          <c:showLegendKey val="0"/>
          <c:showVal val="0"/>
          <c:showCatName val="0"/>
          <c:showSerName val="0"/>
          <c:showPercent val="0"/>
          <c:showBubbleSize val="0"/>
        </c:dLbls>
        <c:marker val="1"/>
        <c:smooth val="0"/>
        <c:axId val="361399344"/>
        <c:axId val="361396208"/>
      </c:lineChart>
      <c:dateAx>
        <c:axId val="361399344"/>
        <c:scaling>
          <c:orientation val="minMax"/>
        </c:scaling>
        <c:delete val="1"/>
        <c:axPos val="b"/>
        <c:numFmt formatCode="&quot;H&quot;yy" sourceLinked="1"/>
        <c:majorTickMark val="none"/>
        <c:minorTickMark val="none"/>
        <c:tickLblPos val="none"/>
        <c:crossAx val="361396208"/>
        <c:crosses val="autoZero"/>
        <c:auto val="1"/>
        <c:lblOffset val="100"/>
        <c:baseTimeUnit val="years"/>
      </c:dateAx>
      <c:valAx>
        <c:axId val="36139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39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125.18</c:v>
                </c:pt>
                <c:pt idx="1">
                  <c:v>115.83</c:v>
                </c:pt>
                <c:pt idx="2">
                  <c:v>104.78</c:v>
                </c:pt>
                <c:pt idx="3">
                  <c:v>90.23</c:v>
                </c:pt>
                <c:pt idx="4">
                  <c:v>89.71</c:v>
                </c:pt>
              </c:numCache>
            </c:numRef>
          </c:val>
          <c:extLst xmlns:c16r2="http://schemas.microsoft.com/office/drawing/2015/06/chart">
            <c:ext xmlns:c16="http://schemas.microsoft.com/office/drawing/2014/chart" uri="{C3380CC4-5D6E-409C-BE32-E72D297353CC}">
              <c16:uniqueId val="{00000000-3BAF-4CBB-9C83-91962BA4D73C}"/>
            </c:ext>
          </c:extLst>
        </c:ser>
        <c:dLbls>
          <c:showLegendKey val="0"/>
          <c:showVal val="0"/>
          <c:showCatName val="0"/>
          <c:showSerName val="0"/>
          <c:showPercent val="0"/>
          <c:showBubbleSize val="0"/>
        </c:dLbls>
        <c:gapWidth val="150"/>
        <c:axId val="361218336"/>
        <c:axId val="36121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104.85</c:v>
                </c:pt>
                <c:pt idx="1">
                  <c:v>107.64</c:v>
                </c:pt>
                <c:pt idx="2">
                  <c:v>108.22</c:v>
                </c:pt>
                <c:pt idx="3">
                  <c:v>105.34</c:v>
                </c:pt>
                <c:pt idx="4">
                  <c:v>105.77</c:v>
                </c:pt>
              </c:numCache>
            </c:numRef>
          </c:val>
          <c:smooth val="0"/>
          <c:extLst xmlns:c16r2="http://schemas.microsoft.com/office/drawing/2015/06/chart">
            <c:ext xmlns:c16="http://schemas.microsoft.com/office/drawing/2014/chart" uri="{C3380CC4-5D6E-409C-BE32-E72D297353CC}">
              <c16:uniqueId val="{00000001-3BAF-4CBB-9C83-91962BA4D73C}"/>
            </c:ext>
          </c:extLst>
        </c:ser>
        <c:dLbls>
          <c:showLegendKey val="0"/>
          <c:showVal val="0"/>
          <c:showCatName val="0"/>
          <c:showSerName val="0"/>
          <c:showPercent val="0"/>
          <c:showBubbleSize val="0"/>
        </c:dLbls>
        <c:marker val="1"/>
        <c:smooth val="0"/>
        <c:axId val="361218336"/>
        <c:axId val="361218720"/>
      </c:lineChart>
      <c:dateAx>
        <c:axId val="361218336"/>
        <c:scaling>
          <c:orientation val="minMax"/>
        </c:scaling>
        <c:delete val="1"/>
        <c:axPos val="b"/>
        <c:numFmt formatCode="&quot;H&quot;yy" sourceLinked="1"/>
        <c:majorTickMark val="none"/>
        <c:minorTickMark val="none"/>
        <c:tickLblPos val="none"/>
        <c:crossAx val="361218720"/>
        <c:crosses val="autoZero"/>
        <c:auto val="1"/>
        <c:lblOffset val="100"/>
        <c:baseTimeUnit val="years"/>
      </c:dateAx>
      <c:valAx>
        <c:axId val="361218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2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52.13</c:v>
                </c:pt>
                <c:pt idx="1">
                  <c:v>53.56</c:v>
                </c:pt>
                <c:pt idx="2">
                  <c:v>54.63</c:v>
                </c:pt>
                <c:pt idx="3">
                  <c:v>18.45</c:v>
                </c:pt>
                <c:pt idx="4">
                  <c:v>21.53</c:v>
                </c:pt>
              </c:numCache>
            </c:numRef>
          </c:val>
          <c:extLst xmlns:c16r2="http://schemas.microsoft.com/office/drawing/2015/06/chart">
            <c:ext xmlns:c16="http://schemas.microsoft.com/office/drawing/2014/chart" uri="{C3380CC4-5D6E-409C-BE32-E72D297353CC}">
              <c16:uniqueId val="{00000000-B6CC-4656-B08D-D0B8FD0033B7}"/>
            </c:ext>
          </c:extLst>
        </c:ser>
        <c:dLbls>
          <c:showLegendKey val="0"/>
          <c:showVal val="0"/>
          <c:showCatName val="0"/>
          <c:showSerName val="0"/>
          <c:showPercent val="0"/>
          <c:showBubbleSize val="0"/>
        </c:dLbls>
        <c:gapWidth val="150"/>
        <c:axId val="361276720"/>
        <c:axId val="36127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51.89</c:v>
                </c:pt>
                <c:pt idx="1">
                  <c:v>54.09</c:v>
                </c:pt>
                <c:pt idx="2">
                  <c:v>52.73</c:v>
                </c:pt>
                <c:pt idx="3">
                  <c:v>47.5</c:v>
                </c:pt>
                <c:pt idx="4">
                  <c:v>48.41</c:v>
                </c:pt>
              </c:numCache>
            </c:numRef>
          </c:val>
          <c:smooth val="0"/>
          <c:extLst xmlns:c16r2="http://schemas.microsoft.com/office/drawing/2015/06/chart">
            <c:ext xmlns:c16="http://schemas.microsoft.com/office/drawing/2014/chart" uri="{C3380CC4-5D6E-409C-BE32-E72D297353CC}">
              <c16:uniqueId val="{00000001-B6CC-4656-B08D-D0B8FD0033B7}"/>
            </c:ext>
          </c:extLst>
        </c:ser>
        <c:dLbls>
          <c:showLegendKey val="0"/>
          <c:showVal val="0"/>
          <c:showCatName val="0"/>
          <c:showSerName val="0"/>
          <c:showPercent val="0"/>
          <c:showBubbleSize val="0"/>
        </c:dLbls>
        <c:marker val="1"/>
        <c:smooth val="0"/>
        <c:axId val="361276720"/>
        <c:axId val="361277104"/>
      </c:lineChart>
      <c:dateAx>
        <c:axId val="361276720"/>
        <c:scaling>
          <c:orientation val="minMax"/>
        </c:scaling>
        <c:delete val="1"/>
        <c:axPos val="b"/>
        <c:numFmt formatCode="&quot;H&quot;yy" sourceLinked="1"/>
        <c:majorTickMark val="none"/>
        <c:minorTickMark val="none"/>
        <c:tickLblPos val="none"/>
        <c:crossAx val="361277104"/>
        <c:crosses val="autoZero"/>
        <c:auto val="1"/>
        <c:lblOffset val="100"/>
        <c:baseTimeUnit val="years"/>
      </c:dateAx>
      <c:valAx>
        <c:axId val="36127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27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21.55</c:v>
                </c:pt>
                <c:pt idx="1">
                  <c:v>21.55</c:v>
                </c:pt>
                <c:pt idx="2">
                  <c:v>21.52</c:v>
                </c:pt>
                <c:pt idx="3">
                  <c:v>30.51</c:v>
                </c:pt>
                <c:pt idx="4">
                  <c:v>30.54</c:v>
                </c:pt>
              </c:numCache>
            </c:numRef>
          </c:val>
          <c:extLst xmlns:c16r2="http://schemas.microsoft.com/office/drawing/2015/06/chart">
            <c:ext xmlns:c16="http://schemas.microsoft.com/office/drawing/2014/chart" uri="{C3380CC4-5D6E-409C-BE32-E72D297353CC}">
              <c16:uniqueId val="{00000000-1B70-4948-9E7F-4ABB3C5D2D95}"/>
            </c:ext>
          </c:extLst>
        </c:ser>
        <c:dLbls>
          <c:showLegendKey val="0"/>
          <c:showVal val="0"/>
          <c:showCatName val="0"/>
          <c:showSerName val="0"/>
          <c:showPercent val="0"/>
          <c:showBubbleSize val="0"/>
        </c:dLbls>
        <c:gapWidth val="150"/>
        <c:axId val="361713080"/>
        <c:axId val="36139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14.74</c:v>
                </c:pt>
                <c:pt idx="1">
                  <c:v>18.68</c:v>
                </c:pt>
                <c:pt idx="2">
                  <c:v>19.91</c:v>
                </c:pt>
                <c:pt idx="3">
                  <c:v>17.399999999999999</c:v>
                </c:pt>
                <c:pt idx="4">
                  <c:v>18.64</c:v>
                </c:pt>
              </c:numCache>
            </c:numRef>
          </c:val>
          <c:smooth val="0"/>
          <c:extLst xmlns:c16r2="http://schemas.microsoft.com/office/drawing/2015/06/chart">
            <c:ext xmlns:c16="http://schemas.microsoft.com/office/drawing/2014/chart" uri="{C3380CC4-5D6E-409C-BE32-E72D297353CC}">
              <c16:uniqueId val="{00000001-1B70-4948-9E7F-4ABB3C5D2D95}"/>
            </c:ext>
          </c:extLst>
        </c:ser>
        <c:dLbls>
          <c:showLegendKey val="0"/>
          <c:showVal val="0"/>
          <c:showCatName val="0"/>
          <c:showSerName val="0"/>
          <c:showPercent val="0"/>
          <c:showBubbleSize val="0"/>
        </c:dLbls>
        <c:marker val="1"/>
        <c:smooth val="0"/>
        <c:axId val="361713080"/>
        <c:axId val="361398168"/>
      </c:lineChart>
      <c:dateAx>
        <c:axId val="361713080"/>
        <c:scaling>
          <c:orientation val="minMax"/>
        </c:scaling>
        <c:delete val="1"/>
        <c:axPos val="b"/>
        <c:numFmt formatCode="&quot;H&quot;yy" sourceLinked="1"/>
        <c:majorTickMark val="none"/>
        <c:minorTickMark val="none"/>
        <c:tickLblPos val="none"/>
        <c:crossAx val="361398168"/>
        <c:crosses val="autoZero"/>
        <c:auto val="1"/>
        <c:lblOffset val="100"/>
        <c:baseTimeUnit val="years"/>
      </c:dateAx>
      <c:valAx>
        <c:axId val="36139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71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formatCode="#,##0.00;&quot;△&quot;#,##0.00;&quot;-&quot;">
                  <c:v>13.78</c:v>
                </c:pt>
              </c:numCache>
            </c:numRef>
          </c:val>
          <c:extLst xmlns:c16r2="http://schemas.microsoft.com/office/drawing/2015/06/chart">
            <c:ext xmlns:c16="http://schemas.microsoft.com/office/drawing/2014/chart" uri="{C3380CC4-5D6E-409C-BE32-E72D297353CC}">
              <c16:uniqueId val="{00000000-94C1-4475-A8C3-58CACE914373}"/>
            </c:ext>
          </c:extLst>
        </c:ser>
        <c:dLbls>
          <c:showLegendKey val="0"/>
          <c:showVal val="0"/>
          <c:showCatName val="0"/>
          <c:showSerName val="0"/>
          <c:showPercent val="0"/>
          <c:showBubbleSize val="0"/>
        </c:dLbls>
        <c:gapWidth val="150"/>
        <c:axId val="361397776"/>
        <c:axId val="36139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27.52</c:v>
                </c:pt>
                <c:pt idx="1">
                  <c:v>30.84</c:v>
                </c:pt>
                <c:pt idx="2">
                  <c:v>25.29</c:v>
                </c:pt>
                <c:pt idx="3">
                  <c:v>24.04</c:v>
                </c:pt>
                <c:pt idx="4">
                  <c:v>28.03</c:v>
                </c:pt>
              </c:numCache>
            </c:numRef>
          </c:val>
          <c:smooth val="0"/>
          <c:extLst xmlns:c16r2="http://schemas.microsoft.com/office/drawing/2015/06/chart">
            <c:ext xmlns:c16="http://schemas.microsoft.com/office/drawing/2014/chart" uri="{C3380CC4-5D6E-409C-BE32-E72D297353CC}">
              <c16:uniqueId val="{00000001-94C1-4475-A8C3-58CACE914373}"/>
            </c:ext>
          </c:extLst>
        </c:ser>
        <c:dLbls>
          <c:showLegendKey val="0"/>
          <c:showVal val="0"/>
          <c:showCatName val="0"/>
          <c:showSerName val="0"/>
          <c:showPercent val="0"/>
          <c:showBubbleSize val="0"/>
        </c:dLbls>
        <c:marker val="1"/>
        <c:smooth val="0"/>
        <c:axId val="361397776"/>
        <c:axId val="361397384"/>
      </c:lineChart>
      <c:dateAx>
        <c:axId val="361397776"/>
        <c:scaling>
          <c:orientation val="minMax"/>
        </c:scaling>
        <c:delete val="1"/>
        <c:axPos val="b"/>
        <c:numFmt formatCode="&quot;H&quot;yy" sourceLinked="1"/>
        <c:majorTickMark val="none"/>
        <c:minorTickMark val="none"/>
        <c:tickLblPos val="none"/>
        <c:crossAx val="361397384"/>
        <c:crosses val="autoZero"/>
        <c:auto val="1"/>
        <c:lblOffset val="100"/>
        <c:baseTimeUnit val="years"/>
      </c:dateAx>
      <c:valAx>
        <c:axId val="361397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39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958.99</c:v>
                </c:pt>
                <c:pt idx="1">
                  <c:v>784.13</c:v>
                </c:pt>
                <c:pt idx="2">
                  <c:v>868.96</c:v>
                </c:pt>
                <c:pt idx="3">
                  <c:v>135.54</c:v>
                </c:pt>
                <c:pt idx="4">
                  <c:v>138.34</c:v>
                </c:pt>
              </c:numCache>
            </c:numRef>
          </c:val>
          <c:extLst xmlns:c16r2="http://schemas.microsoft.com/office/drawing/2015/06/chart">
            <c:ext xmlns:c16="http://schemas.microsoft.com/office/drawing/2014/chart" uri="{C3380CC4-5D6E-409C-BE32-E72D297353CC}">
              <c16:uniqueId val="{00000000-F740-4683-9C92-95EF92B7B62D}"/>
            </c:ext>
          </c:extLst>
        </c:ser>
        <c:dLbls>
          <c:showLegendKey val="0"/>
          <c:showVal val="0"/>
          <c:showCatName val="0"/>
          <c:showSerName val="0"/>
          <c:showPercent val="0"/>
          <c:showBubbleSize val="0"/>
        </c:dLbls>
        <c:gapWidth val="150"/>
        <c:axId val="361651248"/>
        <c:axId val="36165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445.85</c:v>
                </c:pt>
                <c:pt idx="1">
                  <c:v>450.54</c:v>
                </c:pt>
                <c:pt idx="2">
                  <c:v>348.88</c:v>
                </c:pt>
                <c:pt idx="3">
                  <c:v>305.08</c:v>
                </c:pt>
                <c:pt idx="4">
                  <c:v>305.33999999999997</c:v>
                </c:pt>
              </c:numCache>
            </c:numRef>
          </c:val>
          <c:smooth val="0"/>
          <c:extLst xmlns:c16r2="http://schemas.microsoft.com/office/drawing/2015/06/chart">
            <c:ext xmlns:c16="http://schemas.microsoft.com/office/drawing/2014/chart" uri="{C3380CC4-5D6E-409C-BE32-E72D297353CC}">
              <c16:uniqueId val="{00000001-F740-4683-9C92-95EF92B7B62D}"/>
            </c:ext>
          </c:extLst>
        </c:ser>
        <c:dLbls>
          <c:showLegendKey val="0"/>
          <c:showVal val="0"/>
          <c:showCatName val="0"/>
          <c:showSerName val="0"/>
          <c:showPercent val="0"/>
          <c:showBubbleSize val="0"/>
        </c:dLbls>
        <c:marker val="1"/>
        <c:smooth val="0"/>
        <c:axId val="361651248"/>
        <c:axId val="361655168"/>
      </c:lineChart>
      <c:dateAx>
        <c:axId val="361651248"/>
        <c:scaling>
          <c:orientation val="minMax"/>
        </c:scaling>
        <c:delete val="1"/>
        <c:axPos val="b"/>
        <c:numFmt formatCode="&quot;H&quot;yy" sourceLinked="1"/>
        <c:majorTickMark val="none"/>
        <c:minorTickMark val="none"/>
        <c:tickLblPos val="none"/>
        <c:crossAx val="361655168"/>
        <c:crosses val="autoZero"/>
        <c:auto val="1"/>
        <c:lblOffset val="100"/>
        <c:baseTimeUnit val="years"/>
      </c:dateAx>
      <c:valAx>
        <c:axId val="361655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65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264.33999999999997</c:v>
                </c:pt>
                <c:pt idx="1">
                  <c:v>270.62</c:v>
                </c:pt>
                <c:pt idx="2">
                  <c:v>251.11</c:v>
                </c:pt>
                <c:pt idx="3">
                  <c:v>1326.15</c:v>
                </c:pt>
                <c:pt idx="4">
                  <c:v>1249.6500000000001</c:v>
                </c:pt>
              </c:numCache>
            </c:numRef>
          </c:val>
          <c:extLst xmlns:c16r2="http://schemas.microsoft.com/office/drawing/2015/06/chart">
            <c:ext xmlns:c16="http://schemas.microsoft.com/office/drawing/2014/chart" uri="{C3380CC4-5D6E-409C-BE32-E72D297353CC}">
              <c16:uniqueId val="{00000000-1E86-4C28-9698-523FDBC08212}"/>
            </c:ext>
          </c:extLst>
        </c:ser>
        <c:dLbls>
          <c:showLegendKey val="0"/>
          <c:showVal val="0"/>
          <c:showCatName val="0"/>
          <c:showSerName val="0"/>
          <c:showPercent val="0"/>
          <c:showBubbleSize val="0"/>
        </c:dLbls>
        <c:gapWidth val="150"/>
        <c:axId val="361655952"/>
        <c:axId val="361656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516.34</c:v>
                </c:pt>
                <c:pt idx="1">
                  <c:v>496.56</c:v>
                </c:pt>
                <c:pt idx="2">
                  <c:v>540.38</c:v>
                </c:pt>
                <c:pt idx="3">
                  <c:v>585.59</c:v>
                </c:pt>
                <c:pt idx="4">
                  <c:v>561.34</c:v>
                </c:pt>
              </c:numCache>
            </c:numRef>
          </c:val>
          <c:smooth val="0"/>
          <c:extLst xmlns:c16r2="http://schemas.microsoft.com/office/drawing/2015/06/chart">
            <c:ext xmlns:c16="http://schemas.microsoft.com/office/drawing/2014/chart" uri="{C3380CC4-5D6E-409C-BE32-E72D297353CC}">
              <c16:uniqueId val="{00000001-1E86-4C28-9698-523FDBC08212}"/>
            </c:ext>
          </c:extLst>
        </c:ser>
        <c:dLbls>
          <c:showLegendKey val="0"/>
          <c:showVal val="0"/>
          <c:showCatName val="0"/>
          <c:showSerName val="0"/>
          <c:showPercent val="0"/>
          <c:showBubbleSize val="0"/>
        </c:dLbls>
        <c:marker val="1"/>
        <c:smooth val="0"/>
        <c:axId val="361655952"/>
        <c:axId val="361656344"/>
      </c:lineChart>
      <c:dateAx>
        <c:axId val="361655952"/>
        <c:scaling>
          <c:orientation val="minMax"/>
        </c:scaling>
        <c:delete val="1"/>
        <c:axPos val="b"/>
        <c:numFmt formatCode="&quot;H&quot;yy" sourceLinked="1"/>
        <c:majorTickMark val="none"/>
        <c:minorTickMark val="none"/>
        <c:tickLblPos val="none"/>
        <c:crossAx val="361656344"/>
        <c:crosses val="autoZero"/>
        <c:auto val="1"/>
        <c:lblOffset val="100"/>
        <c:baseTimeUnit val="years"/>
      </c:dateAx>
      <c:valAx>
        <c:axId val="361656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65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126.81</c:v>
                </c:pt>
                <c:pt idx="1">
                  <c:v>116.96</c:v>
                </c:pt>
                <c:pt idx="2">
                  <c:v>101.76</c:v>
                </c:pt>
                <c:pt idx="3">
                  <c:v>59.99</c:v>
                </c:pt>
                <c:pt idx="4">
                  <c:v>60.86</c:v>
                </c:pt>
              </c:numCache>
            </c:numRef>
          </c:val>
          <c:extLst xmlns:c16r2="http://schemas.microsoft.com/office/drawing/2015/06/chart">
            <c:ext xmlns:c16="http://schemas.microsoft.com/office/drawing/2014/chart" uri="{C3380CC4-5D6E-409C-BE32-E72D297353CC}">
              <c16:uniqueId val="{00000000-D4CE-4290-901B-A20DEEA4FE63}"/>
            </c:ext>
          </c:extLst>
        </c:ser>
        <c:dLbls>
          <c:showLegendKey val="0"/>
          <c:showVal val="0"/>
          <c:showCatName val="0"/>
          <c:showSerName val="0"/>
          <c:showPercent val="0"/>
          <c:showBubbleSize val="0"/>
        </c:dLbls>
        <c:gapWidth val="150"/>
        <c:axId val="361653600"/>
        <c:axId val="361657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83.27</c:v>
                </c:pt>
                <c:pt idx="1">
                  <c:v>84.9</c:v>
                </c:pt>
                <c:pt idx="2">
                  <c:v>83.22</c:v>
                </c:pt>
                <c:pt idx="3">
                  <c:v>82.78</c:v>
                </c:pt>
                <c:pt idx="4">
                  <c:v>84.82</c:v>
                </c:pt>
              </c:numCache>
            </c:numRef>
          </c:val>
          <c:smooth val="0"/>
          <c:extLst xmlns:c16r2="http://schemas.microsoft.com/office/drawing/2015/06/chart">
            <c:ext xmlns:c16="http://schemas.microsoft.com/office/drawing/2014/chart" uri="{C3380CC4-5D6E-409C-BE32-E72D297353CC}">
              <c16:uniqueId val="{00000001-D4CE-4290-901B-A20DEEA4FE63}"/>
            </c:ext>
          </c:extLst>
        </c:ser>
        <c:dLbls>
          <c:showLegendKey val="0"/>
          <c:showVal val="0"/>
          <c:showCatName val="0"/>
          <c:showSerName val="0"/>
          <c:showPercent val="0"/>
          <c:showBubbleSize val="0"/>
        </c:dLbls>
        <c:marker val="1"/>
        <c:smooth val="0"/>
        <c:axId val="361653600"/>
        <c:axId val="361657912"/>
      </c:lineChart>
      <c:dateAx>
        <c:axId val="361653600"/>
        <c:scaling>
          <c:orientation val="minMax"/>
        </c:scaling>
        <c:delete val="1"/>
        <c:axPos val="b"/>
        <c:numFmt formatCode="&quot;H&quot;yy" sourceLinked="1"/>
        <c:majorTickMark val="none"/>
        <c:minorTickMark val="none"/>
        <c:tickLblPos val="none"/>
        <c:crossAx val="361657912"/>
        <c:crosses val="autoZero"/>
        <c:auto val="1"/>
        <c:lblOffset val="100"/>
        <c:baseTimeUnit val="years"/>
      </c:dateAx>
      <c:valAx>
        <c:axId val="36165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119.26</c:v>
                </c:pt>
                <c:pt idx="1">
                  <c:v>130.82</c:v>
                </c:pt>
                <c:pt idx="2">
                  <c:v>151.47</c:v>
                </c:pt>
                <c:pt idx="3">
                  <c:v>256.8</c:v>
                </c:pt>
                <c:pt idx="4">
                  <c:v>255.76</c:v>
                </c:pt>
              </c:numCache>
            </c:numRef>
          </c:val>
          <c:extLst xmlns:c16r2="http://schemas.microsoft.com/office/drawing/2015/06/chart">
            <c:ext xmlns:c16="http://schemas.microsoft.com/office/drawing/2014/chart" uri="{C3380CC4-5D6E-409C-BE32-E72D297353CC}">
              <c16:uniqueId val="{00000000-4D1B-45F0-95CB-87A90864616D}"/>
            </c:ext>
          </c:extLst>
        </c:ser>
        <c:dLbls>
          <c:showLegendKey val="0"/>
          <c:showVal val="0"/>
          <c:showCatName val="0"/>
          <c:showSerName val="0"/>
          <c:showPercent val="0"/>
          <c:showBubbleSize val="0"/>
        </c:dLbls>
        <c:gapWidth val="150"/>
        <c:axId val="361651640"/>
        <c:axId val="36165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228.81</c:v>
                </c:pt>
                <c:pt idx="1">
                  <c:v>231.9</c:v>
                </c:pt>
                <c:pt idx="2">
                  <c:v>234.17</c:v>
                </c:pt>
                <c:pt idx="3">
                  <c:v>225.09</c:v>
                </c:pt>
                <c:pt idx="4">
                  <c:v>224.82</c:v>
                </c:pt>
              </c:numCache>
            </c:numRef>
          </c:val>
          <c:smooth val="0"/>
          <c:extLst xmlns:c16r2="http://schemas.microsoft.com/office/drawing/2015/06/chart">
            <c:ext xmlns:c16="http://schemas.microsoft.com/office/drawing/2014/chart" uri="{C3380CC4-5D6E-409C-BE32-E72D297353CC}">
              <c16:uniqueId val="{00000001-4D1B-45F0-95CB-87A90864616D}"/>
            </c:ext>
          </c:extLst>
        </c:ser>
        <c:dLbls>
          <c:showLegendKey val="0"/>
          <c:showVal val="0"/>
          <c:showCatName val="0"/>
          <c:showSerName val="0"/>
          <c:showPercent val="0"/>
          <c:showBubbleSize val="0"/>
        </c:dLbls>
        <c:marker val="1"/>
        <c:smooth val="0"/>
        <c:axId val="361651640"/>
        <c:axId val="361654776"/>
      </c:lineChart>
      <c:dateAx>
        <c:axId val="361651640"/>
        <c:scaling>
          <c:orientation val="minMax"/>
        </c:scaling>
        <c:delete val="1"/>
        <c:axPos val="b"/>
        <c:numFmt formatCode="&quot;H&quot;yy" sourceLinked="1"/>
        <c:majorTickMark val="none"/>
        <c:minorTickMark val="none"/>
        <c:tickLblPos val="none"/>
        <c:crossAx val="361654776"/>
        <c:crosses val="autoZero"/>
        <c:auto val="1"/>
        <c:lblOffset val="100"/>
        <c:baseTimeUnit val="years"/>
      </c:dateAx>
      <c:valAx>
        <c:axId val="36165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5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熊本県　山都町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13966</v>
      </c>
      <c r="AM8" s="66"/>
      <c r="AN8" s="66"/>
      <c r="AO8" s="66"/>
      <c r="AP8" s="66"/>
      <c r="AQ8" s="66"/>
      <c r="AR8" s="66"/>
      <c r="AS8" s="66"/>
      <c r="AT8" s="37">
        <f>データ!$S$6</f>
        <v>544.66999999999996</v>
      </c>
      <c r="AU8" s="38"/>
      <c r="AV8" s="38"/>
      <c r="AW8" s="38"/>
      <c r="AX8" s="38"/>
      <c r="AY8" s="38"/>
      <c r="AZ8" s="38"/>
      <c r="BA8" s="38"/>
      <c r="BB8" s="55">
        <f>データ!$T$6</f>
        <v>25.64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55.67</v>
      </c>
      <c r="J10" s="38"/>
      <c r="K10" s="38"/>
      <c r="L10" s="38"/>
      <c r="M10" s="38"/>
      <c r="N10" s="38"/>
      <c r="O10" s="65"/>
      <c r="P10" s="55">
        <f>データ!$P$6</f>
        <v>64.73</v>
      </c>
      <c r="Q10" s="55"/>
      <c r="R10" s="55"/>
      <c r="S10" s="55"/>
      <c r="T10" s="55"/>
      <c r="U10" s="55"/>
      <c r="V10" s="55"/>
      <c r="W10" s="66">
        <f>データ!$Q$6</f>
        <v>3102</v>
      </c>
      <c r="X10" s="66"/>
      <c r="Y10" s="66"/>
      <c r="Z10" s="66"/>
      <c r="AA10" s="66"/>
      <c r="AB10" s="66"/>
      <c r="AC10" s="66"/>
      <c r="AD10" s="2"/>
      <c r="AE10" s="2"/>
      <c r="AF10" s="2"/>
      <c r="AG10" s="2"/>
      <c r="AH10" s="2"/>
      <c r="AI10" s="2"/>
      <c r="AJ10" s="2"/>
      <c r="AK10" s="2"/>
      <c r="AL10" s="66">
        <f>データ!$U$6</f>
        <v>8933</v>
      </c>
      <c r="AM10" s="66"/>
      <c r="AN10" s="66"/>
      <c r="AO10" s="66"/>
      <c r="AP10" s="66"/>
      <c r="AQ10" s="66"/>
      <c r="AR10" s="66"/>
      <c r="AS10" s="66"/>
      <c r="AT10" s="37">
        <f>データ!$V$6</f>
        <v>68.459999999999994</v>
      </c>
      <c r="AU10" s="38"/>
      <c r="AV10" s="38"/>
      <c r="AW10" s="38"/>
      <c r="AX10" s="38"/>
      <c r="AY10" s="38"/>
      <c r="AZ10" s="38"/>
      <c r="BA10" s="38"/>
      <c r="BB10" s="55">
        <f>データ!$W$6</f>
        <v>130.47999999999999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115</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Vo+2O2PelPCIZW4PewQgn12Am7bTmNxb8kt/w2413wnyRYZ7FZZezrBK/kxYR6jRIqpy22k0wuBOgNVB/ZQuIA==" saltValue="8csBUulUlYDARdOQSKYls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434477</v>
      </c>
      <c r="D6" s="20">
        <f t="shared" si="3"/>
        <v>46</v>
      </c>
      <c r="E6" s="20">
        <f t="shared" si="3"/>
        <v>1</v>
      </c>
      <c r="F6" s="20">
        <f t="shared" si="3"/>
        <v>0</v>
      </c>
      <c r="G6" s="20">
        <f t="shared" si="3"/>
        <v>1</v>
      </c>
      <c r="H6" s="20" t="str">
        <f t="shared" si="3"/>
        <v>熊本県　山都町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55.67</v>
      </c>
      <c r="P6" s="21">
        <f t="shared" si="3"/>
        <v>64.73</v>
      </c>
      <c r="Q6" s="21">
        <f t="shared" si="3"/>
        <v>3102</v>
      </c>
      <c r="R6" s="21">
        <f t="shared" si="3"/>
        <v>13966</v>
      </c>
      <c r="S6" s="21">
        <f t="shared" si="3"/>
        <v>544.66999999999996</v>
      </c>
      <c r="T6" s="21">
        <f t="shared" si="3"/>
        <v>25.64</v>
      </c>
      <c r="U6" s="21">
        <f t="shared" si="3"/>
        <v>8933</v>
      </c>
      <c r="V6" s="21">
        <f t="shared" si="3"/>
        <v>68.459999999999994</v>
      </c>
      <c r="W6" s="21">
        <f t="shared" si="3"/>
        <v>130.47999999999999</v>
      </c>
      <c r="X6" s="22">
        <f>IF(X7="",NA(),X7)</f>
        <v>125.18</v>
      </c>
      <c r="Y6" s="22">
        <f t="shared" ref="Y6:AG6" si="4">IF(Y7="",NA(),Y7)</f>
        <v>115.83</v>
      </c>
      <c r="Z6" s="22">
        <f t="shared" si="4"/>
        <v>104.78</v>
      </c>
      <c r="AA6" s="22">
        <f t="shared" si="4"/>
        <v>90.23</v>
      </c>
      <c r="AB6" s="22">
        <f t="shared" si="4"/>
        <v>89.71</v>
      </c>
      <c r="AC6" s="22">
        <f t="shared" si="4"/>
        <v>104.85</v>
      </c>
      <c r="AD6" s="22">
        <f t="shared" si="4"/>
        <v>107.64</v>
      </c>
      <c r="AE6" s="22">
        <f t="shared" si="4"/>
        <v>108.22</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2">
        <f t="shared" si="5"/>
        <v>13.78</v>
      </c>
      <c r="AN6" s="22">
        <f t="shared" si="5"/>
        <v>27.52</v>
      </c>
      <c r="AO6" s="22">
        <f t="shared" si="5"/>
        <v>30.84</v>
      </c>
      <c r="AP6" s="22">
        <f t="shared" si="5"/>
        <v>25.29</v>
      </c>
      <c r="AQ6" s="22">
        <f t="shared" si="5"/>
        <v>24.04</v>
      </c>
      <c r="AR6" s="22">
        <f t="shared" si="5"/>
        <v>28.03</v>
      </c>
      <c r="AS6" s="21" t="str">
        <f>IF(AS7="","",IF(AS7="-","【-】","【"&amp;SUBSTITUTE(TEXT(AS7,"#,##0.00"),"-","△")&amp;"】"))</f>
        <v>【1.30】</v>
      </c>
      <c r="AT6" s="22">
        <f>IF(AT7="",NA(),AT7)</f>
        <v>958.99</v>
      </c>
      <c r="AU6" s="22">
        <f t="shared" ref="AU6:BC6" si="6">IF(AU7="",NA(),AU7)</f>
        <v>784.13</v>
      </c>
      <c r="AV6" s="22">
        <f t="shared" si="6"/>
        <v>868.96</v>
      </c>
      <c r="AW6" s="22">
        <f t="shared" si="6"/>
        <v>135.54</v>
      </c>
      <c r="AX6" s="22">
        <f t="shared" si="6"/>
        <v>138.34</v>
      </c>
      <c r="AY6" s="22">
        <f t="shared" si="6"/>
        <v>445.85</v>
      </c>
      <c r="AZ6" s="22">
        <f t="shared" si="6"/>
        <v>450.54</v>
      </c>
      <c r="BA6" s="22">
        <f t="shared" si="6"/>
        <v>348.88</v>
      </c>
      <c r="BB6" s="22">
        <f t="shared" si="6"/>
        <v>305.08</v>
      </c>
      <c r="BC6" s="22">
        <f t="shared" si="6"/>
        <v>305.33999999999997</v>
      </c>
      <c r="BD6" s="21" t="str">
        <f>IF(BD7="","",IF(BD7="-","【-】","【"&amp;SUBSTITUTE(TEXT(BD7,"#,##0.00"),"-","△")&amp;"】"))</f>
        <v>【261.51】</v>
      </c>
      <c r="BE6" s="22">
        <f>IF(BE7="",NA(),BE7)</f>
        <v>264.33999999999997</v>
      </c>
      <c r="BF6" s="22">
        <f t="shared" ref="BF6:BN6" si="7">IF(BF7="",NA(),BF7)</f>
        <v>270.62</v>
      </c>
      <c r="BG6" s="22">
        <f t="shared" si="7"/>
        <v>251.11</v>
      </c>
      <c r="BH6" s="22">
        <f t="shared" si="7"/>
        <v>1326.15</v>
      </c>
      <c r="BI6" s="22">
        <f t="shared" si="7"/>
        <v>1249.6500000000001</v>
      </c>
      <c r="BJ6" s="22">
        <f t="shared" si="7"/>
        <v>516.34</v>
      </c>
      <c r="BK6" s="22">
        <f t="shared" si="7"/>
        <v>496.56</v>
      </c>
      <c r="BL6" s="22">
        <f t="shared" si="7"/>
        <v>540.38</v>
      </c>
      <c r="BM6" s="22">
        <f t="shared" si="7"/>
        <v>585.59</v>
      </c>
      <c r="BN6" s="22">
        <f t="shared" si="7"/>
        <v>561.34</v>
      </c>
      <c r="BO6" s="21" t="str">
        <f>IF(BO7="","",IF(BO7="-","【-】","【"&amp;SUBSTITUTE(TEXT(BO7,"#,##0.00"),"-","△")&amp;"】"))</f>
        <v>【265.16】</v>
      </c>
      <c r="BP6" s="22">
        <f>IF(BP7="",NA(),BP7)</f>
        <v>126.81</v>
      </c>
      <c r="BQ6" s="22">
        <f t="shared" ref="BQ6:BY6" si="8">IF(BQ7="",NA(),BQ7)</f>
        <v>116.96</v>
      </c>
      <c r="BR6" s="22">
        <f t="shared" si="8"/>
        <v>101.76</v>
      </c>
      <c r="BS6" s="22">
        <f t="shared" si="8"/>
        <v>59.99</v>
      </c>
      <c r="BT6" s="22">
        <f t="shared" si="8"/>
        <v>60.86</v>
      </c>
      <c r="BU6" s="22">
        <f t="shared" si="8"/>
        <v>83.27</v>
      </c>
      <c r="BV6" s="22">
        <f t="shared" si="8"/>
        <v>84.9</v>
      </c>
      <c r="BW6" s="22">
        <f t="shared" si="8"/>
        <v>83.22</v>
      </c>
      <c r="BX6" s="22">
        <f t="shared" si="8"/>
        <v>82.78</v>
      </c>
      <c r="BY6" s="22">
        <f t="shared" si="8"/>
        <v>84.82</v>
      </c>
      <c r="BZ6" s="21" t="str">
        <f>IF(BZ7="","",IF(BZ7="-","【-】","【"&amp;SUBSTITUTE(TEXT(BZ7,"#,##0.00"),"-","△")&amp;"】"))</f>
        <v>【102.35】</v>
      </c>
      <c r="CA6" s="22">
        <f>IF(CA7="",NA(),CA7)</f>
        <v>119.26</v>
      </c>
      <c r="CB6" s="22">
        <f t="shared" ref="CB6:CJ6" si="9">IF(CB7="",NA(),CB7)</f>
        <v>130.82</v>
      </c>
      <c r="CC6" s="22">
        <f t="shared" si="9"/>
        <v>151.47</v>
      </c>
      <c r="CD6" s="22">
        <f t="shared" si="9"/>
        <v>256.8</v>
      </c>
      <c r="CE6" s="22">
        <f t="shared" si="9"/>
        <v>255.76</v>
      </c>
      <c r="CF6" s="22">
        <f t="shared" si="9"/>
        <v>228.81</v>
      </c>
      <c r="CG6" s="22">
        <f t="shared" si="9"/>
        <v>231.9</v>
      </c>
      <c r="CH6" s="22">
        <f t="shared" si="9"/>
        <v>234.17</v>
      </c>
      <c r="CI6" s="22">
        <f t="shared" si="9"/>
        <v>225.09</v>
      </c>
      <c r="CJ6" s="22">
        <f t="shared" si="9"/>
        <v>224.82</v>
      </c>
      <c r="CK6" s="21" t="str">
        <f>IF(CK7="","",IF(CK7="-","【-】","【"&amp;SUBSTITUTE(TEXT(CK7,"#,##0.00"),"-","△")&amp;"】"))</f>
        <v>【167.74】</v>
      </c>
      <c r="CL6" s="22">
        <f>IF(CL7="",NA(),CL7)</f>
        <v>38.68</v>
      </c>
      <c r="CM6" s="22">
        <f t="shared" ref="CM6:CU6" si="10">IF(CM7="",NA(),CM7)</f>
        <v>38.619999999999997</v>
      </c>
      <c r="CN6" s="22">
        <f t="shared" si="10"/>
        <v>43.12</v>
      </c>
      <c r="CO6" s="22">
        <f t="shared" si="10"/>
        <v>95.66</v>
      </c>
      <c r="CP6" s="22">
        <f t="shared" si="10"/>
        <v>87.53</v>
      </c>
      <c r="CQ6" s="22">
        <f t="shared" si="10"/>
        <v>38.979999999999997</v>
      </c>
      <c r="CR6" s="22">
        <f t="shared" si="10"/>
        <v>39.61</v>
      </c>
      <c r="CS6" s="22">
        <f t="shared" si="10"/>
        <v>41.06</v>
      </c>
      <c r="CT6" s="22">
        <f t="shared" si="10"/>
        <v>49.38</v>
      </c>
      <c r="CU6" s="22">
        <f t="shared" si="10"/>
        <v>50.09</v>
      </c>
      <c r="CV6" s="21" t="str">
        <f>IF(CV7="","",IF(CV7="-","【-】","【"&amp;SUBSTITUTE(TEXT(CV7,"#,##0.00"),"-","△")&amp;"】"))</f>
        <v>【60.29】</v>
      </c>
      <c r="CW6" s="22">
        <f>IF(CW7="",NA(),CW7)</f>
        <v>73.239999999999995</v>
      </c>
      <c r="CX6" s="22">
        <f t="shared" ref="CX6:DF6" si="11">IF(CX7="",NA(),CX7)</f>
        <v>64.98</v>
      </c>
      <c r="CY6" s="22">
        <f t="shared" si="11"/>
        <v>56.01</v>
      </c>
      <c r="CZ6" s="22">
        <f t="shared" si="11"/>
        <v>62.61</v>
      </c>
      <c r="DA6" s="22">
        <f t="shared" si="11"/>
        <v>66.75</v>
      </c>
      <c r="DB6" s="22">
        <f t="shared" si="11"/>
        <v>75.010000000000005</v>
      </c>
      <c r="DC6" s="22">
        <f t="shared" si="11"/>
        <v>72.959999999999994</v>
      </c>
      <c r="DD6" s="22">
        <f t="shared" si="11"/>
        <v>72.42</v>
      </c>
      <c r="DE6" s="22">
        <f t="shared" si="11"/>
        <v>78.010000000000005</v>
      </c>
      <c r="DF6" s="22">
        <f t="shared" si="11"/>
        <v>77.599999999999994</v>
      </c>
      <c r="DG6" s="21" t="str">
        <f>IF(DG7="","",IF(DG7="-","【-】","【"&amp;SUBSTITUTE(TEXT(DG7,"#,##0.00"),"-","△")&amp;"】"))</f>
        <v>【90.12】</v>
      </c>
      <c r="DH6" s="22">
        <f>IF(DH7="",NA(),DH7)</f>
        <v>52.13</v>
      </c>
      <c r="DI6" s="22">
        <f t="shared" ref="DI6:DQ6" si="12">IF(DI7="",NA(),DI7)</f>
        <v>53.56</v>
      </c>
      <c r="DJ6" s="22">
        <f t="shared" si="12"/>
        <v>54.63</v>
      </c>
      <c r="DK6" s="22">
        <f t="shared" si="12"/>
        <v>18.45</v>
      </c>
      <c r="DL6" s="22">
        <f t="shared" si="12"/>
        <v>21.53</v>
      </c>
      <c r="DM6" s="22">
        <f t="shared" si="12"/>
        <v>51.89</v>
      </c>
      <c r="DN6" s="22">
        <f t="shared" si="12"/>
        <v>54.09</v>
      </c>
      <c r="DO6" s="22">
        <f t="shared" si="12"/>
        <v>52.73</v>
      </c>
      <c r="DP6" s="22">
        <f t="shared" si="12"/>
        <v>47.5</v>
      </c>
      <c r="DQ6" s="22">
        <f t="shared" si="12"/>
        <v>48.41</v>
      </c>
      <c r="DR6" s="21" t="str">
        <f>IF(DR7="","",IF(DR7="-","【-】","【"&amp;SUBSTITUTE(TEXT(DR7,"#,##0.00"),"-","△")&amp;"】"))</f>
        <v>【50.88】</v>
      </c>
      <c r="DS6" s="22">
        <f>IF(DS7="",NA(),DS7)</f>
        <v>21.55</v>
      </c>
      <c r="DT6" s="22">
        <f t="shared" ref="DT6:EB6" si="13">IF(DT7="",NA(),DT7)</f>
        <v>21.55</v>
      </c>
      <c r="DU6" s="22">
        <f t="shared" si="13"/>
        <v>21.52</v>
      </c>
      <c r="DV6" s="22">
        <f t="shared" si="13"/>
        <v>30.51</v>
      </c>
      <c r="DW6" s="22">
        <f t="shared" si="13"/>
        <v>30.54</v>
      </c>
      <c r="DX6" s="22">
        <f t="shared" si="13"/>
        <v>14.74</v>
      </c>
      <c r="DY6" s="22">
        <f t="shared" si="13"/>
        <v>18.68</v>
      </c>
      <c r="DZ6" s="22">
        <f t="shared" si="13"/>
        <v>19.91</v>
      </c>
      <c r="EA6" s="22">
        <f t="shared" si="13"/>
        <v>17.399999999999999</v>
      </c>
      <c r="EB6" s="22">
        <f t="shared" si="13"/>
        <v>18.64</v>
      </c>
      <c r="EC6" s="21" t="str">
        <f>IF(EC7="","",IF(EC7="-","【-】","【"&amp;SUBSTITUTE(TEXT(EC7,"#,##0.00"),"-","△")&amp;"】"))</f>
        <v>【22.30】</v>
      </c>
      <c r="ED6" s="21">
        <f>IF(ED7="",NA(),ED7)</f>
        <v>0</v>
      </c>
      <c r="EE6" s="21">
        <f t="shared" ref="EE6:EM6" si="14">IF(EE7="",NA(),EE7)</f>
        <v>0</v>
      </c>
      <c r="EF6" s="22">
        <f t="shared" si="14"/>
        <v>0.51</v>
      </c>
      <c r="EG6" s="22">
        <f t="shared" si="14"/>
        <v>0.11</v>
      </c>
      <c r="EH6" s="22">
        <f t="shared" si="14"/>
        <v>0.04</v>
      </c>
      <c r="EI6" s="22">
        <f t="shared" si="14"/>
        <v>0.4</v>
      </c>
      <c r="EJ6" s="22">
        <f t="shared" si="14"/>
        <v>0.32</v>
      </c>
      <c r="EK6" s="22">
        <f t="shared" si="14"/>
        <v>0.81</v>
      </c>
      <c r="EL6" s="22">
        <f t="shared" si="14"/>
        <v>0.4</v>
      </c>
      <c r="EM6" s="22">
        <f t="shared" si="14"/>
        <v>0.36</v>
      </c>
      <c r="EN6" s="21" t="str">
        <f>IF(EN7="","",IF(EN7="-","【-】","【"&amp;SUBSTITUTE(TEXT(EN7,"#,##0.00"),"-","△")&amp;"】"))</f>
        <v>【0.66】</v>
      </c>
    </row>
    <row r="7" spans="1:144" s="23" customFormat="1" x14ac:dyDescent="0.15">
      <c r="A7" s="15"/>
      <c r="B7" s="24">
        <v>2021</v>
      </c>
      <c r="C7" s="24">
        <v>434477</v>
      </c>
      <c r="D7" s="24">
        <v>46</v>
      </c>
      <c r="E7" s="24">
        <v>1</v>
      </c>
      <c r="F7" s="24">
        <v>0</v>
      </c>
      <c r="G7" s="24">
        <v>1</v>
      </c>
      <c r="H7" s="24" t="s">
        <v>93</v>
      </c>
      <c r="I7" s="24" t="s">
        <v>94</v>
      </c>
      <c r="J7" s="24" t="s">
        <v>95</v>
      </c>
      <c r="K7" s="24" t="s">
        <v>96</v>
      </c>
      <c r="L7" s="24" t="s">
        <v>97</v>
      </c>
      <c r="M7" s="24" t="s">
        <v>98</v>
      </c>
      <c r="N7" s="25" t="s">
        <v>99</v>
      </c>
      <c r="O7" s="25">
        <v>55.67</v>
      </c>
      <c r="P7" s="25">
        <v>64.73</v>
      </c>
      <c r="Q7" s="25">
        <v>3102</v>
      </c>
      <c r="R7" s="25">
        <v>13966</v>
      </c>
      <c r="S7" s="25">
        <v>544.66999999999996</v>
      </c>
      <c r="T7" s="25">
        <v>25.64</v>
      </c>
      <c r="U7" s="25">
        <v>8933</v>
      </c>
      <c r="V7" s="25">
        <v>68.459999999999994</v>
      </c>
      <c r="W7" s="25">
        <v>130.47999999999999</v>
      </c>
      <c r="X7" s="25">
        <v>125.18</v>
      </c>
      <c r="Y7" s="25">
        <v>115.83</v>
      </c>
      <c r="Z7" s="25">
        <v>104.78</v>
      </c>
      <c r="AA7" s="25">
        <v>90.23</v>
      </c>
      <c r="AB7" s="25">
        <v>89.71</v>
      </c>
      <c r="AC7" s="25">
        <v>104.85</v>
      </c>
      <c r="AD7" s="25">
        <v>107.64</v>
      </c>
      <c r="AE7" s="25">
        <v>108.22</v>
      </c>
      <c r="AF7" s="25">
        <v>105.34</v>
      </c>
      <c r="AG7" s="25">
        <v>105.77</v>
      </c>
      <c r="AH7" s="25">
        <v>111.39</v>
      </c>
      <c r="AI7" s="25">
        <v>0</v>
      </c>
      <c r="AJ7" s="25">
        <v>0</v>
      </c>
      <c r="AK7" s="25">
        <v>0</v>
      </c>
      <c r="AL7" s="25">
        <v>0</v>
      </c>
      <c r="AM7" s="25">
        <v>13.78</v>
      </c>
      <c r="AN7" s="25">
        <v>27.52</v>
      </c>
      <c r="AO7" s="25">
        <v>30.84</v>
      </c>
      <c r="AP7" s="25">
        <v>25.29</v>
      </c>
      <c r="AQ7" s="25">
        <v>24.04</v>
      </c>
      <c r="AR7" s="25">
        <v>28.03</v>
      </c>
      <c r="AS7" s="25">
        <v>1.3</v>
      </c>
      <c r="AT7" s="25">
        <v>958.99</v>
      </c>
      <c r="AU7" s="25">
        <v>784.13</v>
      </c>
      <c r="AV7" s="25">
        <v>868.96</v>
      </c>
      <c r="AW7" s="25">
        <v>135.54</v>
      </c>
      <c r="AX7" s="25">
        <v>138.34</v>
      </c>
      <c r="AY7" s="25">
        <v>445.85</v>
      </c>
      <c r="AZ7" s="25">
        <v>450.54</v>
      </c>
      <c r="BA7" s="25">
        <v>348.88</v>
      </c>
      <c r="BB7" s="25">
        <v>305.08</v>
      </c>
      <c r="BC7" s="25">
        <v>305.33999999999997</v>
      </c>
      <c r="BD7" s="25">
        <v>261.51</v>
      </c>
      <c r="BE7" s="25">
        <v>264.33999999999997</v>
      </c>
      <c r="BF7" s="25">
        <v>270.62</v>
      </c>
      <c r="BG7" s="25">
        <v>251.11</v>
      </c>
      <c r="BH7" s="25">
        <v>1326.15</v>
      </c>
      <c r="BI7" s="25">
        <v>1249.6500000000001</v>
      </c>
      <c r="BJ7" s="25">
        <v>516.34</v>
      </c>
      <c r="BK7" s="25">
        <v>496.56</v>
      </c>
      <c r="BL7" s="25">
        <v>540.38</v>
      </c>
      <c r="BM7" s="25">
        <v>585.59</v>
      </c>
      <c r="BN7" s="25">
        <v>561.34</v>
      </c>
      <c r="BO7" s="25">
        <v>265.16000000000003</v>
      </c>
      <c r="BP7" s="25">
        <v>126.81</v>
      </c>
      <c r="BQ7" s="25">
        <v>116.96</v>
      </c>
      <c r="BR7" s="25">
        <v>101.76</v>
      </c>
      <c r="BS7" s="25">
        <v>59.99</v>
      </c>
      <c r="BT7" s="25">
        <v>60.86</v>
      </c>
      <c r="BU7" s="25">
        <v>83.27</v>
      </c>
      <c r="BV7" s="25">
        <v>84.9</v>
      </c>
      <c r="BW7" s="25">
        <v>83.22</v>
      </c>
      <c r="BX7" s="25">
        <v>82.78</v>
      </c>
      <c r="BY7" s="25">
        <v>84.82</v>
      </c>
      <c r="BZ7" s="25">
        <v>102.35</v>
      </c>
      <c r="CA7" s="25">
        <v>119.26</v>
      </c>
      <c r="CB7" s="25">
        <v>130.82</v>
      </c>
      <c r="CC7" s="25">
        <v>151.47</v>
      </c>
      <c r="CD7" s="25">
        <v>256.8</v>
      </c>
      <c r="CE7" s="25">
        <v>255.76</v>
      </c>
      <c r="CF7" s="25">
        <v>228.81</v>
      </c>
      <c r="CG7" s="25">
        <v>231.9</v>
      </c>
      <c r="CH7" s="25">
        <v>234.17</v>
      </c>
      <c r="CI7" s="25">
        <v>225.09</v>
      </c>
      <c r="CJ7" s="25">
        <v>224.82</v>
      </c>
      <c r="CK7" s="25">
        <v>167.74</v>
      </c>
      <c r="CL7" s="25">
        <v>38.68</v>
      </c>
      <c r="CM7" s="25">
        <v>38.619999999999997</v>
      </c>
      <c r="CN7" s="25">
        <v>43.12</v>
      </c>
      <c r="CO7" s="25">
        <v>95.66</v>
      </c>
      <c r="CP7" s="25">
        <v>87.53</v>
      </c>
      <c r="CQ7" s="25">
        <v>38.979999999999997</v>
      </c>
      <c r="CR7" s="25">
        <v>39.61</v>
      </c>
      <c r="CS7" s="25">
        <v>41.06</v>
      </c>
      <c r="CT7" s="25">
        <v>49.38</v>
      </c>
      <c r="CU7" s="25">
        <v>50.09</v>
      </c>
      <c r="CV7" s="25">
        <v>60.29</v>
      </c>
      <c r="CW7" s="25">
        <v>73.239999999999995</v>
      </c>
      <c r="CX7" s="25">
        <v>64.98</v>
      </c>
      <c r="CY7" s="25">
        <v>56.01</v>
      </c>
      <c r="CZ7" s="25">
        <v>62.61</v>
      </c>
      <c r="DA7" s="25">
        <v>66.75</v>
      </c>
      <c r="DB7" s="25">
        <v>75.010000000000005</v>
      </c>
      <c r="DC7" s="25">
        <v>72.959999999999994</v>
      </c>
      <c r="DD7" s="25">
        <v>72.42</v>
      </c>
      <c r="DE7" s="25">
        <v>78.010000000000005</v>
      </c>
      <c r="DF7" s="25">
        <v>77.599999999999994</v>
      </c>
      <c r="DG7" s="25">
        <v>90.12</v>
      </c>
      <c r="DH7" s="25">
        <v>52.13</v>
      </c>
      <c r="DI7" s="25">
        <v>53.56</v>
      </c>
      <c r="DJ7" s="25">
        <v>54.63</v>
      </c>
      <c r="DK7" s="25">
        <v>18.45</v>
      </c>
      <c r="DL7" s="25">
        <v>21.53</v>
      </c>
      <c r="DM7" s="25">
        <v>51.89</v>
      </c>
      <c r="DN7" s="25">
        <v>54.09</v>
      </c>
      <c r="DO7" s="25">
        <v>52.73</v>
      </c>
      <c r="DP7" s="25">
        <v>47.5</v>
      </c>
      <c r="DQ7" s="25">
        <v>48.41</v>
      </c>
      <c r="DR7" s="25">
        <v>50.88</v>
      </c>
      <c r="DS7" s="25">
        <v>21.55</v>
      </c>
      <c r="DT7" s="25">
        <v>21.55</v>
      </c>
      <c r="DU7" s="25">
        <v>21.52</v>
      </c>
      <c r="DV7" s="25">
        <v>30.51</v>
      </c>
      <c r="DW7" s="25">
        <v>30.54</v>
      </c>
      <c r="DX7" s="25">
        <v>14.74</v>
      </c>
      <c r="DY7" s="25">
        <v>18.68</v>
      </c>
      <c r="DZ7" s="25">
        <v>19.91</v>
      </c>
      <c r="EA7" s="25">
        <v>17.399999999999999</v>
      </c>
      <c r="EB7" s="25">
        <v>18.64</v>
      </c>
      <c r="EC7" s="25">
        <v>22.3</v>
      </c>
      <c r="ED7" s="25">
        <v>0</v>
      </c>
      <c r="EE7" s="25">
        <v>0</v>
      </c>
      <c r="EF7" s="25">
        <v>0.51</v>
      </c>
      <c r="EG7" s="25">
        <v>0.11</v>
      </c>
      <c r="EH7" s="25">
        <v>0.04</v>
      </c>
      <c r="EI7" s="25">
        <v>0.4</v>
      </c>
      <c r="EJ7" s="25">
        <v>0.32</v>
      </c>
      <c r="EK7" s="25">
        <v>0.81</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里枝</cp:lastModifiedBy>
  <cp:lastPrinted>2023-01-12T09:35:49Z</cp:lastPrinted>
  <dcterms:created xsi:type="dcterms:W3CDTF">2022-12-01T01:06:16Z</dcterms:created>
  <dcterms:modified xsi:type="dcterms:W3CDTF">2023-02-01T05:29:10Z</dcterms:modified>
  <cp:category/>
</cp:coreProperties>
</file>