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420\Desktop\"/>
    </mc:Choice>
  </mc:AlternateContent>
  <xr:revisionPtr revIDLastSave="0" documentId="13_ncr:1_{5A2529B2-D0C6-4D24-870A-DFF7A348CB0B}" xr6:coauthVersionLast="47" xr6:coauthVersionMax="47" xr10:uidLastSave="{00000000-0000-0000-0000-000000000000}"/>
  <workbookProtection workbookAlgorithmName="SHA-512" workbookHashValue="0ve5T+Q/cL+FES8AczZmyDqP2MbjHjrLLF7SF8h8esIkvnUW2GmOY+U4+IrwZPMXALMTPlQN1794xDRaJcVTbA==" workbookSaltValue="/A1JxtP+Ul3Q812lnt+UB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F85" i="4"/>
  <c r="E85" i="4"/>
  <c r="BB10" i="4"/>
  <c r="AT10" i="4"/>
  <c r="AL10" i="4"/>
  <c r="W10" i="4"/>
  <c r="B10" i="4"/>
  <c r="AT8" i="4"/>
  <c r="AD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<sst xmlns="http://schemas.openxmlformats.org/spreadsheetml/2006/main" count="228" uniqueCount="113">
  <si>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</si>
  <si>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</si>
  <si>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</si>
  <si>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</si>
  <si>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</si>
  <si>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</si>
  <si>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</si>
  <si>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</si>
  <si>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</si>
  <si>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</si>
  <si>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</si>
  <si>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</si>
  <si>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</si>
  <si>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</si>
  <si>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</si>
  <si>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</si>
  <si>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</si>
  <si>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</si>
  <si>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</si>
  <si>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</si>
  <si>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</si>
  <si>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</si>
  <si>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</si>
  <si>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</si>
  <si>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</si>
  <si>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</si>
  <si>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</si>
  <si>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</si>
  <si>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</si>
  <si>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</si>
  <si>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</si>
  <si>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</si>
  <si>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</si>
  <si>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</si>
  <si>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</si>
  <si>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</si>
  <si>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</si>
  <si>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</si>
  <si>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</si>
  <si>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</si>
  <si>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</si>
  <si>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</si>
  <si>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</si>
  <si>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</si>
  <si>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</si>
  <si>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</si>
  <si>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</si>
  <si>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</si>
  <si>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</si>
  <si>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</si>
  <si>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</si>
  <si>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</si>
  <si>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</si>
  <si>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</si>
  <si>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</si>
  <si>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</si>
  <si>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</si>
  <si>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</si>
  <si>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</si>
  <si>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</si>
  <si>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</si>
  <si>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</si>
  <si>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</si>
  <si>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</si>
  <si>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</si>
  <si>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</si>
  <si>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</si>
  <si>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</si>
  <si>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</si>
  <si>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</si>
  <si>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</si>
  <si>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</si>
  <si>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</si>
  <si>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</si>
  <si>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</si>
  <si>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</si>
  <si>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</si>
  <si>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</si>
  <si>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</si>
  <si>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</si>
  <si>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</si>
  <si>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</si>
  <si>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</si>
  <si>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</si>
  <si>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</si>
  <si>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</si>
  <si>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</si>
  <si>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</si>
  <si>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</si>
  <si>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</si>
  <si>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</si>
  <si>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</si>
  <si>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</si>
  <si>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</si>
  <si>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</si>
  <si>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</si>
  <si>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</si>
  <si>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</si>
  <si>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</si>
  <si>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</si>
  <si>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</si>
  <si>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</si>
  <si>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</si>
  <si>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</si>
  <si>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</si>
  <si>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</si>
  <si>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</si>
  <si>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</si>
  <si>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</si>
  <si>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</si>
  <si>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①有形固定資産減価償却率は、近年比率が増加傾向にあるため、償却資産の老朽化が進んでいることがわかります。計画的に施設の更新を実施する必要があります。
②管路経年化率は減少していますが、これは布設年度不明管の布設年度が判明したことによるものです。引続き計画的な老朽管の更新に取り組んでいきます。
③管路更新率は、全国平均及び類似団体平均比でほぼ同程度の水準です。</t>
    <rPh sb="1" eb="3">
      <t>ユウケイ</t>
    </rPh>
    <rPh sb="3" eb="5">
      <t>コテイ</t>
    </rPh>
    <rPh sb="5" eb="7">
      <t>シサン</t>
    </rPh>
    <rPh sb="7" eb="9">
      <t>ゲンカ</t>
    </rPh>
    <rPh sb="9" eb="11">
      <t>ショウキャク</t>
    </rPh>
    <rPh sb="11" eb="12">
      <t>リツ</t>
    </rPh>
    <rPh sb="14" eb="16">
      <t>キンネン</t>
    </rPh>
    <rPh sb="16" eb="18">
      <t>ヒリツ</t>
    </rPh>
    <rPh sb="19" eb="21">
      <t>ゾウカ</t>
    </rPh>
    <rPh sb="21" eb="23">
      <t>ケイコウ</t>
    </rPh>
    <rPh sb="29" eb="31">
      <t>ショウキャク</t>
    </rPh>
    <rPh sb="31" eb="33">
      <t>シサン</t>
    </rPh>
    <rPh sb="34" eb="37">
      <t>ロウキュウカ</t>
    </rPh>
    <rPh sb="38" eb="39">
      <t>スス</t>
    </rPh>
    <rPh sb="52" eb="55">
      <t>ケイカクテキ</t>
    </rPh>
    <rPh sb="56" eb="58">
      <t>シセツ</t>
    </rPh>
    <rPh sb="59" eb="61">
      <t>コウシン</t>
    </rPh>
    <rPh sb="62" eb="64">
      <t>ジッシ</t>
    </rPh>
    <rPh sb="66" eb="68">
      <t>ヒツヨウ</t>
    </rPh>
    <rPh sb="76" eb="78">
      <t>カンロ</t>
    </rPh>
    <rPh sb="78" eb="81">
      <t>ケイネンカ</t>
    </rPh>
    <rPh sb="81" eb="82">
      <t>リツ</t>
    </rPh>
    <rPh sb="83" eb="85">
      <t>ゲンショウ</t>
    </rPh>
    <rPh sb="95" eb="97">
      <t>フセツ</t>
    </rPh>
    <rPh sb="97" eb="99">
      <t>ネンド</t>
    </rPh>
    <rPh sb="99" eb="101">
      <t>フメイ</t>
    </rPh>
    <rPh sb="101" eb="102">
      <t>カン</t>
    </rPh>
    <rPh sb="103" eb="105">
      <t>フセツ</t>
    </rPh>
    <rPh sb="105" eb="107">
      <t>ネンド</t>
    </rPh>
    <rPh sb="108" eb="110">
      <t>ハンメイ</t>
    </rPh>
    <rPh sb="122" eb="124">
      <t>ヒキツヅ</t>
    </rPh>
    <rPh sb="125" eb="128">
      <t>ケイカクテキ</t>
    </rPh>
    <rPh sb="129" eb="131">
      <t>ロウキュウ</t>
    </rPh>
    <rPh sb="131" eb="132">
      <t>カン</t>
    </rPh>
    <rPh sb="133" eb="135">
      <t>コウシン</t>
    </rPh>
    <rPh sb="136" eb="137">
      <t>ト</t>
    </rPh>
    <rPh sb="138" eb="139">
      <t>ク</t>
    </rPh>
    <rPh sb="167" eb="168">
      <t>ヒ</t>
    </rPh>
    <rPh sb="171" eb="174">
      <t>ドウテイド</t>
    </rPh>
    <rPh sb="175" eb="177">
      <t>スイジュン</t>
    </rPh>
    <phoneticPr fontId="4"/>
  </si>
  <si>
    <t xml:space="preserve">　今後も、当町の復興事業、耐用年数を経過した老朽管や施設の更新による建設改良費の増加が見込まれることから、経営状況の悪化が懸念されます。
　将来にわたり安定した経営を維持していくために、財政状況を考慮しながら、合理的かつ計画的な施設・管路の更新に取り組んでいきます。
</t>
    <rPh sb="1" eb="3">
      <t>コンゴ</t>
    </rPh>
    <rPh sb="5" eb="7">
      <t>トウチョウ</t>
    </rPh>
    <rPh sb="8" eb="10">
      <t>フッコウ</t>
    </rPh>
    <rPh sb="10" eb="12">
      <t>ジギョウ</t>
    </rPh>
    <rPh sb="13" eb="15">
      <t>タイヨウ</t>
    </rPh>
    <rPh sb="15" eb="17">
      <t>ネンスウ</t>
    </rPh>
    <rPh sb="18" eb="20">
      <t>ケイカ</t>
    </rPh>
    <rPh sb="22" eb="24">
      <t>ロウキュウ</t>
    </rPh>
    <rPh sb="24" eb="25">
      <t>カン</t>
    </rPh>
    <rPh sb="26" eb="28">
      <t>シセツ</t>
    </rPh>
    <rPh sb="29" eb="31">
      <t>コウシン</t>
    </rPh>
    <rPh sb="40" eb="42">
      <t>ゾウカ</t>
    </rPh>
    <rPh sb="43" eb="45">
      <t>ミコ</t>
    </rPh>
    <rPh sb="53" eb="55">
      <t>ケイエイ</t>
    </rPh>
    <rPh sb="55" eb="57">
      <t>ジョウキョウ</t>
    </rPh>
    <rPh sb="58" eb="60">
      <t>アッカ</t>
    </rPh>
    <rPh sb="61" eb="63">
      <t>ケネン</t>
    </rPh>
    <rPh sb="70" eb="72">
      <t>ショウライ</t>
    </rPh>
    <rPh sb="76" eb="78">
      <t>アンテイ</t>
    </rPh>
    <rPh sb="80" eb="82">
      <t>ケイエイ</t>
    </rPh>
    <rPh sb="83" eb="85">
      <t>イジ</t>
    </rPh>
    <rPh sb="104" eb="107">
      <t>ゴウリテキ</t>
    </rPh>
    <rPh sb="109" eb="112">
      <t>ケイカクテキ</t>
    </rPh>
    <rPh sb="113" eb="115">
      <t>シセツ</t>
    </rPh>
    <rPh sb="116" eb="118">
      <t>カンロ</t>
    </rPh>
    <rPh sb="119" eb="121">
      <t>コウシン</t>
    </rPh>
    <rPh sb="122" eb="123">
      <t>ト</t>
    </rPh>
    <rPh sb="124" eb="125">
      <t>ク</t>
    </rPh>
    <phoneticPr fontId="4"/>
  </si>
  <si>
    <r>
      <rPr>
        <sz val="11"/>
        <rFont val="ＭＳ ゴシック"/>
        <family val="3"/>
        <charset val="128"/>
      </rPr>
      <t>①②経常収支比率は、全国平均及び類似団体の平均値を下回ってますが、100%を超えており、累積欠損金比率もないことから、現時点では健全な経営水準であるといえます。
③流動比率は、類似団体平均値と比較すると僅かに下回っているが、300％を超えており、短期的な支払能力は十分備わっています。
④企業債残高対給水収益比率は、減少傾向にありますが、全国平均及び類似団体平均値を大きく上回っています。今後も計画的な事業の実施や経常収支とのバランスを考慮しながら財政運営を図っていく必要があります。
⑤料金回収率は100%を下回っており、給水に係る費用が給水収益以外の収入で賄われていることを示しています。</t>
    </r>
    <r>
      <rPr>
        <sz val="11"/>
        <color theme="1"/>
        <rFont val="ＭＳ ゴシック"/>
        <family val="3"/>
        <charset val="128"/>
      </rPr>
      <t xml:space="preserve">
⑥給水原価は、全国平均及び類似団体平均値より安価な状況が継続してます。
⑦施設利用率は、全国平均及び類似団体平均値より下回った状況にあるため、施設の見直し等を検討する必要があります。
⑧有収率は、全国平均及び類似団体平均値より高い数値となっています。引続き計画的な老朽管の更新や漏水対策に取り組んでいきます。
</t>
    </r>
    <rPh sb="2" eb="4">
      <t>ケイジョウ</t>
    </rPh>
    <rPh sb="4" eb="6">
      <t>シュウシ</t>
    </rPh>
    <rPh sb="6" eb="8">
      <t>ヒリツ</t>
    </rPh>
    <rPh sb="10" eb="12">
      <t>ゼンコク</t>
    </rPh>
    <rPh sb="12" eb="14">
      <t>ヘイキン</t>
    </rPh>
    <rPh sb="14" eb="15">
      <t>オヨ</t>
    </rPh>
    <rPh sb="16" eb="18">
      <t>ルイジ</t>
    </rPh>
    <rPh sb="18" eb="20">
      <t>ダンタイ</t>
    </rPh>
    <rPh sb="21" eb="24">
      <t>ヘイキンチ</t>
    </rPh>
    <rPh sb="25" eb="27">
      <t>シタマワ</t>
    </rPh>
    <rPh sb="38" eb="39">
      <t>コ</t>
    </rPh>
    <rPh sb="44" eb="46">
      <t>ルイセキ</t>
    </rPh>
    <rPh sb="46" eb="48">
      <t>ケッソン</t>
    </rPh>
    <rPh sb="48" eb="49">
      <t>キン</t>
    </rPh>
    <rPh sb="49" eb="51">
      <t>ヒリツ</t>
    </rPh>
    <rPh sb="59" eb="62">
      <t>ゲンジテン</t>
    </rPh>
    <rPh sb="64" eb="66">
      <t>ケンゼン</t>
    </rPh>
    <rPh sb="67" eb="69">
      <t>ケイエイ</t>
    </rPh>
    <rPh sb="69" eb="71">
      <t>スイジュン</t>
    </rPh>
    <rPh sb="82" eb="84">
      <t>リュウドウ</t>
    </rPh>
    <rPh sb="84" eb="86">
      <t>ヒリツ</t>
    </rPh>
    <rPh sb="88" eb="90">
      <t>ルイジ</t>
    </rPh>
    <rPh sb="90" eb="92">
      <t>ダンタイ</t>
    </rPh>
    <rPh sb="92" eb="95">
      <t>ヘイキンチ</t>
    </rPh>
    <rPh sb="96" eb="98">
      <t>ヒカク</t>
    </rPh>
    <rPh sb="101" eb="102">
      <t>ワズ</t>
    </rPh>
    <rPh sb="104" eb="106">
      <t>シタマワ</t>
    </rPh>
    <rPh sb="117" eb="118">
      <t>コ</t>
    </rPh>
    <rPh sb="123" eb="125">
      <t>ジュウブン</t>
    </rPh>
    <rPh sb="125" eb="126">
      <t>ソナ</t>
    </rPh>
    <rPh sb="135" eb="137">
      <t>キギョウ</t>
    </rPh>
    <rPh sb="137" eb="138">
      <t>サイ</t>
    </rPh>
    <rPh sb="143" eb="145">
      <t>シュウエキ</t>
    </rPh>
    <rPh sb="145" eb="147">
      <t>ヒリツ</t>
    </rPh>
    <rPh sb="158" eb="160">
      <t>ゲンショウ</t>
    </rPh>
    <rPh sb="160" eb="162">
      <t>ケイコウ</t>
    </rPh>
    <rPh sb="169" eb="171">
      <t>ゼンコク</t>
    </rPh>
    <rPh sb="171" eb="173">
      <t>ヘイキン</t>
    </rPh>
    <rPh sb="173" eb="174">
      <t>オヨ</t>
    </rPh>
    <rPh sb="179" eb="182">
      <t>ヘイキンチ</t>
    </rPh>
    <rPh sb="188" eb="189">
      <t>ネン</t>
    </rPh>
    <rPh sb="190" eb="191">
      <t>ガツ</t>
    </rPh>
    <rPh sb="194" eb="196">
      <t>コンゴ</t>
    </rPh>
    <rPh sb="197" eb="200">
      <t>ケイカクテキ</t>
    </rPh>
    <rPh sb="201" eb="203">
      <t>ジギョウ</t>
    </rPh>
    <rPh sb="204" eb="206">
      <t>ジッシ</t>
    </rPh>
    <rPh sb="207" eb="209">
      <t>ケイジョウ</t>
    </rPh>
    <rPh sb="209" eb="211">
      <t>シュウシ</t>
    </rPh>
    <rPh sb="218" eb="220">
      <t>コウリョ</t>
    </rPh>
    <rPh sb="224" eb="226">
      <t>ザイセイ</t>
    </rPh>
    <rPh sb="226" eb="228">
      <t>ウンエイ</t>
    </rPh>
    <rPh sb="229" eb="230">
      <t>ハカ</t>
    </rPh>
    <rPh sb="234" eb="236">
      <t>ヒツヨウ</t>
    </rPh>
    <rPh sb="244" eb="246">
      <t>シタマワ</t>
    </rPh>
    <rPh sb="299" eb="301">
      <t>アンカ</t>
    </rPh>
    <rPh sb="326" eb="328">
      <t>シセツ</t>
    </rPh>
    <rPh sb="356" eb="358">
      <t>シタマワ</t>
    </rPh>
    <rPh sb="360" eb="362">
      <t>ジョウキョウ</t>
    </rPh>
    <rPh sb="380" eb="382">
      <t>ヒツヨウ</t>
    </rPh>
    <rPh sb="391" eb="392">
      <t>タカ</t>
    </rPh>
    <rPh sb="413" eb="415">
      <t>コンゴ</t>
    </rPh>
    <rPh sb="416" eb="419">
      <t>ケイカクテキ</t>
    </rPh>
    <rPh sb="420" eb="422">
      <t>ロウキュウ</t>
    </rPh>
    <rPh sb="422" eb="424">
      <t>ヒキツヅ</t>
    </rPh>
    <rPh sb="427" eb="429">
      <t>ロウスイ</t>
    </rPh>
    <rPh sb="429" eb="431">
      <t>タイサク</t>
    </rPh>
    <rPh sb="432" eb="433">
      <t>ト</t>
    </rPh>
    <rPh sb="434" eb="43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</si>
</sst>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2.4300000000000002</c:v>
                </c:pt>
                <c:pt idx="1">
                  <c:v>3.11</c:v>
                </c:pt>
                <c:pt idx="2">
                  <c:v>0.47</c:v>
                </c:pt>
                <c:pt idx="3">
                  <c:v>0.46</c:v>
                </c:pt>
                <c:pt idx="4">
                  <c:v>0.53</c:v>
                </c:pt>
              </c:numCache>
            </c:numRef>
          </c:val>
          <c:extLst>
            <c:ext xmlns:c16="http://schemas.microsoft.com/office/drawing/2014/chart" uri="{C3380CC4-5D6E-409C-BE32-E72D297353CC}">
              <c16:uniqueId val="{00000000-B8A9-402C-AD95-166756FAF1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B8A9-402C-AD95-166756FAF1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48.2</c:v>
                </c:pt>
                <c:pt idx="1">
                  <c:v>47.07</c:v>
                </c:pt>
                <c:pt idx="2">
                  <c:v>45.79</c:v>
                </c:pt>
                <c:pt idx="3">
                  <c:v>47.66</c:v>
                </c:pt>
                <c:pt idx="4">
                  <c:v>44.97</c:v>
                </c:pt>
              </c:numCache>
            </c:numRef>
          </c:val>
          <c:extLst>
            <c:ext xmlns:c16="http://schemas.microsoft.com/office/drawing/2014/chart" uri="{C3380CC4-5D6E-409C-BE32-E72D297353CC}">
              <c16:uniqueId val="{00000000-E45B-4A4B-B451-65CEE08B8D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45B-4A4B-B451-65CEE08B8D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c:v>
                </c:pt>
                <c:pt idx="1">
                  <c:v>87.77</c:v>
                </c:pt>
                <c:pt idx="2">
                  <c:v>92.56</c:v>
                </c:pt>
                <c:pt idx="3">
                  <c:v>91.57</c:v>
                </c:pt>
                <c:pt idx="4">
                  <c:v>96.31</c:v>
                </c:pt>
              </c:numCache>
            </c:numRef>
          </c:val>
          <c:extLst>
            <c:ext xmlns:c16="http://schemas.microsoft.com/office/drawing/2014/chart" uri="{C3380CC4-5D6E-409C-BE32-E72D297353CC}">
              <c16:uniqueId val="{00000000-FEAF-42FA-A270-E31C840A82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FEAF-42FA-A270-E31C840A82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95.77</c:v>
                </c:pt>
                <c:pt idx="1">
                  <c:v>97.34</c:v>
                </c:pt>
                <c:pt idx="2">
                  <c:v>99.59</c:v>
                </c:pt>
                <c:pt idx="3">
                  <c:v>102.56</c:v>
                </c:pt>
                <c:pt idx="4">
                  <c:v>100.83</c:v>
                </c:pt>
              </c:numCache>
            </c:numRef>
          </c:val>
          <c:extLst>
            <c:ext xmlns:c16="http://schemas.microsoft.com/office/drawing/2014/chart" uri="{C3380CC4-5D6E-409C-BE32-E72D297353CC}">
              <c16:uniqueId val="{00000000-CCD4-48D9-B1BD-32D953B4B7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CD4-48D9-B1BD-32D953B4B7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48.92</c:v>
                </c:pt>
                <c:pt idx="1">
                  <c:v>47.72</c:v>
                </c:pt>
                <c:pt idx="2">
                  <c:v>47.93</c:v>
                </c:pt>
                <c:pt idx="3">
                  <c:v>49.31</c:v>
                </c:pt>
                <c:pt idx="4">
                  <c:v>51.05</c:v>
                </c:pt>
              </c:numCache>
            </c:numRef>
          </c:val>
          <c:extLst>
            <c:ext xmlns:c16="http://schemas.microsoft.com/office/drawing/2014/chart" uri="{C3380CC4-5D6E-409C-BE32-E72D297353CC}">
              <c16:uniqueId val="{00000000-1852-4F8B-8582-939D61CA5F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852-4F8B-8582-939D61CA5F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0.21</c:v>
                </c:pt>
                <c:pt idx="1">
                  <c:v>0.16</c:v>
                </c:pt>
                <c:pt idx="2">
                  <c:v>25.84</c:v>
                </c:pt>
                <c:pt idx="3">
                  <c:v>27.29</c:v>
                </c:pt>
                <c:pt idx="4">
                  <c:v>13.95</c:v>
                </c:pt>
              </c:numCache>
            </c:numRef>
          </c:val>
          <c:extLst>
            <c:ext xmlns:c16="http://schemas.microsoft.com/office/drawing/2014/chart" uri="{C3380CC4-5D6E-409C-BE32-E72D297353CC}">
              <c16:uniqueId val="{00000000-B8A2-4F76-ACB9-FA22DB6C3F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8A2-4F76-ACB9-FA22DB6C3F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2.2200000000000002</c:v>
                </c:pt>
                <c:pt idx="1">
                  <c:v>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55-4045-B979-B0116D7DC4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E955-4045-B979-B0116D7DC4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430.23</c:v>
                </c:pt>
                <c:pt idx="1">
                  <c:v>293.58</c:v>
                </c:pt>
                <c:pt idx="2">
                  <c:v>349.44</c:v>
                </c:pt>
                <c:pt idx="3">
                  <c:v>332.33</c:v>
                </c:pt>
                <c:pt idx="4">
                  <c:v>320.33999999999997</c:v>
                </c:pt>
              </c:numCache>
            </c:numRef>
          </c:val>
          <c:extLst>
            <c:ext xmlns:c16="http://schemas.microsoft.com/office/drawing/2014/chart" uri="{C3380CC4-5D6E-409C-BE32-E72D297353CC}">
              <c16:uniqueId val="{00000000-CCCB-4565-BB88-D1EDD448A0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CCB-4565-BB88-D1EDD448A0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734.81</c:v>
                </c:pt>
                <c:pt idx="1">
                  <c:v>698.15</c:v>
                </c:pt>
                <c:pt idx="2">
                  <c:v>683.14</c:v>
                </c:pt>
                <c:pt idx="3">
                  <c:v>619.39</c:v>
                </c:pt>
                <c:pt idx="4">
                  <c:v>603.21</c:v>
                </c:pt>
              </c:numCache>
            </c:numRef>
          </c:val>
          <c:extLst>
            <c:ext xmlns:c16="http://schemas.microsoft.com/office/drawing/2014/chart" uri="{C3380CC4-5D6E-409C-BE32-E72D297353CC}">
              <c16:uniqueId val="{00000000-51DD-471E-A213-608057D797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51DD-471E-A213-608057D797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86.63</c:v>
                </c:pt>
                <c:pt idx="1">
                  <c:v>89.12</c:v>
                </c:pt>
                <c:pt idx="2">
                  <c:v>91.71</c:v>
                </c:pt>
                <c:pt idx="3">
                  <c:v>93.12</c:v>
                </c:pt>
                <c:pt idx="4">
                  <c:v>92.29</c:v>
                </c:pt>
              </c:numCache>
            </c:numRef>
          </c:val>
          <c:extLst>
            <c:ext xmlns:c16="http://schemas.microsoft.com/office/drawing/2014/chart" uri="{C3380CC4-5D6E-409C-BE32-E72D297353CC}">
              <c16:uniqueId val="{00000000-6125-4278-811C-0BDE6F547F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125-4278-811C-0BDE6F547F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146.75</c:v>
                </c:pt>
                <c:pt idx="1">
                  <c:v>146.44999999999999</c:v>
                </c:pt>
                <c:pt idx="2">
                  <c:v>142.41</c:v>
                </c:pt>
                <c:pt idx="3">
                  <c:v>144.66999999999999</c:v>
                </c:pt>
                <c:pt idx="4">
                  <c:v>145.66999999999999</c:v>
                </c:pt>
              </c:numCache>
            </c:numRef>
          </c:val>
          <c:extLst>
            <c:ext xmlns:c16="http://schemas.microsoft.com/office/drawing/2014/chart" uri="{C3380CC4-5D6E-409C-BE32-E72D297353CC}">
              <c16:uniqueId val="{00000000-E66E-48BA-A850-208CA64F77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E66E-48BA-A850-208CA64F77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益城町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33488</v>
      </c>
      <c r="AM8" s="45"/>
      <c r="AN8" s="45"/>
      <c r="AO8" s="45"/>
      <c r="AP8" s="45"/>
      <c r="AQ8" s="45"/>
      <c r="AR8" s="45"/>
      <c r="AS8" s="45"/>
      <c r="AT8" s="46">
        <f>データ!$S$6</f>
        <v>65.680000000000007</v>
      </c>
      <c r="AU8" s="47"/>
      <c r="AV8" s="47"/>
      <c r="AW8" s="47"/>
      <c r="AX8" s="47"/>
      <c r="AY8" s="47"/>
      <c r="AZ8" s="47"/>
      <c r="BA8" s="47"/>
      <c r="BB8" s="48">
        <f>データ!$T$6</f>
        <v>509.87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56.22</v>
      </c>
      <c r="J10" s="47"/>
      <c r="K10" s="47"/>
      <c r="L10" s="47"/>
      <c r="M10" s="47"/>
      <c r="N10" s="47"/>
      <c r="O10" s="81"/>
      <c r="P10" s="48">
        <f>データ!$P$6</f>
        <v>96.43</v>
      </c>
      <c r="Q10" s="48"/>
      <c r="R10" s="48"/>
      <c r="S10" s="48"/>
      <c r="T10" s="48"/>
      <c r="U10" s="48"/>
      <c r="V10" s="48"/>
      <c r="W10" s="45">
        <f>データ!$Q$6</f>
        <v>2780</v>
      </c>
      <c r="X10" s="45"/>
      <c r="Y10" s="45"/>
      <c r="Z10" s="45"/>
      <c r="AA10" s="45"/>
      <c r="AB10" s="45"/>
      <c r="AC10" s="45"/>
      <c r="AD10" s="2"/>
      <c r="AE10" s="2"/>
      <c r="AF10" s="2"/>
      <c r="AG10" s="2"/>
      <c r="AH10" s="2"/>
      <c r="AI10" s="2"/>
      <c r="AJ10" s="2"/>
      <c r="AK10" s="2"/>
      <c r="AL10" s="45">
        <f>データ!$U$6</f>
        <v>32300</v>
      </c>
      <c r="AM10" s="45"/>
      <c r="AN10" s="45"/>
      <c r="AO10" s="45"/>
      <c r="AP10" s="45"/>
      <c r="AQ10" s="45"/>
      <c r="AR10" s="45"/>
      <c r="AS10" s="45"/>
      <c r="AT10" s="46">
        <f>データ!$V$6</f>
        <v>20.53</v>
      </c>
      <c r="AU10" s="47"/>
      <c r="AV10" s="47"/>
      <c r="AW10" s="47"/>
      <c r="AX10" s="47"/>
      <c r="AY10" s="47"/>
      <c r="AZ10" s="47"/>
      <c r="BA10" s="47"/>
      <c r="BB10" s="48">
        <f>データ!$W$6</f>
        <v>1573.31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3NVGeFDKd8KkkRYlbsYgavlxu/PDa5E6oyxkXgCQWs3xpmGBiwaB5SVF5G8d2b2RoCU5M820dMg0vv2ElLgyw==" saltValue="ATQeBslYxc32wPD8/qD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434434</v>
      </c>
      <c r="D6" s="20">
        <f t="shared" si="3"/>
        <v>46</v>
      </c>
      <c r="E6" s="20">
        <f t="shared" si="3"/>
        <v>1</v>
      </c>
      <c r="F6" s="20">
        <f t="shared" si="3"/>
        <v>0</v>
      </c>
      <c r="G6" s="20">
        <f t="shared" si="3"/>
        <v>1</v>
      </c>
      <c r="H6" s="20" t="str">
        <f t="shared" si="3"/>
        <v>熊本県　益城町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56.22</v>
      </c>
      <c r="P6" s="21">
        <f t="shared" si="3"/>
        <v>96.43</v>
      </c>
      <c r="Q6" s="21">
        <f t="shared" si="3"/>
        <v>2780</v>
      </c>
      <c r="R6" s="21">
        <f t="shared" si="3"/>
        <v>33488</v>
      </c>
      <c r="S6" s="21">
        <f t="shared" si="3"/>
        <v>65.680000000000007</v>
      </c>
      <c r="T6" s="21">
        <f t="shared" si="3"/>
        <v>509.87</v>
      </c>
      <c r="U6" s="21">
        <f t="shared" si="3"/>
        <v>32300</v>
      </c>
      <c r="V6" s="21">
        <f t="shared" si="3"/>
        <v>20.53</v>
      </c>
      <c r="W6" s="21">
        <f t="shared" si="3"/>
        <v>1573.31</v>
      </c>
      <c r="X6" s="22">
        <f>IF(X7="",NA(),X7)</f>
        <v>95.77</v>
      </c>
      <c r="Y6" s="22">
        <f t="shared" ref="Y6:AG6" si="4">IF(Y7="",NA(),Y7)</f>
        <v>97.34</v>
      </c>
      <c r="Z6" s="22">
        <f t="shared" si="4"/>
        <v>99.59</v>
      </c>
      <c r="AA6" s="22">
        <f t="shared" si="4"/>
        <v>102.56</v>
      </c>
      <c r="AB6" s="22">
        <f t="shared" si="4"/>
        <v>100.83</v>
      </c>
      <c r="AC6" s="22">
        <f t="shared" si="4"/>
        <v>110.68</v>
      </c>
      <c r="AD6" s="22">
        <f t="shared" si="4"/>
        <v>110.66</v>
      </c>
      <c r="AE6" s="22">
        <f t="shared" si="4"/>
        <v>109.01</v>
      </c>
      <c r="AF6" s="22">
        <f t="shared" si="4"/>
        <v>108.83</v>
      </c>
      <c r="AG6" s="22">
        <f t="shared" si="4"/>
        <v>109.23</v>
      </c>
      <c r="AH6" s="21" t="str">
        <f>IF(AH7="","",IF(AH7="-","【-】","【"&amp;SUBSTITUTE(TEXT(AH7,"#,##0.00"),"-","△")&amp;"】"))</f>
        <v>【111.39】</v>
      </c>
      <c r="AI6" s="22">
        <f>IF(AI7="",NA(),AI7)</f>
        <v>2.2200000000000002</v>
      </c>
      <c r="AJ6" s="22">
        <f t="shared" ref="AJ6:AR6" si="5">IF(AJ7="",NA(),AJ7)</f>
        <v>5.5</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430.23</v>
      </c>
      <c r="AU6" s="22">
        <f t="shared" ref="AU6:BC6" si="6">IF(AU7="",NA(),AU7)</f>
        <v>293.58</v>
      </c>
      <c r="AV6" s="22">
        <f t="shared" si="6"/>
        <v>349.44</v>
      </c>
      <c r="AW6" s="22">
        <f t="shared" si="6"/>
        <v>332.33</v>
      </c>
      <c r="AX6" s="22">
        <f t="shared" si="6"/>
        <v>320.33999999999997</v>
      </c>
      <c r="AY6" s="22">
        <f t="shared" si="6"/>
        <v>357.34</v>
      </c>
      <c r="AZ6" s="22">
        <f t="shared" si="6"/>
        <v>366.03</v>
      </c>
      <c r="BA6" s="22">
        <f t="shared" si="6"/>
        <v>365.18</v>
      </c>
      <c r="BB6" s="22">
        <f t="shared" si="6"/>
        <v>327.77</v>
      </c>
      <c r="BC6" s="22">
        <f t="shared" si="6"/>
        <v>338.02</v>
      </c>
      <c r="BD6" s="21" t="str">
        <f>IF(BD7="","",IF(BD7="-","【-】","【"&amp;SUBSTITUTE(TEXT(BD7,"#,##0.00"),"-","△")&amp;"】"))</f>
        <v>【261.51】</v>
      </c>
      <c r="BE6" s="22">
        <f>IF(BE7="",NA(),BE7)</f>
        <v>734.81</v>
      </c>
      <c r="BF6" s="22">
        <f t="shared" ref="BF6:BN6" si="7">IF(BF7="",NA(),BF7)</f>
        <v>698.15</v>
      </c>
      <c r="BG6" s="22">
        <f t="shared" si="7"/>
        <v>683.14</v>
      </c>
      <c r="BH6" s="22">
        <f t="shared" si="7"/>
        <v>619.39</v>
      </c>
      <c r="BI6" s="22">
        <f t="shared" si="7"/>
        <v>603.21</v>
      </c>
      <c r="BJ6" s="22">
        <f t="shared" si="7"/>
        <v>373.69</v>
      </c>
      <c r="BK6" s="22">
        <f t="shared" si="7"/>
        <v>370.12</v>
      </c>
      <c r="BL6" s="22">
        <f t="shared" si="7"/>
        <v>371.65</v>
      </c>
      <c r="BM6" s="22">
        <f t="shared" si="7"/>
        <v>397.1</v>
      </c>
      <c r="BN6" s="22">
        <f t="shared" si="7"/>
        <v>379.91</v>
      </c>
      <c r="BO6" s="21" t="str">
        <f>IF(BO7="","",IF(BO7="-","【-】","【"&amp;SUBSTITUTE(TEXT(BO7,"#,##0.00"),"-","△")&amp;"】"))</f>
        <v>【265.16】</v>
      </c>
      <c r="BP6" s="22">
        <f>IF(BP7="",NA(),BP7)</f>
        <v>86.63</v>
      </c>
      <c r="BQ6" s="22">
        <f t="shared" ref="BQ6:BY6" si="8">IF(BQ7="",NA(),BQ7)</f>
        <v>89.12</v>
      </c>
      <c r="BR6" s="22">
        <f t="shared" si="8"/>
        <v>91.71</v>
      </c>
      <c r="BS6" s="22">
        <f t="shared" si="8"/>
        <v>93.12</v>
      </c>
      <c r="BT6" s="22">
        <f t="shared" si="8"/>
        <v>92.29</v>
      </c>
      <c r="BU6" s="22">
        <f t="shared" si="8"/>
        <v>99.87</v>
      </c>
      <c r="BV6" s="22">
        <f t="shared" si="8"/>
        <v>100.42</v>
      </c>
      <c r="BW6" s="22">
        <f t="shared" si="8"/>
        <v>98.77</v>
      </c>
      <c r="BX6" s="22">
        <f t="shared" si="8"/>
        <v>95.79</v>
      </c>
      <c r="BY6" s="22">
        <f t="shared" si="8"/>
        <v>98.3</v>
      </c>
      <c r="BZ6" s="21" t="str">
        <f>IF(BZ7="","",IF(BZ7="-","【-】","【"&amp;SUBSTITUTE(TEXT(BZ7,"#,##0.00"),"-","△")&amp;"】"))</f>
        <v>【102.35】</v>
      </c>
      <c r="CA6" s="22">
        <f>IF(CA7="",NA(),CA7)</f>
        <v>146.75</v>
      </c>
      <c r="CB6" s="22">
        <f t="shared" ref="CB6:CJ6" si="9">IF(CB7="",NA(),CB7)</f>
        <v>146.44999999999999</v>
      </c>
      <c r="CC6" s="22">
        <f t="shared" si="9"/>
        <v>142.41</v>
      </c>
      <c r="CD6" s="22">
        <f t="shared" si="9"/>
        <v>144.66999999999999</v>
      </c>
      <c r="CE6" s="22">
        <f t="shared" si="9"/>
        <v>145.66999999999999</v>
      </c>
      <c r="CF6" s="22">
        <f t="shared" si="9"/>
        <v>171.81</v>
      </c>
      <c r="CG6" s="22">
        <f t="shared" si="9"/>
        <v>171.67</v>
      </c>
      <c r="CH6" s="22">
        <f t="shared" si="9"/>
        <v>173.67</v>
      </c>
      <c r="CI6" s="22">
        <f t="shared" si="9"/>
        <v>171.13</v>
      </c>
      <c r="CJ6" s="22">
        <f t="shared" si="9"/>
        <v>173.7</v>
      </c>
      <c r="CK6" s="21" t="str">
        <f>IF(CK7="","",IF(CK7="-","【-】","【"&amp;SUBSTITUTE(TEXT(CK7,"#,##0.00"),"-","△")&amp;"】"))</f>
        <v>【167.74】</v>
      </c>
      <c r="CL6" s="22">
        <f>IF(CL7="",NA(),CL7)</f>
        <v>48.2</v>
      </c>
      <c r="CM6" s="22">
        <f t="shared" ref="CM6:CU6" si="10">IF(CM7="",NA(),CM7)</f>
        <v>47.07</v>
      </c>
      <c r="CN6" s="22">
        <f t="shared" si="10"/>
        <v>45.79</v>
      </c>
      <c r="CO6" s="22">
        <f t="shared" si="10"/>
        <v>47.66</v>
      </c>
      <c r="CP6" s="22">
        <f t="shared" si="10"/>
        <v>44.97</v>
      </c>
      <c r="CQ6" s="22">
        <f t="shared" si="10"/>
        <v>60.03</v>
      </c>
      <c r="CR6" s="22">
        <f t="shared" si="10"/>
        <v>59.74</v>
      </c>
      <c r="CS6" s="22">
        <f t="shared" si="10"/>
        <v>59.67</v>
      </c>
      <c r="CT6" s="22">
        <f t="shared" si="10"/>
        <v>60.12</v>
      </c>
      <c r="CU6" s="22">
        <f t="shared" si="10"/>
        <v>60.34</v>
      </c>
      <c r="CV6" s="21" t="str">
        <f>IF(CV7="","",IF(CV7="-","【-】","【"&amp;SUBSTITUTE(TEXT(CV7,"#,##0.00"),"-","△")&amp;"】"))</f>
        <v>【60.29】</v>
      </c>
      <c r="CW6" s="22">
        <f>IF(CW7="",NA(),CW7)</f>
        <v>85</v>
      </c>
      <c r="CX6" s="22">
        <f t="shared" ref="CX6:DF6" si="11">IF(CX7="",NA(),CX7)</f>
        <v>87.77</v>
      </c>
      <c r="CY6" s="22">
        <f t="shared" si="11"/>
        <v>92.56</v>
      </c>
      <c r="CZ6" s="22">
        <f t="shared" si="11"/>
        <v>91.57</v>
      </c>
      <c r="DA6" s="22">
        <f t="shared" si="11"/>
        <v>96.31</v>
      </c>
      <c r="DB6" s="22">
        <f t="shared" si="11"/>
        <v>84.81</v>
      </c>
      <c r="DC6" s="22">
        <f t="shared" si="11"/>
        <v>84.8</v>
      </c>
      <c r="DD6" s="22">
        <f t="shared" si="11"/>
        <v>84.6</v>
      </c>
      <c r="DE6" s="22">
        <f t="shared" si="11"/>
        <v>84.24</v>
      </c>
      <c r="DF6" s="22">
        <f t="shared" si="11"/>
        <v>84.19</v>
      </c>
      <c r="DG6" s="21" t="str">
        <f>IF(DG7="","",IF(DG7="-","【-】","【"&amp;SUBSTITUTE(TEXT(DG7,"#,##0.00"),"-","△")&amp;"】"))</f>
        <v>【90.12】</v>
      </c>
      <c r="DH6" s="22">
        <f>IF(DH7="",NA(),DH7)</f>
        <v>48.92</v>
      </c>
      <c r="DI6" s="22">
        <f t="shared" ref="DI6:DQ6" si="12">IF(DI7="",NA(),DI7)</f>
        <v>47.72</v>
      </c>
      <c r="DJ6" s="22">
        <f t="shared" si="12"/>
        <v>47.93</v>
      </c>
      <c r="DK6" s="22">
        <f t="shared" si="12"/>
        <v>49.31</v>
      </c>
      <c r="DL6" s="22">
        <f t="shared" si="12"/>
        <v>51.05</v>
      </c>
      <c r="DM6" s="22">
        <f t="shared" si="12"/>
        <v>47.28</v>
      </c>
      <c r="DN6" s="22">
        <f t="shared" si="12"/>
        <v>47.66</v>
      </c>
      <c r="DO6" s="22">
        <f t="shared" si="12"/>
        <v>48.17</v>
      </c>
      <c r="DP6" s="22">
        <f t="shared" si="12"/>
        <v>48.83</v>
      </c>
      <c r="DQ6" s="22">
        <f t="shared" si="12"/>
        <v>49.96</v>
      </c>
      <c r="DR6" s="21" t="str">
        <f>IF(DR7="","",IF(DR7="-","【-】","【"&amp;SUBSTITUTE(TEXT(DR7,"#,##0.00"),"-","△")&amp;"】"))</f>
        <v>【50.88】</v>
      </c>
      <c r="DS6" s="22">
        <f>IF(DS7="",NA(),DS7)</f>
        <v>0.21</v>
      </c>
      <c r="DT6" s="22">
        <f t="shared" ref="DT6:EB6" si="13">IF(DT7="",NA(),DT7)</f>
        <v>0.16</v>
      </c>
      <c r="DU6" s="22">
        <f t="shared" si="13"/>
        <v>25.84</v>
      </c>
      <c r="DV6" s="22">
        <f t="shared" si="13"/>
        <v>27.29</v>
      </c>
      <c r="DW6" s="22">
        <f t="shared" si="13"/>
        <v>13.95</v>
      </c>
      <c r="DX6" s="22">
        <f t="shared" si="13"/>
        <v>12.19</v>
      </c>
      <c r="DY6" s="22">
        <f t="shared" si="13"/>
        <v>15.1</v>
      </c>
      <c r="DZ6" s="22">
        <f t="shared" si="13"/>
        <v>17.12</v>
      </c>
      <c r="EA6" s="22">
        <f t="shared" si="13"/>
        <v>18.18</v>
      </c>
      <c r="EB6" s="22">
        <f t="shared" si="13"/>
        <v>19.32</v>
      </c>
      <c r="EC6" s="21" t="str">
        <f>IF(EC7="","",IF(EC7="-","【-】","【"&amp;SUBSTITUTE(TEXT(EC7,"#,##0.00"),"-","△")&amp;"】"))</f>
        <v>【22.30】</v>
      </c>
      <c r="ED6" s="22">
        <f>IF(ED7="",NA(),ED7)</f>
        <v>2.4300000000000002</v>
      </c>
      <c r="EE6" s="22">
        <f t="shared" ref="EE6:EM6" si="14">IF(EE7="",NA(),EE7)</f>
        <v>3.11</v>
      </c>
      <c r="EF6" s="22">
        <f t="shared" si="14"/>
        <v>0.47</v>
      </c>
      <c r="EG6" s="22">
        <f t="shared" si="14"/>
        <v>0.46</v>
      </c>
      <c r="EH6" s="22">
        <f t="shared" si="14"/>
        <v>0.53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434434</v>
      </c>
      <c r="D7" s="24">
        <v>46</v>
      </c>
      <c r="E7" s="24">
        <v>1</v>
      </c>
      <c r="F7" s="24">
        <v>0</v>
      </c>
      <c r="G7" s="24">
        <v>1</v>
      </c>
      <c r="H7" s="24" t="s">
        <v>92</v>
      </c>
      <c r="I7" s="24" t="s">
        <v>93</v>
      </c>
      <c r="J7" s="24" t="s">
        <v>94</v>
      </c>
      <c r="K7" s="24" t="s">
        <v>95</v>
      </c>
      <c r="L7" s="24" t="s">
        <v>96</v>
      </c>
      <c r="M7" s="24" t="s">
        <v>97</v>
      </c>
      <c r="N7" s="25" t="s">
        <v>98</v>
      </c>
      <c r="O7" s="25">
        <v>56.22</v>
      </c>
      <c r="P7" s="25">
        <v>96.43</v>
      </c>
      <c r="Q7" s="25">
        <v>2780</v>
      </c>
      <c r="R7" s="25">
        <v>33488</v>
      </c>
      <c r="S7" s="25">
        <v>65.680000000000007</v>
      </c>
      <c r="T7" s="25">
        <v>509.87</v>
      </c>
      <c r="U7" s="25">
        <v>32300</v>
      </c>
      <c r="V7" s="25">
        <v>20.53</v>
      </c>
      <c r="W7" s="25">
        <v>1573.31</v>
      </c>
      <c r="X7" s="25">
        <v>95.77</v>
      </c>
      <c r="Y7" s="25">
        <v>97.34</v>
      </c>
      <c r="Z7" s="25">
        <v>99.59</v>
      </c>
      <c r="AA7" s="25">
        <v>102.56</v>
      </c>
      <c r="AB7" s="25">
        <v>100.83</v>
      </c>
      <c r="AC7" s="25">
        <v>110.68</v>
      </c>
      <c r="AD7" s="25">
        <v>110.66</v>
      </c>
      <c r="AE7" s="25">
        <v>109.01</v>
      </c>
      <c r="AF7" s="25">
        <v>108.83</v>
      </c>
      <c r="AG7" s="25">
        <v>109.23</v>
      </c>
      <c r="AH7" s="25">
        <v>111.39</v>
      </c>
      <c r="AI7" s="25">
        <v>2.2200000000000002</v>
      </c>
      <c r="AJ7" s="25">
        <v>5.5</v>
      </c>
      <c r="AK7" s="25">
        <v>0</v>
      </c>
      <c r="AL7" s="25">
        <v>0</v>
      </c>
      <c r="AM7" s="25">
        <v>0</v>
      </c>
      <c r="AN7" s="25">
        <v>3.56</v>
      </c>
      <c r="AO7" s="25">
        <v>2.74</v>
      </c>
      <c r="AP7" s="25">
        <v>3.7</v>
      </c>
      <c r="AQ7" s="25">
        <v>4.34</v>
      </c>
      <c r="AR7" s="25">
        <v>4.6900000000000004</v>
      </c>
      <c r="AS7" s="25">
        <v>1.3</v>
      </c>
      <c r="AT7" s="25">
        <v>430.23</v>
      </c>
      <c r="AU7" s="25">
        <v>293.58</v>
      </c>
      <c r="AV7" s="25">
        <v>349.44</v>
      </c>
      <c r="AW7" s="25">
        <v>332.33</v>
      </c>
      <c r="AX7" s="25">
        <v>320.33999999999997</v>
      </c>
      <c r="AY7" s="25">
        <v>357.34</v>
      </c>
      <c r="AZ7" s="25">
        <v>366.03</v>
      </c>
      <c r="BA7" s="25">
        <v>365.18</v>
      </c>
      <c r="BB7" s="25">
        <v>327.77</v>
      </c>
      <c r="BC7" s="25">
        <v>338.02</v>
      </c>
      <c r="BD7" s="25">
        <v>261.51</v>
      </c>
      <c r="BE7" s="25">
        <v>734.81</v>
      </c>
      <c r="BF7" s="25">
        <v>698.15</v>
      </c>
      <c r="BG7" s="25">
        <v>683.14</v>
      </c>
      <c r="BH7" s="25">
        <v>619.39</v>
      </c>
      <c r="BI7" s="25">
        <v>603.21</v>
      </c>
      <c r="BJ7" s="25">
        <v>373.69</v>
      </c>
      <c r="BK7" s="25">
        <v>370.12</v>
      </c>
      <c r="BL7" s="25">
        <v>371.65</v>
      </c>
      <c r="BM7" s="25">
        <v>397.1</v>
      </c>
      <c r="BN7" s="25">
        <v>379.91</v>
      </c>
      <c r="BO7" s="25">
        <v>265.16000000000003</v>
      </c>
      <c r="BP7" s="25">
        <v>86.63</v>
      </c>
      <c r="BQ7" s="25">
        <v>89.12</v>
      </c>
      <c r="BR7" s="25">
        <v>91.71</v>
      </c>
      <c r="BS7" s="25">
        <v>93.12</v>
      </c>
      <c r="BT7" s="25">
        <v>92.29</v>
      </c>
      <c r="BU7" s="25">
        <v>99.87</v>
      </c>
      <c r="BV7" s="25">
        <v>100.42</v>
      </c>
      <c r="BW7" s="25">
        <v>98.77</v>
      </c>
      <c r="BX7" s="25">
        <v>95.79</v>
      </c>
      <c r="BY7" s="25">
        <v>98.3</v>
      </c>
      <c r="BZ7" s="25">
        <v>102.35</v>
      </c>
      <c r="CA7" s="25">
        <v>146.75</v>
      </c>
      <c r="CB7" s="25">
        <v>146.44999999999999</v>
      </c>
      <c r="CC7" s="25">
        <v>142.41</v>
      </c>
      <c r="CD7" s="25">
        <v>144.66999999999999</v>
      </c>
      <c r="CE7" s="25">
        <v>145.66999999999999</v>
      </c>
      <c r="CF7" s="25">
        <v>171.81</v>
      </c>
      <c r="CG7" s="25">
        <v>171.67</v>
      </c>
      <c r="CH7" s="25">
        <v>173.67</v>
      </c>
      <c r="CI7" s="25">
        <v>171.13</v>
      </c>
      <c r="CJ7" s="25">
        <v>173.7</v>
      </c>
      <c r="CK7" s="25">
        <v>167.74</v>
      </c>
      <c r="CL7" s="25">
        <v>48.2</v>
      </c>
      <c r="CM7" s="25">
        <v>47.07</v>
      </c>
      <c r="CN7" s="25">
        <v>45.79</v>
      </c>
      <c r="CO7" s="25">
        <v>47.66</v>
      </c>
      <c r="CP7" s="25">
        <v>44.97</v>
      </c>
      <c r="CQ7" s="25">
        <v>60.03</v>
      </c>
      <c r="CR7" s="25">
        <v>59.74</v>
      </c>
      <c r="CS7" s="25">
        <v>59.67</v>
      </c>
      <c r="CT7" s="25">
        <v>60.12</v>
      </c>
      <c r="CU7" s="25">
        <v>60.34</v>
      </c>
      <c r="CV7" s="25">
        <v>60.29</v>
      </c>
      <c r="CW7" s="25">
        <v>85</v>
      </c>
      <c r="CX7" s="25">
        <v>87.77</v>
      </c>
      <c r="CY7" s="25">
        <v>92.56</v>
      </c>
      <c r="CZ7" s="25">
        <v>91.57</v>
      </c>
      <c r="DA7" s="25">
        <v>96.31</v>
      </c>
      <c r="DB7" s="25">
        <v>84.81</v>
      </c>
      <c r="DC7" s="25">
        <v>84.8</v>
      </c>
      <c r="DD7" s="25">
        <v>84.6</v>
      </c>
      <c r="DE7" s="25">
        <v>84.24</v>
      </c>
      <c r="DF7" s="25">
        <v>84.19</v>
      </c>
      <c r="DG7" s="25">
        <v>90.12</v>
      </c>
      <c r="DH7" s="25">
        <v>48.92</v>
      </c>
      <c r="DI7" s="25">
        <v>47.72</v>
      </c>
      <c r="DJ7" s="25">
        <v>47.93</v>
      </c>
      <c r="DK7" s="25">
        <v>49.31</v>
      </c>
      <c r="DL7" s="25">
        <v>51.05</v>
      </c>
      <c r="DM7" s="25">
        <v>47.28</v>
      </c>
      <c r="DN7" s="25">
        <v>47.66</v>
      </c>
      <c r="DO7" s="25">
        <v>48.17</v>
      </c>
      <c r="DP7" s="25">
        <v>48.83</v>
      </c>
      <c r="DQ7" s="25">
        <v>49.96</v>
      </c>
      <c r="DR7" s="25">
        <v>50.88</v>
      </c>
      <c r="DS7" s="25">
        <v>0.21</v>
      </c>
      <c r="DT7" s="25">
        <v>0.16</v>
      </c>
      <c r="DU7" s="25">
        <v>25.84</v>
      </c>
      <c r="DV7" s="25">
        <v>27.29</v>
      </c>
      <c r="DW7" s="25">
        <v>13.95</v>
      </c>
      <c r="DX7" s="25">
        <v>12.19</v>
      </c>
      <c r="DY7" s="25">
        <v>15.1</v>
      </c>
      <c r="DZ7" s="25">
        <v>17.12</v>
      </c>
      <c r="EA7" s="25">
        <v>18.18</v>
      </c>
      <c r="EB7" s="25">
        <v>19.32</v>
      </c>
      <c r="EC7" s="25">
        <v>22.3</v>
      </c>
      <c r="ED7" s="25">
        <v>2.4300000000000002</v>
      </c>
      <c r="EE7" s="25">
        <v>3.11</v>
      </c>
      <c r="EF7" s="25">
        <v>0.47</v>
      </c>
      <c r="EG7" s="25">
        <v>0.46</v>
      </c>
      <c r="EH7" s="25">
        <v>0.53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和泉 雄二</cp:lastModifiedBy>
  <cp:lastPrinted>2023-01-18T01:42:51Z</cp:lastPrinted>
  <dcterms:created xsi:type="dcterms:W3CDTF">2022-12-01T01:06:14Z</dcterms:created>
  <dcterms:modified xsi:type="dcterms:W3CDTF">2023-01-18T01:43:34Z</dcterms:modified>
  <cp:category/>
</cp:coreProperties>
</file>