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a_utunomiya\Desktop\水道提出モノ\Ｒ０４\回答済み\【1月25〆】公営企業に係る経営比較分析表（令和３年度決算）の分析等について\提出\"/>
    </mc:Choice>
  </mc:AlternateContent>
  <xr:revisionPtr revIDLastSave="0" documentId="13_ncr:1_{5F334246-3E98-48E5-8E7B-AB37633EDCF1}" xr6:coauthVersionLast="45" xr6:coauthVersionMax="45" xr10:uidLastSave="{00000000-0000-0000-0000-000000000000}"/>
  <workbookProtection workbookAlgorithmName="SHA-512" workbookHashValue="aU3cW33trAVumrnH6lFy38Cx/2pMNpM7hnQpUMtxGnJpEX9iTDAnYoUyTyx/jPI6Gpq3XBb310r7EllTkQa/5Q==" workbookSaltValue="mpRfwER9U4PwdGSVnT/3fQ=="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<sst xmlns="http://schemas.openxmlformats.org/spreadsheetml/2006/main" count="228" uniqueCount="114">
  <si>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</si>
  <si>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</si>
  <si>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</si>
  <si>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</si>
  <si>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</si>
  <si>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</si>
  <si>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</si>
  <si>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</si>
  <si>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</si>
  <si>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</si>
  <si>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</si>
  <si>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</si>
  <si>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</si>
  <si>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</si>
  <si>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</si>
  <si>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</si>
  <si>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</si>
  <si>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</si>
  <si>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</si>
  <si>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</si>
  <si>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</si>
  <si>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</si>
  <si>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</si>
  <si>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</si>
  <si>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</si>
  <si>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</si>
  <si>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</si>
  <si>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</si>
  <si>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</si>
  <si>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</si>
  <si>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</si>
  <si>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</si>
  <si>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</si>
  <si>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</si>
  <si>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</si>
  <si>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</si>
  <si>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</si>
  <si>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</si>
  <si>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</si>
  <si>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</si>
  <si>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</si>
  <si>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</si>
  <si>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</si>
  <si>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</si>
  <si>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</si>
  <si>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</si>
  <si>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</si>
  <si>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</si>
  <si>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</si>
  <si>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</si>
  <si>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</si>
  <si>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</si>
  <si>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</si>
  <si>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</si>
  <si>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</si>
  <si>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</si>
  <si>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</si>
  <si>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</si>
  <si>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</si>
  <si>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</si>
  <si>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</si>
  <si>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</si>
  <si>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</si>
  <si>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</si>
  <si>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</si>
  <si>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</si>
  <si>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</si>
  <si>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</si>
  <si>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</si>
  <si>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</si>
  <si>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</si>
  <si>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</si>
  <si>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</si>
  <si>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</si>
  <si>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</si>
  <si>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</si>
  <si>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</si>
  <si>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</si>
  <si>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</si>
  <si>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</si>
  <si>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</si>
  <si>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</si>
  <si>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</si>
  <si>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</si>
  <si>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</si>
  <si>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</si>
  <si>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</si>
  <si>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</si>
  <si>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</si>
  <si>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</si>
  <si>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</si>
  <si>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</si>
  <si>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</si>
  <si>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</si>
  <si>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</si>
  <si>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</si>
  <si>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</si>
  <si>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</si>
  <si>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</si>
  <si>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</si>
  <si>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</si>
  <si>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</si>
  <si>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</si>
  <si>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</si>
  <si>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</si>
  <si>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</si>
  <si>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</si>
  <si>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</si>
  <si>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</si>
  <si>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</si>
  <si>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</si>
  <si>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類似団体平均値よりも低い水準にあるものの上昇傾向であり、長期推計でも暫くはこの傾向が続く見込みである。この値が40～60％で推移するよう計画的な投資を行う必要がある。
②管路経年化率は、類似団体平均値を大きく下回っている状況である。平成20年代に更新工事を行ったことにより、管路経年化率は年々低下し、平成27年以降は概ねゼロに近い状態を維持できている。　　　　　　　　　　　　　　　　　　　　　③管路更新率は、平成20年代前半に高い管路更新率を達成しており、現状では老朽化した資産が非常に少ない状況にある。しかし、令和21年以降に更新のピークを迎えるため、耐用年数などを勘案して前倒しで更新するなど、投資の平準化を行ってい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チ</t>
    </rPh>
    <rPh sb="24" eb="25">
      <t>ヒク</t>
    </rPh>
    <rPh sb="26" eb="28">
      <t>スイジュン</t>
    </rPh>
    <rPh sb="34" eb="36">
      <t>ジョウショウ</t>
    </rPh>
    <rPh sb="36" eb="38">
      <t>ケイコウ</t>
    </rPh>
    <rPh sb="42" eb="44">
      <t>チョウキ</t>
    </rPh>
    <rPh sb="44" eb="46">
      <t>スイケイ</t>
    </rPh>
    <rPh sb="48" eb="49">
      <t>シバラ</t>
    </rPh>
    <rPh sb="53" eb="55">
      <t>ケイコウ</t>
    </rPh>
    <rPh sb="56" eb="57">
      <t>ツヅ</t>
    </rPh>
    <rPh sb="58" eb="60">
      <t>ミコ</t>
    </rPh>
    <rPh sb="67" eb="68">
      <t>アタイ</t>
    </rPh>
    <rPh sb="76" eb="78">
      <t>スイイ</t>
    </rPh>
    <rPh sb="91" eb="93">
      <t>ヒツヨウ</t>
    </rPh>
    <rPh sb="99" eb="101">
      <t>カンロ</t>
    </rPh>
    <rPh sb="101" eb="104">
      <t>ケイネンカ</t>
    </rPh>
    <rPh sb="104" eb="105">
      <t>リツ</t>
    </rPh>
    <rPh sb="107" eb="109">
      <t>ルイジ</t>
    </rPh>
    <rPh sb="109" eb="111">
      <t>ダンタイ</t>
    </rPh>
    <rPh sb="111" eb="113">
      <t>ヘイキン</t>
    </rPh>
    <rPh sb="113" eb="114">
      <t>チ</t>
    </rPh>
    <rPh sb="115" eb="116">
      <t>オオ</t>
    </rPh>
    <rPh sb="118" eb="119">
      <t>シタ</t>
    </rPh>
    <rPh sb="119" eb="120">
      <t>マワ</t>
    </rPh>
    <rPh sb="124" eb="126">
      <t>ジョウキョウ</t>
    </rPh>
    <rPh sb="130" eb="132">
      <t>ヘイセイ</t>
    </rPh>
    <rPh sb="134" eb="136">
      <t>ネンダイ</t>
    </rPh>
    <rPh sb="137" eb="139">
      <t>コウシン</t>
    </rPh>
    <rPh sb="139" eb="141">
      <t>コウジ</t>
    </rPh>
    <rPh sb="142" eb="143">
      <t>オコナ</t>
    </rPh>
    <rPh sb="151" eb="153">
      <t>カンロ</t>
    </rPh>
    <rPh sb="153" eb="156">
      <t>ケイネンカ</t>
    </rPh>
    <rPh sb="156" eb="157">
      <t>リツ</t>
    </rPh>
    <rPh sb="158" eb="160">
      <t>ネンネン</t>
    </rPh>
    <rPh sb="160" eb="162">
      <t>テイカ</t>
    </rPh>
    <rPh sb="164" eb="166">
      <t>ヘイセイ</t>
    </rPh>
    <rPh sb="168" eb="169">
      <t>ネン</t>
    </rPh>
    <rPh sb="169" eb="171">
      <t>イコウ</t>
    </rPh>
    <rPh sb="172" eb="173">
      <t>オオム</t>
    </rPh>
    <rPh sb="177" eb="178">
      <t>チカ</t>
    </rPh>
    <rPh sb="179" eb="181">
      <t>ジョウタイ</t>
    </rPh>
    <rPh sb="182" eb="184">
      <t>イジ</t>
    </rPh>
    <rPh sb="212" eb="214">
      <t>カンロ</t>
    </rPh>
    <rPh sb="214" eb="216">
      <t>コウシン</t>
    </rPh>
    <rPh sb="216" eb="217">
      <t>リツ</t>
    </rPh>
    <rPh sb="219" eb="221">
      <t>ヘイセイ</t>
    </rPh>
    <rPh sb="223" eb="225">
      <t>ネンダイ</t>
    </rPh>
    <rPh sb="225" eb="227">
      <t>ゼンハン</t>
    </rPh>
    <rPh sb="228" eb="229">
      <t>タカ</t>
    </rPh>
    <rPh sb="230" eb="232">
      <t>カンロ</t>
    </rPh>
    <rPh sb="232" eb="234">
      <t>コウシン</t>
    </rPh>
    <rPh sb="234" eb="235">
      <t>リツ</t>
    </rPh>
    <rPh sb="236" eb="238">
      <t>タッセイ</t>
    </rPh>
    <rPh sb="243" eb="245">
      <t>ゲンジョウ</t>
    </rPh>
    <rPh sb="247" eb="250">
      <t>ロウキュウカ</t>
    </rPh>
    <rPh sb="252" eb="254">
      <t>シサン</t>
    </rPh>
    <rPh sb="255" eb="257">
      <t>ヒジョウ</t>
    </rPh>
    <rPh sb="258" eb="259">
      <t>スク</t>
    </rPh>
    <rPh sb="261" eb="263">
      <t>ジョウキョウ</t>
    </rPh>
    <rPh sb="271" eb="273">
      <t>レイワ</t>
    </rPh>
    <rPh sb="275" eb="276">
      <t>ネン</t>
    </rPh>
    <rPh sb="276" eb="278">
      <t>イコウ</t>
    </rPh>
    <rPh sb="279" eb="281">
      <t>コウシン</t>
    </rPh>
    <rPh sb="286" eb="287">
      <t>ムカ</t>
    </rPh>
    <rPh sb="292" eb="296">
      <t>タイヨウネンスウ</t>
    </rPh>
    <rPh sb="299" eb="301">
      <t>カンアン</t>
    </rPh>
    <rPh sb="303" eb="305">
      <t>マエダオ</t>
    </rPh>
    <rPh sb="307" eb="309">
      <t>コウシン</t>
    </rPh>
    <rPh sb="314" eb="316">
      <t>トウシ</t>
    </rPh>
    <rPh sb="317" eb="320">
      <t>ヘイジュンカ</t>
    </rPh>
    <rPh sb="321" eb="322">
      <t>オコナ</t>
    </rPh>
    <phoneticPr fontId="4"/>
  </si>
  <si>
    <t>　令和3年度決算における小国町水道事業の経営比較分析については、初めて料金回収率が100％を下回り、改めて料金改定が必要であることが浮彫となるなど、厳しい局面を迎えていると思われる。また、全国及び類似団体に比べて企業債残高が多い現状では財務安全性にも課題があり、企業債発行額を慎重に検討するなどして、改善に向けた取組みが必要である。今後は人口減少等に伴う料金収入減少、施設・管路の老朽化対策に多額の更新費用が見込まれる中、令和元年度（令和2年3月）に策定した小国町水道事業経営戦略を軸にした経営分析等を行い、今後もこれまで以上に経営健全化に努め、安心安全な水道水の供給を目指すこととする。</t>
    <rPh sb="1" eb="3">
      <t>レイワ</t>
    </rPh>
    <rPh sb="5" eb="6">
      <t>ド</t>
    </rPh>
    <rPh sb="6" eb="8">
      <t>ケッサン</t>
    </rPh>
    <rPh sb="12" eb="15">
      <t>オグニマチ</t>
    </rPh>
    <rPh sb="15" eb="17">
      <t>スイドウ</t>
    </rPh>
    <rPh sb="17" eb="19">
      <t>ジギョウ</t>
    </rPh>
    <rPh sb="20" eb="22">
      <t>ケイエイ</t>
    </rPh>
    <rPh sb="22" eb="24">
      <t>ヒカク</t>
    </rPh>
    <rPh sb="24" eb="26">
      <t>ブンセキ</t>
    </rPh>
    <rPh sb="32" eb="33">
      <t>ハジ</t>
    </rPh>
    <rPh sb="74" eb="75">
      <t>キビ</t>
    </rPh>
    <rPh sb="77" eb="79">
      <t>キョクメン</t>
    </rPh>
    <rPh sb="80" eb="81">
      <t>ムカ</t>
    </rPh>
    <rPh sb="86" eb="87">
      <t>オモ</t>
    </rPh>
    <rPh sb="94" eb="96">
      <t>ゼンコク</t>
    </rPh>
    <rPh sb="96" eb="97">
      <t>オヨ</t>
    </rPh>
    <rPh sb="98" eb="100">
      <t>ルイジ</t>
    </rPh>
    <rPh sb="100" eb="102">
      <t>ダンタイ</t>
    </rPh>
    <rPh sb="103" eb="104">
      <t>クラ</t>
    </rPh>
    <rPh sb="106" eb="108">
      <t>キギョウ</t>
    </rPh>
    <rPh sb="108" eb="109">
      <t>サイ</t>
    </rPh>
    <rPh sb="109" eb="111">
      <t>ザンダカ</t>
    </rPh>
    <rPh sb="112" eb="113">
      <t>オオ</t>
    </rPh>
    <rPh sb="114" eb="116">
      <t>ゲンジョウ</t>
    </rPh>
    <rPh sb="118" eb="120">
      <t>ザイム</t>
    </rPh>
    <rPh sb="120" eb="123">
      <t>アンゼンセイ</t>
    </rPh>
    <rPh sb="125" eb="127">
      <t>カダイ</t>
    </rPh>
    <rPh sb="131" eb="133">
      <t>キギョウ</t>
    </rPh>
    <rPh sb="133" eb="134">
      <t>サイ</t>
    </rPh>
    <rPh sb="134" eb="136">
      <t>ハッコウ</t>
    </rPh>
    <rPh sb="136" eb="137">
      <t>ガク</t>
    </rPh>
    <rPh sb="138" eb="140">
      <t>シンチョウ</t>
    </rPh>
    <rPh sb="141" eb="143">
      <t>ケントウ</t>
    </rPh>
    <rPh sb="150" eb="152">
      <t>カイゼン</t>
    </rPh>
    <rPh sb="153" eb="154">
      <t>ム</t>
    </rPh>
    <rPh sb="156" eb="158">
      <t>トリク</t>
    </rPh>
    <rPh sb="160" eb="162">
      <t>ヒツヨウ</t>
    </rPh>
    <rPh sb="166" eb="168">
      <t>コンゴ</t>
    </rPh>
    <rPh sb="169" eb="171">
      <t>ジンコウ</t>
    </rPh>
    <rPh sb="171" eb="173">
      <t>ゲンショウ</t>
    </rPh>
    <rPh sb="173" eb="174">
      <t>トウ</t>
    </rPh>
    <rPh sb="175" eb="176">
      <t>トモナ</t>
    </rPh>
    <rPh sb="177" eb="179">
      <t>リョウキン</t>
    </rPh>
    <rPh sb="179" eb="181">
      <t>シュウニュウ</t>
    </rPh>
    <rPh sb="181" eb="183">
      <t>ゲンショウ</t>
    </rPh>
    <rPh sb="184" eb="186">
      <t>シセツ</t>
    </rPh>
    <rPh sb="187" eb="189">
      <t>カンロ</t>
    </rPh>
    <rPh sb="190" eb="193">
      <t>ロウキュウカ</t>
    </rPh>
    <rPh sb="193" eb="195">
      <t>タイサク</t>
    </rPh>
    <rPh sb="196" eb="198">
      <t>タガク</t>
    </rPh>
    <rPh sb="199" eb="201">
      <t>コウシン</t>
    </rPh>
    <rPh sb="201" eb="203">
      <t>ヒヨウ</t>
    </rPh>
    <rPh sb="204" eb="206">
      <t>ミコ</t>
    </rPh>
    <rPh sb="209" eb="210">
      <t>ナカ</t>
    </rPh>
    <rPh sb="211" eb="213">
      <t>レイワ</t>
    </rPh>
    <rPh sb="213" eb="215">
      <t>ガンネン</t>
    </rPh>
    <rPh sb="215" eb="216">
      <t>ド</t>
    </rPh>
    <rPh sb="217" eb="219">
      <t>レイワ</t>
    </rPh>
    <rPh sb="220" eb="221">
      <t>ネン</t>
    </rPh>
    <rPh sb="222" eb="223">
      <t>ツキ</t>
    </rPh>
    <rPh sb="225" eb="227">
      <t>サクテイ</t>
    </rPh>
    <rPh sb="229" eb="232">
      <t>オグニマチ</t>
    </rPh>
    <rPh sb="232" eb="234">
      <t>スイドウ</t>
    </rPh>
    <rPh sb="234" eb="236">
      <t>ジギョウ</t>
    </rPh>
    <rPh sb="236" eb="238">
      <t>ケイエイ</t>
    </rPh>
    <rPh sb="238" eb="240">
      <t>センリャク</t>
    </rPh>
    <rPh sb="241" eb="242">
      <t>ジク</t>
    </rPh>
    <rPh sb="245" eb="247">
      <t>ケイエイ</t>
    </rPh>
    <rPh sb="247" eb="249">
      <t>ブンセキ</t>
    </rPh>
    <rPh sb="249" eb="250">
      <t>トウ</t>
    </rPh>
    <rPh sb="251" eb="252">
      <t>オコナ</t>
    </rPh>
    <rPh sb="254" eb="256">
      <t>コンゴ</t>
    </rPh>
    <rPh sb="261" eb="263">
      <t>イジョウ</t>
    </rPh>
    <rPh sb="264" eb="266">
      <t>ケイエイ</t>
    </rPh>
    <rPh sb="266" eb="269">
      <t>ケンゼンカ</t>
    </rPh>
    <rPh sb="270" eb="271">
      <t>ツト</t>
    </rPh>
    <rPh sb="273" eb="275">
      <t>アンシン</t>
    </rPh>
    <rPh sb="275" eb="277">
      <t>アンゼン</t>
    </rPh>
    <rPh sb="278" eb="281">
      <t>スイドウスイ</t>
    </rPh>
    <rPh sb="282" eb="284">
      <t>キョウキュウ</t>
    </rPh>
    <rPh sb="285" eb="287">
      <t>メザ</t>
    </rPh>
    <phoneticPr fontId="4"/>
  </si>
  <si>
    <t>①経常収支比率は、100%以上となっているものの、類似団体平均値を下回る結果となった。また、人口減少の影響で給水収益が減少傾向にあるため、料金改定を見据えて経営改善に取り組んでいく。
③流動比率は、全国及び類似団体平均値よりも高い水準にある状況であり、健全であると思われる。　　　　　　　　　　　　　　　　　　　　　④企業債残高対給水収益比率は、前年同様、起債比率を見直し、企業債の発行額を抑えたものの、給水収益が減少したため増加した。全国平均値と比較すると非常に高い水準にあるため、今後も過度な企業債の発行を控え、料金改定により改善を図る。           　
⑤料金回収率は100％を下回る結果となった。現在、料金改定の準備中であり適正な料金水準となるよう検討を進めている。
⑥給水原価は、全国及び類似団体平均値を下回っている状況である。これは浄水場が無い等、水道施設に大幅な経費がかからないことが要因である。　　　　　　　　
⑦施設利用率は、H29年度に上昇に転じた以後は全国及び類似団体平均値よりも高い水準で移行している状況である。今のところ、施設については有効に利用できている状況と思われる。　　　　
⑧有収率については、今年度は類似団体平均値を上回ることはできなかった。今後もより一層の有収率上昇に向け投資効率を考えながら事業を進める必要があると思われる。</t>
    <rPh sb="46" eb="50">
      <t>ジンコウゲンショウ</t>
    </rPh>
    <rPh sb="51" eb="53">
      <t>エイキョウ</t>
    </rPh>
    <rPh sb="54" eb="58">
      <t>キュウスイシュウエキ</t>
    </rPh>
    <rPh sb="59" eb="63">
      <t>ゲンショウケイコウ</t>
    </rPh>
    <rPh sb="69" eb="73">
      <t>リョウキンカイテイ</t>
    </rPh>
    <rPh sb="74" eb="76">
      <t>ミス</t>
    </rPh>
    <rPh sb="78" eb="82">
      <t>ケイエイカイゼン</t>
    </rPh>
    <rPh sb="83" eb="84">
      <t>ト</t>
    </rPh>
    <rPh sb="85" eb="86">
      <t>ク</t>
    </rPh>
    <rPh sb="173" eb="177">
      <t>ゼンネンドウヨウ</t>
    </rPh>
    <rPh sb="202" eb="206">
      <t>キュウスイシュウエキ</t>
    </rPh>
    <rPh sb="207" eb="209">
      <t>ゲンショウ</t>
    </rPh>
    <rPh sb="213" eb="215">
      <t>ゾウカ</t>
    </rPh>
    <rPh sb="258" eb="260">
      <t>リョウキン</t>
    </rPh>
    <rPh sb="260" eb="262">
      <t>カイテイ</t>
    </rPh>
    <rPh sb="265" eb="267">
      <t>カイゼン</t>
    </rPh>
    <rPh sb="268" eb="269">
      <t>ハカ</t>
    </rPh>
    <rPh sb="296" eb="297">
      <t>シタ</t>
    </rPh>
    <rPh sb="299" eb="301">
      <t>ケッカ</t>
    </rPh>
    <rPh sb="306" eb="308">
      <t>ゲンザイ</t>
    </rPh>
    <rPh sb="309" eb="313">
      <t>リョウキンカイテイ</t>
    </rPh>
    <rPh sb="314" eb="317">
      <t>ジュンビチュウ</t>
    </rPh>
    <rPh sb="320" eb="322">
      <t>テキセイ</t>
    </rPh>
    <rPh sb="323" eb="327">
      <t>リョウキンスイジュン</t>
    </rPh>
    <rPh sb="332" eb="334">
      <t>ケントウ</t>
    </rPh>
    <rPh sb="335" eb="336">
      <t>スス</t>
    </rPh>
    <rPh sb="518" eb="521">
      <t>コンネンド</t>
    </rPh>
    <rPh sb="530" eb="532">
      <t>ウワマワ</t>
    </rPh>
    <rPh sb="581" eb="582">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</si>
</sst>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1.03</c:v>
                </c:pt>
                <c:pt idx="1">
                  <c:v>1.1599999999999999</c:v>
                </c:pt>
                <c:pt idx="2">
                  <c:v>0.61</c:v>
                </c:pt>
                <c:pt idx="3">
                  <c:v>0.08</c:v>
                </c:pt>
                <c:pt idx="4">
                  <c:v>1.98</c:v>
                </c:pt>
              </c:numCache>
            </c:numRef>
          </c:val>
          <c:extLst>
            <c:ext xmlns:c16="http://schemas.microsoft.com/office/drawing/2014/chart" uri="{C3380CC4-5D6E-409C-BE32-E72D297353CC}">
              <c16:uniqueId val="{00000000-B1B5-4E26-AF40-726A5F7DF77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B1B5-4E26-AF40-726A5F7DF77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116.54</c:v>
                </c:pt>
                <c:pt idx="1">
                  <c:v>108.61</c:v>
                </c:pt>
                <c:pt idx="2">
                  <c:v>107.9</c:v>
                </c:pt>
                <c:pt idx="3">
                  <c:v>103.57</c:v>
                </c:pt>
                <c:pt idx="4">
                  <c:v>103.43</c:v>
                </c:pt>
              </c:numCache>
            </c:numRef>
          </c:val>
          <c:extLst>
            <c:ext xmlns:c16="http://schemas.microsoft.com/office/drawing/2014/chart" uri="{C3380CC4-5D6E-409C-BE32-E72D297353CC}">
              <c16:uniqueId val="{00000000-8AF7-481A-8921-F3A1A734762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8AF7-481A-8921-F3A1A734762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43.42</c:v>
                </c:pt>
                <c:pt idx="1">
                  <c:v>44.34</c:v>
                </c:pt>
                <c:pt idx="2">
                  <c:v>45.96</c:v>
                </c:pt>
                <c:pt idx="3">
                  <c:v>46.72</c:v>
                </c:pt>
                <c:pt idx="4">
                  <c:v>47.08</c:v>
                </c:pt>
              </c:numCache>
            </c:numRef>
          </c:val>
          <c:extLst>
            <c:ext xmlns:c16="http://schemas.microsoft.com/office/drawing/2014/chart" uri="{C3380CC4-5D6E-409C-BE32-E72D297353CC}">
              <c16:uniqueId val="{00000000-B030-4918-AA6D-3BA5AF05CCF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B030-4918-AA6D-3BA5AF05CCF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0.52</c:v>
                </c:pt>
                <c:pt idx="1">
                  <c:v>0.52</c:v>
                </c:pt>
                <c:pt idx="2">
                  <c:v>0.52</c:v>
                </c:pt>
                <c:pt idx="3">
                  <c:v>0.15</c:v>
                </c:pt>
                <c:pt idx="4">
                  <c:v>0.15</c:v>
                </c:pt>
              </c:numCache>
            </c:numRef>
          </c:val>
          <c:extLst>
            <c:ext xmlns:c16="http://schemas.microsoft.com/office/drawing/2014/chart" uri="{C3380CC4-5D6E-409C-BE32-E72D297353CC}">
              <c16:uniqueId val="{00000000-AB6A-42AA-8BBA-2078A64C53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AB6A-42AA-8BBA-2078A64C53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37-4AEF-A7A4-F7108109C0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5637-4AEF-A7A4-F7108109C0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1697.34</c:v>
                </c:pt>
                <c:pt idx="1">
                  <c:v>1587.43</c:v>
                </c:pt>
                <c:pt idx="2">
                  <c:v>1476.87</c:v>
                </c:pt>
                <c:pt idx="3">
                  <c:v>1441.22</c:v>
                </c:pt>
                <c:pt idx="4">
                  <c:v>1323.24</c:v>
                </c:pt>
              </c:numCache>
            </c:numRef>
          </c:val>
          <c:extLst>
            <c:ext xmlns:c16="http://schemas.microsoft.com/office/drawing/2014/chart" uri="{C3380CC4-5D6E-409C-BE32-E72D297353CC}">
              <c16:uniqueId val="{00000000-C522-44CD-8136-2C732CFD39B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C522-44CD-8136-2C732CFD39B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541.41999999999996</c:v>
                </c:pt>
                <c:pt idx="1">
                  <c:v>542.02</c:v>
                </c:pt>
                <c:pt idx="2">
                  <c:v>548.46</c:v>
                </c:pt>
                <c:pt idx="3">
                  <c:v>530.64</c:v>
                </c:pt>
                <c:pt idx="4">
                  <c:v>554.91999999999996</c:v>
                </c:pt>
              </c:numCache>
            </c:numRef>
          </c:val>
          <c:extLst>
            <c:ext xmlns:c16="http://schemas.microsoft.com/office/drawing/2014/chart" uri="{C3380CC4-5D6E-409C-BE32-E72D297353CC}">
              <c16:uniqueId val="{00000000-23ED-49FF-8BB3-561D98BC6F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23ED-49FF-8BB3-561D98BC6F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115.53</c:v>
                </c:pt>
                <c:pt idx="1">
                  <c:v>106.23</c:v>
                </c:pt>
                <c:pt idx="2">
                  <c:v>104.45</c:v>
                </c:pt>
                <c:pt idx="3">
                  <c:v>100.23</c:v>
                </c:pt>
                <c:pt idx="4">
                  <c:v>99.76</c:v>
                </c:pt>
              </c:numCache>
            </c:numRef>
          </c:val>
          <c:extLst>
            <c:ext xmlns:c16="http://schemas.microsoft.com/office/drawing/2014/chart" uri="{C3380CC4-5D6E-409C-BE32-E72D297353CC}">
              <c16:uniqueId val="{00000000-7804-4837-88A9-F87EAE64726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7804-4837-88A9-F87EAE64726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132.38</c:v>
                </c:pt>
                <c:pt idx="1">
                  <c:v>144.88999999999999</c:v>
                </c:pt>
                <c:pt idx="2">
                  <c:v>148.51</c:v>
                </c:pt>
                <c:pt idx="3">
                  <c:v>152.03</c:v>
                </c:pt>
                <c:pt idx="4">
                  <c:v>160.57</c:v>
                </c:pt>
              </c:numCache>
            </c:numRef>
          </c:val>
          <c:extLst>
            <c:ext xmlns:c16="http://schemas.microsoft.com/office/drawing/2014/chart" uri="{C3380CC4-5D6E-409C-BE32-E72D297353CC}">
              <c16:uniqueId val="{00000000-8D7E-4D60-8965-FD45647843D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8D7E-4D60-8965-FD45647843D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89.02</c:v>
                </c:pt>
                <c:pt idx="1">
                  <c:v>90.45</c:v>
                </c:pt>
                <c:pt idx="2">
                  <c:v>89.17</c:v>
                </c:pt>
                <c:pt idx="3">
                  <c:v>87.71</c:v>
                </c:pt>
                <c:pt idx="4">
                  <c:v>81.680000000000007</c:v>
                </c:pt>
              </c:numCache>
            </c:numRef>
          </c:val>
          <c:extLst>
            <c:ext xmlns:c16="http://schemas.microsoft.com/office/drawing/2014/chart" uri="{C3380CC4-5D6E-409C-BE32-E72D297353CC}">
              <c16:uniqueId val="{00000000-408A-4DC0-8BE6-C45D0D2EEFD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408A-4DC0-8BE6-C45D0D2EEFD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77.87</c:v>
                </c:pt>
                <c:pt idx="1">
                  <c:v>75.62</c:v>
                </c:pt>
                <c:pt idx="2">
                  <c:v>73.78</c:v>
                </c:pt>
                <c:pt idx="3">
                  <c:v>78.28</c:v>
                </c:pt>
                <c:pt idx="4">
                  <c:v>76.05</c:v>
                </c:pt>
              </c:numCache>
            </c:numRef>
          </c:val>
          <c:extLst>
            <c:ext xmlns:c16="http://schemas.microsoft.com/office/drawing/2014/chart" uri="{C3380CC4-5D6E-409C-BE32-E72D297353CC}">
              <c16:uniqueId val="{00000000-AE72-4FD9-9BD5-3E7BFCB367D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AE72-4FD9-9BD5-3E7BFCB367D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Q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熊本県　小国町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A8</v>
      </c>
      <c r="X8" s="78"/>
      <c r="Y8" s="78"/>
      <c r="Z8" s="78"/>
      <c r="AA8" s="78"/>
      <c r="AB8" s="78"/>
      <c r="AC8" s="78"/>
      <c r="AD8" s="78" t="str">
        <f>データ!$M$6</f>
        <v>非設置</v>
      </c>
      <c r="AE8" s="78"/>
      <c r="AF8" s="78"/>
      <c r="AG8" s="78"/>
      <c r="AH8" s="78"/>
      <c r="AI8" s="78"/>
      <c r="AJ8" s="78"/>
      <c r="AK8" s="2"/>
      <c r="AL8" s="69">
        <f>データ!$R$6</f>
        <v>6730</v>
      </c>
      <c r="AM8" s="69"/>
      <c r="AN8" s="69"/>
      <c r="AO8" s="69"/>
      <c r="AP8" s="69"/>
      <c r="AQ8" s="69"/>
      <c r="AR8" s="69"/>
      <c r="AS8" s="69"/>
      <c r="AT8" s="37">
        <f>データ!$S$6</f>
        <v>136.94</v>
      </c>
      <c r="AU8" s="38"/>
      <c r="AV8" s="38"/>
      <c r="AW8" s="38"/>
      <c r="AX8" s="38"/>
      <c r="AY8" s="38"/>
      <c r="AZ8" s="38"/>
      <c r="BA8" s="38"/>
      <c r="BB8" s="58">
        <f>データ!$T$6</f>
        <v>49.15</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70.06</v>
      </c>
      <c r="J10" s="38"/>
      <c r="K10" s="38"/>
      <c r="L10" s="38"/>
      <c r="M10" s="38"/>
      <c r="N10" s="38"/>
      <c r="O10" s="68"/>
      <c r="P10" s="58">
        <f>データ!$P$6</f>
        <v>90.06</v>
      </c>
      <c r="Q10" s="58"/>
      <c r="R10" s="58"/>
      <c r="S10" s="58"/>
      <c r="T10" s="58"/>
      <c r="U10" s="58"/>
      <c r="V10" s="58"/>
      <c r="W10" s="69">
        <f>データ!$Q$6</f>
        <v>2750</v>
      </c>
      <c r="X10" s="69"/>
      <c r="Y10" s="69"/>
      <c r="Z10" s="69"/>
      <c r="AA10" s="69"/>
      <c r="AB10" s="69"/>
      <c r="AC10" s="69"/>
      <c r="AD10" s="2"/>
      <c r="AE10" s="2"/>
      <c r="AF10" s="2"/>
      <c r="AG10" s="2"/>
      <c r="AH10" s="2"/>
      <c r="AI10" s="2"/>
      <c r="AJ10" s="2"/>
      <c r="AK10" s="2"/>
      <c r="AL10" s="69">
        <f>データ!$U$6</f>
        <v>6028</v>
      </c>
      <c r="AM10" s="69"/>
      <c r="AN10" s="69"/>
      <c r="AO10" s="69"/>
      <c r="AP10" s="69"/>
      <c r="AQ10" s="69"/>
      <c r="AR10" s="69"/>
      <c r="AS10" s="69"/>
      <c r="AT10" s="37">
        <f>データ!$V$6</f>
        <v>16.13</v>
      </c>
      <c r="AU10" s="38"/>
      <c r="AV10" s="38"/>
      <c r="AW10" s="38"/>
      <c r="AX10" s="38"/>
      <c r="AY10" s="38"/>
      <c r="AZ10" s="38"/>
      <c r="BA10" s="38"/>
      <c r="BB10" s="58">
        <f>データ!$W$6</f>
        <v>373.71</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BvO+UDKllu/kAuYQJX2K2JMjpMcyRi/dhNHYyJzaJWdOlFjb2X56O4JV0gxwJ9pJuvO+vaoE8qug4O6ckC68w==" saltValue="jOw0jdpYTyAkGLI7pEvzY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434248</v>
      </c>
      <c r="D6" s="20">
        <f t="shared" si="3"/>
        <v>46</v>
      </c>
      <c r="E6" s="20">
        <f t="shared" si="3"/>
        <v>1</v>
      </c>
      <c r="F6" s="20">
        <f t="shared" si="3"/>
        <v>0</v>
      </c>
      <c r="G6" s="20">
        <f t="shared" si="3"/>
        <v>1</v>
      </c>
      <c r="H6" s="20" t="str">
        <f t="shared" si="3"/>
        <v>熊本県　小国町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70.06</v>
      </c>
      <c r="P6" s="21">
        <f t="shared" si="3"/>
        <v>90.06</v>
      </c>
      <c r="Q6" s="21">
        <f t="shared" si="3"/>
        <v>2750</v>
      </c>
      <c r="R6" s="21">
        <f t="shared" si="3"/>
        <v>6730</v>
      </c>
      <c r="S6" s="21">
        <f t="shared" si="3"/>
        <v>136.94</v>
      </c>
      <c r="T6" s="21">
        <f t="shared" si="3"/>
        <v>49.15</v>
      </c>
      <c r="U6" s="21">
        <f t="shared" si="3"/>
        <v>6028</v>
      </c>
      <c r="V6" s="21">
        <f t="shared" si="3"/>
        <v>16.13</v>
      </c>
      <c r="W6" s="21">
        <f t="shared" si="3"/>
        <v>373.71</v>
      </c>
      <c r="X6" s="22">
        <f>IF(X7="",NA(),X7)</f>
        <v>116.54</v>
      </c>
      <c r="Y6" s="22">
        <f t="shared" ref="Y6:AG6" si="4">IF(Y7="",NA(),Y7)</f>
        <v>108.61</v>
      </c>
      <c r="Z6" s="22">
        <f t="shared" si="4"/>
        <v>107.9</v>
      </c>
      <c r="AA6" s="22">
        <f t="shared" si="4"/>
        <v>103.57</v>
      </c>
      <c r="AB6" s="22">
        <f t="shared" si="4"/>
        <v>103.43</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1697.34</v>
      </c>
      <c r="AU6" s="22">
        <f t="shared" ref="AU6:BC6" si="6">IF(AU7="",NA(),AU7)</f>
        <v>1587.43</v>
      </c>
      <c r="AV6" s="22">
        <f t="shared" si="6"/>
        <v>1476.87</v>
      </c>
      <c r="AW6" s="22">
        <f t="shared" si="6"/>
        <v>1441.22</v>
      </c>
      <c r="AX6" s="22">
        <f t="shared" si="6"/>
        <v>1323.24</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541.41999999999996</v>
      </c>
      <c r="BF6" s="22">
        <f t="shared" ref="BF6:BN6" si="7">IF(BF7="",NA(),BF7)</f>
        <v>542.02</v>
      </c>
      <c r="BG6" s="22">
        <f t="shared" si="7"/>
        <v>548.46</v>
      </c>
      <c r="BH6" s="22">
        <f t="shared" si="7"/>
        <v>530.64</v>
      </c>
      <c r="BI6" s="22">
        <f t="shared" si="7"/>
        <v>554.91999999999996</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115.53</v>
      </c>
      <c r="BQ6" s="22">
        <f t="shared" ref="BQ6:BY6" si="8">IF(BQ7="",NA(),BQ7)</f>
        <v>106.23</v>
      </c>
      <c r="BR6" s="22">
        <f t="shared" si="8"/>
        <v>104.45</v>
      </c>
      <c r="BS6" s="22">
        <f t="shared" si="8"/>
        <v>100.23</v>
      </c>
      <c r="BT6" s="22">
        <f t="shared" si="8"/>
        <v>99.76</v>
      </c>
      <c r="BU6" s="22">
        <f t="shared" si="8"/>
        <v>87.51</v>
      </c>
      <c r="BV6" s="22">
        <f t="shared" si="8"/>
        <v>84.77</v>
      </c>
      <c r="BW6" s="22">
        <f t="shared" si="8"/>
        <v>87.11</v>
      </c>
      <c r="BX6" s="22">
        <f t="shared" si="8"/>
        <v>82.78</v>
      </c>
      <c r="BY6" s="22">
        <f t="shared" si="8"/>
        <v>84.82</v>
      </c>
      <c r="BZ6" s="21" t="str">
        <f>IF(BZ7="","",IF(BZ7="-","【-】","【"&amp;SUBSTITUTE(TEXT(BZ7,"#,##0.00"),"-","△")&amp;"】"))</f>
        <v>【102.35】</v>
      </c>
      <c r="CA6" s="22">
        <f>IF(CA7="",NA(),CA7)</f>
        <v>132.38</v>
      </c>
      <c r="CB6" s="22">
        <f t="shared" ref="CB6:CJ6" si="9">IF(CB7="",NA(),CB7)</f>
        <v>144.88999999999999</v>
      </c>
      <c r="CC6" s="22">
        <f t="shared" si="9"/>
        <v>148.51</v>
      </c>
      <c r="CD6" s="22">
        <f t="shared" si="9"/>
        <v>152.03</v>
      </c>
      <c r="CE6" s="22">
        <f t="shared" si="9"/>
        <v>160.57</v>
      </c>
      <c r="CF6" s="22">
        <f t="shared" si="9"/>
        <v>218.42</v>
      </c>
      <c r="CG6" s="22">
        <f t="shared" si="9"/>
        <v>227.27</v>
      </c>
      <c r="CH6" s="22">
        <f t="shared" si="9"/>
        <v>223.98</v>
      </c>
      <c r="CI6" s="22">
        <f t="shared" si="9"/>
        <v>225.09</v>
      </c>
      <c r="CJ6" s="22">
        <f t="shared" si="9"/>
        <v>224.82</v>
      </c>
      <c r="CK6" s="21" t="str">
        <f>IF(CK7="","",IF(CK7="-","【-】","【"&amp;SUBSTITUTE(TEXT(CK7,"#,##0.00"),"-","△")&amp;"】"))</f>
        <v>【167.74】</v>
      </c>
      <c r="CL6" s="22">
        <f>IF(CL7="",NA(),CL7)</f>
        <v>89.02</v>
      </c>
      <c r="CM6" s="22">
        <f t="shared" ref="CM6:CU6" si="10">IF(CM7="",NA(),CM7)</f>
        <v>90.45</v>
      </c>
      <c r="CN6" s="22">
        <f t="shared" si="10"/>
        <v>89.17</v>
      </c>
      <c r="CO6" s="22">
        <f t="shared" si="10"/>
        <v>87.71</v>
      </c>
      <c r="CP6" s="22">
        <f t="shared" si="10"/>
        <v>81.680000000000007</v>
      </c>
      <c r="CQ6" s="22">
        <f t="shared" si="10"/>
        <v>50.24</v>
      </c>
      <c r="CR6" s="22">
        <f t="shared" si="10"/>
        <v>50.29</v>
      </c>
      <c r="CS6" s="22">
        <f t="shared" si="10"/>
        <v>49.64</v>
      </c>
      <c r="CT6" s="22">
        <f t="shared" si="10"/>
        <v>49.38</v>
      </c>
      <c r="CU6" s="22">
        <f t="shared" si="10"/>
        <v>50.09</v>
      </c>
      <c r="CV6" s="21" t="str">
        <f>IF(CV7="","",IF(CV7="-","【-】","【"&amp;SUBSTITUTE(TEXT(CV7,"#,##0.00"),"-","△")&amp;"】"))</f>
        <v>【60.29】</v>
      </c>
      <c r="CW6" s="22">
        <f>IF(CW7="",NA(),CW7)</f>
        <v>77.87</v>
      </c>
      <c r="CX6" s="22">
        <f t="shared" ref="CX6:DF6" si="11">IF(CX7="",NA(),CX7)</f>
        <v>75.62</v>
      </c>
      <c r="CY6" s="22">
        <f t="shared" si="11"/>
        <v>73.78</v>
      </c>
      <c r="CZ6" s="22">
        <f t="shared" si="11"/>
        <v>78.28</v>
      </c>
      <c r="DA6" s="22">
        <f t="shared" si="11"/>
        <v>76.05</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43.42</v>
      </c>
      <c r="DI6" s="22">
        <f t="shared" ref="DI6:DQ6" si="12">IF(DI7="",NA(),DI7)</f>
        <v>44.34</v>
      </c>
      <c r="DJ6" s="22">
        <f t="shared" si="12"/>
        <v>45.96</v>
      </c>
      <c r="DK6" s="22">
        <f t="shared" si="12"/>
        <v>46.72</v>
      </c>
      <c r="DL6" s="22">
        <f t="shared" si="12"/>
        <v>47.08</v>
      </c>
      <c r="DM6" s="22">
        <f t="shared" si="12"/>
        <v>45.14</v>
      </c>
      <c r="DN6" s="22">
        <f t="shared" si="12"/>
        <v>45.85</v>
      </c>
      <c r="DO6" s="22">
        <f t="shared" si="12"/>
        <v>47.31</v>
      </c>
      <c r="DP6" s="22">
        <f t="shared" si="12"/>
        <v>47.5</v>
      </c>
      <c r="DQ6" s="22">
        <f t="shared" si="12"/>
        <v>48.41</v>
      </c>
      <c r="DR6" s="21" t="str">
        <f>IF(DR7="","",IF(DR7="-","【-】","【"&amp;SUBSTITUTE(TEXT(DR7,"#,##0.00"),"-","△")&amp;"】"))</f>
        <v>【50.88】</v>
      </c>
      <c r="DS6" s="22">
        <f>IF(DS7="",NA(),DS7)</f>
        <v>0.52</v>
      </c>
      <c r="DT6" s="22">
        <f t="shared" ref="DT6:EB6" si="13">IF(DT7="",NA(),DT7)</f>
        <v>0.52</v>
      </c>
      <c r="DU6" s="22">
        <f t="shared" si="13"/>
        <v>0.52</v>
      </c>
      <c r="DV6" s="22">
        <f t="shared" si="13"/>
        <v>0.15</v>
      </c>
      <c r="DW6" s="22">
        <f t="shared" si="13"/>
        <v>0.15</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1.03</v>
      </c>
      <c r="EE6" s="22">
        <f t="shared" ref="EE6:EM6" si="14">IF(EE7="",NA(),EE7)</f>
        <v>1.1599999999999999</v>
      </c>
      <c r="EF6" s="22">
        <f t="shared" si="14"/>
        <v>0.61</v>
      </c>
      <c r="EG6" s="22">
        <f t="shared" si="14"/>
        <v>0.08</v>
      </c>
      <c r="EH6" s="22">
        <f t="shared" si="14"/>
        <v>1.98</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434248</v>
      </c>
      <c r="D7" s="24">
        <v>46</v>
      </c>
      <c r="E7" s="24">
        <v>1</v>
      </c>
      <c r="F7" s="24">
        <v>0</v>
      </c>
      <c r="G7" s="24">
        <v>1</v>
      </c>
      <c r="H7" s="24" t="s">
        <v>93</v>
      </c>
      <c r="I7" s="24" t="s">
        <v>94</v>
      </c>
      <c r="J7" s="24" t="s">
        <v>95</v>
      </c>
      <c r="K7" s="24" t="s">
        <v>96</v>
      </c>
      <c r="L7" s="24" t="s">
        <v>97</v>
      </c>
      <c r="M7" s="24" t="s">
        <v>98</v>
      </c>
      <c r="N7" s="25" t="s">
        <v>99</v>
      </c>
      <c r="O7" s="25">
        <v>70.06</v>
      </c>
      <c r="P7" s="25">
        <v>90.06</v>
      </c>
      <c r="Q7" s="25">
        <v>2750</v>
      </c>
      <c r="R7" s="25">
        <v>6730</v>
      </c>
      <c r="S7" s="25">
        <v>136.94</v>
      </c>
      <c r="T7" s="25">
        <v>49.15</v>
      </c>
      <c r="U7" s="25">
        <v>6028</v>
      </c>
      <c r="V7" s="25">
        <v>16.13</v>
      </c>
      <c r="W7" s="25">
        <v>373.71</v>
      </c>
      <c r="X7" s="25">
        <v>116.54</v>
      </c>
      <c r="Y7" s="25">
        <v>108.61</v>
      </c>
      <c r="Z7" s="25">
        <v>107.9</v>
      </c>
      <c r="AA7" s="25">
        <v>103.57</v>
      </c>
      <c r="AB7" s="25">
        <v>103.43</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1697.34</v>
      </c>
      <c r="AU7" s="25">
        <v>1587.43</v>
      </c>
      <c r="AV7" s="25">
        <v>1476.87</v>
      </c>
      <c r="AW7" s="25">
        <v>1441.22</v>
      </c>
      <c r="AX7" s="25">
        <v>1323.24</v>
      </c>
      <c r="AY7" s="25">
        <v>293.23</v>
      </c>
      <c r="AZ7" s="25">
        <v>300.14</v>
      </c>
      <c r="BA7" s="25">
        <v>301.04000000000002</v>
      </c>
      <c r="BB7" s="25">
        <v>305.08</v>
      </c>
      <c r="BC7" s="25">
        <v>305.33999999999997</v>
      </c>
      <c r="BD7" s="25">
        <v>261.51</v>
      </c>
      <c r="BE7" s="25">
        <v>541.41999999999996</v>
      </c>
      <c r="BF7" s="25">
        <v>542.02</v>
      </c>
      <c r="BG7" s="25">
        <v>548.46</v>
      </c>
      <c r="BH7" s="25">
        <v>530.64</v>
      </c>
      <c r="BI7" s="25">
        <v>554.91999999999996</v>
      </c>
      <c r="BJ7" s="25">
        <v>542.29999999999995</v>
      </c>
      <c r="BK7" s="25">
        <v>566.65</v>
      </c>
      <c r="BL7" s="25">
        <v>551.62</v>
      </c>
      <c r="BM7" s="25">
        <v>585.59</v>
      </c>
      <c r="BN7" s="25">
        <v>561.34</v>
      </c>
      <c r="BO7" s="25">
        <v>265.16000000000003</v>
      </c>
      <c r="BP7" s="25">
        <v>115.53</v>
      </c>
      <c r="BQ7" s="25">
        <v>106.23</v>
      </c>
      <c r="BR7" s="25">
        <v>104.45</v>
      </c>
      <c r="BS7" s="25">
        <v>100.23</v>
      </c>
      <c r="BT7" s="25">
        <v>99.76</v>
      </c>
      <c r="BU7" s="25">
        <v>87.51</v>
      </c>
      <c r="BV7" s="25">
        <v>84.77</v>
      </c>
      <c r="BW7" s="25">
        <v>87.11</v>
      </c>
      <c r="BX7" s="25">
        <v>82.78</v>
      </c>
      <c r="BY7" s="25">
        <v>84.82</v>
      </c>
      <c r="BZ7" s="25">
        <v>102.35</v>
      </c>
      <c r="CA7" s="25">
        <v>132.38</v>
      </c>
      <c r="CB7" s="25">
        <v>144.88999999999999</v>
      </c>
      <c r="CC7" s="25">
        <v>148.51</v>
      </c>
      <c r="CD7" s="25">
        <v>152.03</v>
      </c>
      <c r="CE7" s="25">
        <v>160.57</v>
      </c>
      <c r="CF7" s="25">
        <v>218.42</v>
      </c>
      <c r="CG7" s="25">
        <v>227.27</v>
      </c>
      <c r="CH7" s="25">
        <v>223.98</v>
      </c>
      <c r="CI7" s="25">
        <v>225.09</v>
      </c>
      <c r="CJ7" s="25">
        <v>224.82</v>
      </c>
      <c r="CK7" s="25">
        <v>167.74</v>
      </c>
      <c r="CL7" s="25">
        <v>89.02</v>
      </c>
      <c r="CM7" s="25">
        <v>90.45</v>
      </c>
      <c r="CN7" s="25">
        <v>89.17</v>
      </c>
      <c r="CO7" s="25">
        <v>87.71</v>
      </c>
      <c r="CP7" s="25">
        <v>81.680000000000007</v>
      </c>
      <c r="CQ7" s="25">
        <v>50.24</v>
      </c>
      <c r="CR7" s="25">
        <v>50.29</v>
      </c>
      <c r="CS7" s="25">
        <v>49.64</v>
      </c>
      <c r="CT7" s="25">
        <v>49.38</v>
      </c>
      <c r="CU7" s="25">
        <v>50.09</v>
      </c>
      <c r="CV7" s="25">
        <v>60.29</v>
      </c>
      <c r="CW7" s="25">
        <v>77.87</v>
      </c>
      <c r="CX7" s="25">
        <v>75.62</v>
      </c>
      <c r="CY7" s="25">
        <v>73.78</v>
      </c>
      <c r="CZ7" s="25">
        <v>78.28</v>
      </c>
      <c r="DA7" s="25">
        <v>76.05</v>
      </c>
      <c r="DB7" s="25">
        <v>78.650000000000006</v>
      </c>
      <c r="DC7" s="25">
        <v>77.73</v>
      </c>
      <c r="DD7" s="25">
        <v>78.09</v>
      </c>
      <c r="DE7" s="25">
        <v>78.010000000000005</v>
      </c>
      <c r="DF7" s="25">
        <v>77.599999999999994</v>
      </c>
      <c r="DG7" s="25">
        <v>90.12</v>
      </c>
      <c r="DH7" s="25">
        <v>43.42</v>
      </c>
      <c r="DI7" s="25">
        <v>44.34</v>
      </c>
      <c r="DJ7" s="25">
        <v>45.96</v>
      </c>
      <c r="DK7" s="25">
        <v>46.72</v>
      </c>
      <c r="DL7" s="25">
        <v>47.08</v>
      </c>
      <c r="DM7" s="25">
        <v>45.14</v>
      </c>
      <c r="DN7" s="25">
        <v>45.85</v>
      </c>
      <c r="DO7" s="25">
        <v>47.31</v>
      </c>
      <c r="DP7" s="25">
        <v>47.5</v>
      </c>
      <c r="DQ7" s="25">
        <v>48.41</v>
      </c>
      <c r="DR7" s="25">
        <v>50.88</v>
      </c>
      <c r="DS7" s="25">
        <v>0.52</v>
      </c>
      <c r="DT7" s="25">
        <v>0.52</v>
      </c>
      <c r="DU7" s="25">
        <v>0.52</v>
      </c>
      <c r="DV7" s="25">
        <v>0.15</v>
      </c>
      <c r="DW7" s="25">
        <v>0.15</v>
      </c>
      <c r="DX7" s="25">
        <v>13.58</v>
      </c>
      <c r="DY7" s="25">
        <v>14.13</v>
      </c>
      <c r="DZ7" s="25">
        <v>16.77</v>
      </c>
      <c r="EA7" s="25">
        <v>17.399999999999999</v>
      </c>
      <c r="EB7" s="25">
        <v>18.64</v>
      </c>
      <c r="EC7" s="25">
        <v>22.3</v>
      </c>
      <c r="ED7" s="25">
        <v>1.03</v>
      </c>
      <c r="EE7" s="25">
        <v>1.1599999999999999</v>
      </c>
      <c r="EF7" s="25">
        <v>0.61</v>
      </c>
      <c r="EG7" s="25">
        <v>0.08</v>
      </c>
      <c r="EH7" s="25">
        <v>1.98</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a_utunomiya</cp:lastModifiedBy>
  <dcterms:created xsi:type="dcterms:W3CDTF">2022-12-01T01:06:11Z</dcterms:created>
  <dcterms:modified xsi:type="dcterms:W3CDTF">2023-01-27T08:10:44Z</dcterms:modified>
  <cp:category/>
</cp:coreProperties>
</file>