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10 上天草市\水道\"/>
    </mc:Choice>
  </mc:AlternateContent>
  <workbookProtection workbookAlgorithmName="SHA-512" workbookHashValue="AIbyEG9GrcpN0T4aZo9NXNf6lcPLoBoD01KN/vDXgM/qbv1h/A10Nbzf/8RNQXF7Ki8Vr0pp/XbjA1IAGx/DrA==" workbookSaltValue="DVtz+n/LzkKaJjtS9BZ8k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<sst xmlns="http://schemas.openxmlformats.org/spreadsheetml/2006/main" count="228" uniqueCount="113">
  <si>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</si>
  <si>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</si>
  <si>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</si>
  <si>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</si>
  <si>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</si>
  <si>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</si>
  <si>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</si>
  <si>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</si>
  <si>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</si>
  <si>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</si>
  <si>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</si>
  <si>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</si>
  <si>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</si>
  <si>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</si>
  <si>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</si>
  <si>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</si>
  <si>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</si>
  <si>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</si>
  <si>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</si>
  <si>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</si>
  <si>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</si>
  <si>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</si>
  <si>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</si>
  <si>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</si>
  <si>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</si>
  <si>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</si>
  <si>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</si>
  <si>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</si>
  <si>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</si>
  <si>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</si>
  <si>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</si>
  <si>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</si>
  <si>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</si>
  <si>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</si>
  <si>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</si>
  <si>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</si>
  <si>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</si>
  <si>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</si>
  <si>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</si>
  <si>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</si>
  <si>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</si>
  <si>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</si>
  <si>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</si>
  <si>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</si>
  <si>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</si>
  <si>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</si>
  <si>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</si>
  <si>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</si>
  <si>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</si>
  <si>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</si>
  <si>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</si>
  <si>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</si>
  <si>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</si>
  <si>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</si>
  <si>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</si>
  <si>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</si>
  <si>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</si>
  <si>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</si>
  <si>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</si>
  <si>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</si>
  <si>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</si>
  <si>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</si>
  <si>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</si>
  <si>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</si>
  <si>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</si>
  <si>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</si>
  <si>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</si>
  <si>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</si>
  <si>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</si>
  <si>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</si>
  <si>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</si>
  <si>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</si>
  <si>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</si>
  <si>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</si>
  <si>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</si>
  <si>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</si>
  <si>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</si>
  <si>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</si>
  <si>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</si>
  <si>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</si>
  <si>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</si>
  <si>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</si>
  <si>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</si>
  <si>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</si>
  <si>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</si>
  <si>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</si>
  <si>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</si>
  <si>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</si>
  <si>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</si>
  <si>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</si>
  <si>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</si>
  <si>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</si>
  <si>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</si>
  <si>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</si>
  <si>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</si>
  <si>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</si>
  <si>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</si>
  <si>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</si>
  <si>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</si>
  <si>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</si>
  <si>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</si>
  <si>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</si>
  <si>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</si>
  <si>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</si>
  <si>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</si>
  <si>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</si>
  <si>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</si>
  <si>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</si>
  <si>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</si>
  <si>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</si>
  <si>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及び効率性に係る指標を分析すると、一般会計からの繰入金の減少による営業外収益は減少しましたが、費用の低減により経常収支比率が改善し、概ね良好な状況です。また、料金水準の妥当性を示す料金回収率は、前年度比微増となりましたが、依然として給水に係る費用が給水収益以外の収入で賄われている状況です。
　一方、老朽化の状況の指標については、施設及び管路の老朽化が進んでいるのに対して、管路の更新ペースが低下している状況です。
　このような中、施設等の老朽化に伴う大量更新時期の到来や人口減少等の様々な課題を解決するために施設の統廃合及びダウンサイジング等により具体的な検討を行い経営健全化に取り組む必要があることから、「上天草市水道事業再構築計画等」の策定にR3.11月から着手しました。
【経営戦略について】
H29.3月　経営戦略策定
R3.11月～経営戦略見直し中</t>
    <rPh sb="1" eb="3">
      <t>ケイエイ</t>
    </rPh>
    <rPh sb="4" eb="7">
      <t>ケンゼンセイ</t>
    </rPh>
    <rPh sb="7" eb="8">
      <t>オヨ</t>
    </rPh>
    <rPh sb="9" eb="12">
      <t>コウリツセイ</t>
    </rPh>
    <rPh sb="13" eb="14">
      <t>カカ</t>
    </rPh>
    <rPh sb="15" eb="17">
      <t>シヒョウ</t>
    </rPh>
    <rPh sb="18" eb="20">
      <t>ブンセキ</t>
    </rPh>
    <rPh sb="24" eb="26">
      <t>イッパン</t>
    </rPh>
    <rPh sb="57" eb="59">
      <t>テイゲン</t>
    </rPh>
    <rPh sb="62" eb="64">
      <t>ケイジョウ</t>
    </rPh>
    <rPh sb="64" eb="66">
      <t>シュウシ</t>
    </rPh>
    <rPh sb="66" eb="68">
      <t>ヒリツ</t>
    </rPh>
    <rPh sb="69" eb="71">
      <t>カイゼン</t>
    </rPh>
    <rPh sb="73" eb="74">
      <t>オオム</t>
    </rPh>
    <rPh sb="75" eb="77">
      <t>リョウコウ</t>
    </rPh>
    <rPh sb="78" eb="80">
      <t>ジョウキョウ</t>
    </rPh>
    <rPh sb="108" eb="110">
      <t>ビゾウ</t>
    </rPh>
    <rPh sb="157" eb="160">
      <t>ロウキュウカ</t>
    </rPh>
    <rPh sb="161" eb="163">
      <t>ジョウキョウ</t>
    </rPh>
    <rPh sb="164" eb="166">
      <t>シヒョウ</t>
    </rPh>
    <rPh sb="174" eb="175">
      <t>オヨ</t>
    </rPh>
    <rPh sb="176" eb="178">
      <t>カンロ</t>
    </rPh>
    <rPh sb="194" eb="196">
      <t>カンロ</t>
    </rPh>
    <rPh sb="197" eb="199">
      <t>コウシン</t>
    </rPh>
    <rPh sb="203" eb="205">
      <t>テイカ</t>
    </rPh>
    <rPh sb="209" eb="211">
      <t>ジョウキョウ</t>
    </rPh>
    <rPh sb="221" eb="222">
      <t>ナカ</t>
    </rPh>
    <rPh sb="223" eb="225">
      <t>シセツ</t>
    </rPh>
    <rPh sb="225" eb="226">
      <t>トウ</t>
    </rPh>
    <rPh sb="227" eb="230">
      <t>ロウキュウカ</t>
    </rPh>
    <rPh sb="231" eb="232">
      <t>トモナ</t>
    </rPh>
    <rPh sb="233" eb="235">
      <t>タイリョウ</t>
    </rPh>
    <rPh sb="235" eb="237">
      <t>コウシン</t>
    </rPh>
    <rPh sb="237" eb="239">
      <t>ジキ</t>
    </rPh>
    <rPh sb="240" eb="242">
      <t>トウライ</t>
    </rPh>
    <rPh sb="243" eb="245">
      <t>ジンコウ</t>
    </rPh>
    <rPh sb="245" eb="247">
      <t>ゲンショウ</t>
    </rPh>
    <rPh sb="247" eb="248">
      <t>トウ</t>
    </rPh>
    <rPh sb="249" eb="251">
      <t>サマザマ</t>
    </rPh>
    <rPh sb="252" eb="254">
      <t>カダイ</t>
    </rPh>
    <rPh sb="255" eb="257">
      <t>カイケツ</t>
    </rPh>
    <rPh sb="262" eb="264">
      <t>シセツ</t>
    </rPh>
    <rPh sb="265" eb="268">
      <t>トウハイゴウ</t>
    </rPh>
    <rPh sb="268" eb="269">
      <t>オヨ</t>
    </rPh>
    <rPh sb="278" eb="279">
      <t>トウ</t>
    </rPh>
    <rPh sb="282" eb="285">
      <t>グタイテキ</t>
    </rPh>
    <rPh sb="286" eb="288">
      <t>ケントウ</t>
    </rPh>
    <rPh sb="289" eb="290">
      <t>オコナ</t>
    </rPh>
    <rPh sb="291" eb="293">
      <t>ケイエイ</t>
    </rPh>
    <rPh sb="293" eb="296">
      <t>ケンゼンカ</t>
    </rPh>
    <rPh sb="297" eb="298">
      <t>ト</t>
    </rPh>
    <rPh sb="299" eb="300">
      <t>ク</t>
    </rPh>
    <rPh sb="301" eb="303">
      <t>ヒツヨウ</t>
    </rPh>
    <rPh sb="312" eb="316">
      <t>カミアマクサシ</t>
    </rPh>
    <rPh sb="316" eb="318">
      <t>スイドウ</t>
    </rPh>
    <rPh sb="318" eb="320">
      <t>ジギョウ</t>
    </rPh>
    <rPh sb="320" eb="323">
      <t>サイコウチク</t>
    </rPh>
    <rPh sb="323" eb="325">
      <t>ケイカク</t>
    </rPh>
    <rPh sb="325" eb="326">
      <t>トウ</t>
    </rPh>
    <rPh sb="328" eb="330">
      <t>サクテイ</t>
    </rPh>
    <rPh sb="336" eb="337">
      <t>ガツ</t>
    </rPh>
    <rPh sb="339" eb="341">
      <t>チャクシュ</t>
    </rPh>
    <rPh sb="349" eb="351">
      <t>ケイエイ</t>
    </rPh>
    <rPh sb="351" eb="353">
      <t>センリャク</t>
    </rPh>
    <rPh sb="364" eb="365">
      <t>ガツ</t>
    </rPh>
    <rPh sb="366" eb="368">
      <t>ケイエイ</t>
    </rPh>
    <rPh sb="368" eb="370">
      <t>センリャク</t>
    </rPh>
    <rPh sb="370" eb="372">
      <t>サクテイ</t>
    </rPh>
    <rPh sb="378" eb="379">
      <t>ガツ</t>
    </rPh>
    <rPh sb="380" eb="382">
      <t>ケイエイ</t>
    </rPh>
    <rPh sb="382" eb="384">
      <t>センリャク</t>
    </rPh>
    <rPh sb="384" eb="386">
      <t>ミナオ</t>
    </rPh>
    <rPh sb="387" eb="388">
      <t>チュウ</t>
    </rPh>
    <phoneticPr fontId="4"/>
  </si>
  <si>
    <t>①　経常収支比率は、黒字であれば100％以上となる指標です。類似団体と比較して同水準であり、100％を超えています。
②　累積欠損金は発生していません。
③　流動比率は、短期的な債務に対する支払能力を示す指標で100％以上であることが必要です。常に100％以上で類似団体と比較しても高く、良好な値を示しています。
④　企業債残高対給水収益比率は、企業債残高の規模を示す指標です。順調に企業債の残高を減らしているため、類似団体と比較して、低い水準ではありますが、適切な投資規模を念頭に置きながら経営健全を図っていきます。
⑤⑥　料金回収率については、類似団体等と比較して低く、給水原価については、類似団体等と比較して高額となっていますが、これは、当市が地理的な条件により水源が乏しい地域で、他の地域からの受水で賄っている状況であることから、総費用のうち受水費が大きな割合を占め、大きな負担となっている等の理由によるものです。しかし、当市は高料金対策の地域に該当し、国が示す繰出基準に基づき一般会計からの基準内繰出金を受けることで、収益を確保できている状況です。
⑦　施設利用率は、高いほど健全な数値です。簡易水道を上水道事業へ統合し配水能力を見直したことにより利用率が向上しています。また、類似団体等と比較しても高い値を示しております。
⑧　有収率については、依然として類似団体等と比較して低い水準となっている。引き続き計画的漏水調査や老朽化した配水管の更新事業等を実施し、有収率の向上を目指します。</t>
    <rPh sb="2" eb="4">
      <t>ケイジョウ</t>
    </rPh>
    <rPh sb="4" eb="6">
      <t>シュウシ</t>
    </rPh>
    <rPh sb="6" eb="8">
      <t>ヒリツ</t>
    </rPh>
    <rPh sb="10" eb="12">
      <t>クロジ</t>
    </rPh>
    <rPh sb="20" eb="22">
      <t>イジョウ</t>
    </rPh>
    <rPh sb="25" eb="27">
      <t>シヒョウ</t>
    </rPh>
    <rPh sb="39" eb="42">
      <t>ドウスイジュン</t>
    </rPh>
    <rPh sb="51" eb="52">
      <t>コ</t>
    </rPh>
    <rPh sb="61" eb="63">
      <t>ルイセキ</t>
    </rPh>
    <rPh sb="63" eb="65">
      <t>ケッソン</t>
    </rPh>
    <rPh sb="65" eb="66">
      <t>キン</t>
    </rPh>
    <rPh sb="67" eb="69">
      <t>ハッセイ</t>
    </rPh>
    <rPh sb="79" eb="81">
      <t>リュウドウ</t>
    </rPh>
    <rPh sb="81" eb="83">
      <t>ヒリツ</t>
    </rPh>
    <rPh sb="85" eb="87">
      <t>タンキ</t>
    </rPh>
    <rPh sb="87" eb="88">
      <t>テキ</t>
    </rPh>
    <rPh sb="89" eb="91">
      <t>サイム</t>
    </rPh>
    <rPh sb="92" eb="93">
      <t>タイ</t>
    </rPh>
    <rPh sb="95" eb="97">
      <t>シハラ</t>
    </rPh>
    <rPh sb="97" eb="99">
      <t>ノウリョク</t>
    </rPh>
    <rPh sb="100" eb="101">
      <t>シメ</t>
    </rPh>
    <rPh sb="102" eb="104">
      <t>シヒョウ</t>
    </rPh>
    <rPh sb="109" eb="111">
      <t>イジョウ</t>
    </rPh>
    <rPh sb="117" eb="119">
      <t>ヒツヨウ</t>
    </rPh>
    <rPh sb="122" eb="123">
      <t>ツネ</t>
    </rPh>
    <rPh sb="129" eb="130">
      <t>ウエ</t>
    </rPh>
    <rPh sb="131" eb="133">
      <t>ルイジ</t>
    </rPh>
    <rPh sb="133" eb="135">
      <t>ダンタイ</t>
    </rPh>
    <rPh sb="136" eb="138">
      <t>ヒカク</t>
    </rPh>
    <rPh sb="141" eb="142">
      <t>タカ</t>
    </rPh>
    <rPh sb="144" eb="146">
      <t>リョウコウ</t>
    </rPh>
    <rPh sb="147" eb="148">
      <t>アタイ</t>
    </rPh>
    <rPh sb="149" eb="150">
      <t>シメ</t>
    </rPh>
    <rPh sb="159" eb="161">
      <t>キギョウ</t>
    </rPh>
    <rPh sb="161" eb="162">
      <t>サイ</t>
    </rPh>
    <rPh sb="162" eb="164">
      <t>ザンダカ</t>
    </rPh>
    <rPh sb="164" eb="165">
      <t>タイ</t>
    </rPh>
    <rPh sb="165" eb="167">
      <t>キュウスイ</t>
    </rPh>
    <rPh sb="167" eb="169">
      <t>シュウエキ</t>
    </rPh>
    <rPh sb="169" eb="171">
      <t>ヒリツ</t>
    </rPh>
    <rPh sb="173" eb="175">
      <t>キギョウ</t>
    </rPh>
    <rPh sb="175" eb="176">
      <t>サイ</t>
    </rPh>
    <rPh sb="176" eb="178">
      <t>ザンダカ</t>
    </rPh>
    <rPh sb="179" eb="181">
      <t>キボ</t>
    </rPh>
    <rPh sb="182" eb="183">
      <t>シメ</t>
    </rPh>
    <rPh sb="184" eb="186">
      <t>シヒョウ</t>
    </rPh>
    <rPh sb="189" eb="191">
      <t>ジュンチョウ</t>
    </rPh>
    <rPh sb="192" eb="194">
      <t>キギョウ</t>
    </rPh>
    <rPh sb="194" eb="195">
      <t>サイ</t>
    </rPh>
    <rPh sb="196" eb="198">
      <t>ザンダカ</t>
    </rPh>
    <rPh sb="199" eb="200">
      <t>ヘ</t>
    </rPh>
    <rPh sb="208" eb="210">
      <t>ルイジ</t>
    </rPh>
    <rPh sb="210" eb="212">
      <t>ダンタイ</t>
    </rPh>
    <rPh sb="213" eb="215">
      <t>ヒカク</t>
    </rPh>
    <rPh sb="218" eb="219">
      <t>ヒク</t>
    </rPh>
    <rPh sb="220" eb="222">
      <t>スイジュン</t>
    </rPh>
    <rPh sb="230" eb="232">
      <t>テキセツ</t>
    </rPh>
    <rPh sb="233" eb="235">
      <t>トウシ</t>
    </rPh>
    <rPh sb="235" eb="237">
      <t>キボ</t>
    </rPh>
    <rPh sb="238" eb="240">
      <t>ネントウ</t>
    </rPh>
    <rPh sb="241" eb="242">
      <t>オ</t>
    </rPh>
    <rPh sb="246" eb="248">
      <t>ケイエイ</t>
    </rPh>
    <rPh sb="248" eb="250">
      <t>ケンゼン</t>
    </rPh>
    <rPh sb="251" eb="252">
      <t>ハカ</t>
    </rPh>
    <rPh sb="263" eb="265">
      <t>リョウキン</t>
    </rPh>
    <rPh sb="265" eb="267">
      <t>カイシュウ</t>
    </rPh>
    <rPh sb="267" eb="268">
      <t>リツ</t>
    </rPh>
    <rPh sb="274" eb="276">
      <t>ルイジ</t>
    </rPh>
    <rPh sb="276" eb="278">
      <t>ダンタイ</t>
    </rPh>
    <rPh sb="278" eb="279">
      <t>トウ</t>
    </rPh>
    <rPh sb="280" eb="282">
      <t>ヒカク</t>
    </rPh>
    <rPh sb="284" eb="285">
      <t>ヒク</t>
    </rPh>
    <rPh sb="287" eb="289">
      <t>キュウスイ</t>
    </rPh>
    <rPh sb="289" eb="291">
      <t>ゲンカ</t>
    </rPh>
    <rPh sb="297" eb="299">
      <t>ルイジ</t>
    </rPh>
    <rPh sb="299" eb="301">
      <t>ダンタイ</t>
    </rPh>
    <rPh sb="301" eb="302">
      <t>トウ</t>
    </rPh>
    <rPh sb="303" eb="305">
      <t>ヒカク</t>
    </rPh>
    <rPh sb="482" eb="484">
      <t>シセツ</t>
    </rPh>
    <rPh sb="484" eb="486">
      <t>リヨウ</t>
    </rPh>
    <rPh sb="486" eb="487">
      <t>リツ</t>
    </rPh>
    <rPh sb="489" eb="490">
      <t>タカ</t>
    </rPh>
    <rPh sb="493" eb="495">
      <t>ケンゼン</t>
    </rPh>
    <rPh sb="496" eb="498">
      <t>スウチ</t>
    </rPh>
    <rPh sb="501" eb="503">
      <t>カンイ</t>
    </rPh>
    <rPh sb="503" eb="505">
      <t>スイドウ</t>
    </rPh>
    <rPh sb="506" eb="509">
      <t>ジョウスイドウ</t>
    </rPh>
    <rPh sb="509" eb="511">
      <t>ジギョウ</t>
    </rPh>
    <rPh sb="529" eb="532">
      <t>リヨウリツ</t>
    </rPh>
    <rPh sb="533" eb="535">
      <t>コウジョウ</t>
    </rPh>
    <rPh sb="544" eb="546">
      <t>ルイジ</t>
    </rPh>
    <rPh sb="546" eb="548">
      <t>ダンタイ</t>
    </rPh>
    <rPh sb="548" eb="549">
      <t>トウ</t>
    </rPh>
    <rPh sb="550" eb="552">
      <t>ヒカク</t>
    </rPh>
    <rPh sb="555" eb="556">
      <t>タカ</t>
    </rPh>
    <rPh sb="557" eb="558">
      <t>アタイ</t>
    </rPh>
    <rPh sb="559" eb="560">
      <t>シメ</t>
    </rPh>
    <rPh sb="579" eb="581">
      <t>イゼン</t>
    </rPh>
    <rPh sb="584" eb="586">
      <t>ルイジ</t>
    </rPh>
    <rPh sb="586" eb="588">
      <t>ダンタイ</t>
    </rPh>
    <rPh sb="588" eb="589">
      <t>トウ</t>
    </rPh>
    <rPh sb="590" eb="592">
      <t>ヒカク</t>
    </rPh>
    <rPh sb="594" eb="595">
      <t>ヒク</t>
    </rPh>
    <rPh sb="596" eb="598">
      <t>スイジュン</t>
    </rPh>
    <rPh sb="605" eb="606">
      <t>ヒ</t>
    </rPh>
    <rPh sb="607" eb="608">
      <t>ツヅ</t>
    </rPh>
    <rPh sb="609" eb="611">
      <t>ケイカク</t>
    </rPh>
    <rPh sb="611" eb="612">
      <t>テキ</t>
    </rPh>
    <rPh sb="632" eb="634">
      <t>ジッシ</t>
    </rPh>
    <rPh sb="636" eb="639">
      <t>ユウシュウリツ</t>
    </rPh>
    <rPh sb="640" eb="642">
      <t>コウジョウ</t>
    </rPh>
    <rPh sb="643" eb="645">
      <t>メザ</t>
    </rPh>
    <phoneticPr fontId="4"/>
  </si>
  <si>
    <t>①　有形固定資産減価償却率は、資産の減価償却がどの程度進んでいるかを示している指標です。年々数値が上昇し、法定耐用年数に近い資産が多くなっていることを示しており、類似団体等と比較しても高い値となっています。
②　管路経年化率は、法定耐用年数を経過した管路の割合を示す指標です。類似団体等と比較して高い値となっています。
③　管路更新率は、管路の更新ペースが把握できる指標です。中央配水池の更新（R4年度まで）への投資により、近年の管路更新ペースが低下し、類似団体等と比較しても低い水準となっています。今後、耐震化も併せた管路更新を計画的に取り組む必要があります。
　老朽化については、令和４年度末に策定予定のアセットマネジメントの取り組みにより施設の実質的な更新時期を見据えつつ、順次更新等を行っていく予定です。</t>
    <rPh sb="2" eb="4">
      <t>ユウケイ</t>
    </rPh>
    <rPh sb="4" eb="6">
      <t>コテイ</t>
    </rPh>
    <rPh sb="6" eb="8">
      <t>シサン</t>
    </rPh>
    <rPh sb="8" eb="10">
      <t>ゲンカ</t>
    </rPh>
    <rPh sb="10" eb="12">
      <t>ショウキャク</t>
    </rPh>
    <rPh sb="12" eb="13">
      <t>リツ</t>
    </rPh>
    <rPh sb="15" eb="17">
      <t>シサン</t>
    </rPh>
    <rPh sb="18" eb="20">
      <t>ゲンカ</t>
    </rPh>
    <rPh sb="20" eb="22">
      <t>ショウキャク</t>
    </rPh>
    <rPh sb="25" eb="27">
      <t>テイド</t>
    </rPh>
    <rPh sb="27" eb="28">
      <t>スス</t>
    </rPh>
    <rPh sb="34" eb="35">
      <t>シメ</t>
    </rPh>
    <rPh sb="39" eb="41">
      <t>シヒョウ</t>
    </rPh>
    <rPh sb="44" eb="46">
      <t>ネンネン</t>
    </rPh>
    <rPh sb="46" eb="48">
      <t>スウチ</t>
    </rPh>
    <rPh sb="49" eb="51">
      <t>ジョウショウ</t>
    </rPh>
    <rPh sb="53" eb="55">
      <t>ホウテイ</t>
    </rPh>
    <rPh sb="55" eb="57">
      <t>タイヨウ</t>
    </rPh>
    <rPh sb="60" eb="61">
      <t>チカ</t>
    </rPh>
    <rPh sb="62" eb="64">
      <t>シサン</t>
    </rPh>
    <rPh sb="65" eb="66">
      <t>オオ</t>
    </rPh>
    <rPh sb="75" eb="76">
      <t>シメ</t>
    </rPh>
    <rPh sb="81" eb="85">
      <t>ルイジダンタイ</t>
    </rPh>
    <rPh sb="85" eb="86">
      <t>トウ</t>
    </rPh>
    <rPh sb="87" eb="89">
      <t>ヒカク</t>
    </rPh>
    <rPh sb="92" eb="93">
      <t>タカ</t>
    </rPh>
    <rPh sb="94" eb="95">
      <t>アタイ</t>
    </rPh>
    <rPh sb="106" eb="108">
      <t>カンロ</t>
    </rPh>
    <rPh sb="108" eb="111">
      <t>ケイネンカ</t>
    </rPh>
    <rPh sb="111" eb="112">
      <t>リツ</t>
    </rPh>
    <rPh sb="114" eb="116">
      <t>ホウテイ</t>
    </rPh>
    <rPh sb="116" eb="118">
      <t>タイヨウ</t>
    </rPh>
    <rPh sb="118" eb="120">
      <t>ネンスウ</t>
    </rPh>
    <rPh sb="121" eb="123">
      <t>ケイカ</t>
    </rPh>
    <rPh sb="125" eb="127">
      <t>カンロ</t>
    </rPh>
    <rPh sb="128" eb="130">
      <t>ワリアイ</t>
    </rPh>
    <rPh sb="131" eb="132">
      <t>シメ</t>
    </rPh>
    <rPh sb="133" eb="135">
      <t>シヒョウ</t>
    </rPh>
    <rPh sb="138" eb="142">
      <t>ルイジダンタイ</t>
    </rPh>
    <rPh sb="142" eb="143">
      <t>トウ</t>
    </rPh>
    <rPh sb="144" eb="146">
      <t>ヒカク</t>
    </rPh>
    <rPh sb="148" eb="149">
      <t>タカ</t>
    </rPh>
    <rPh sb="150" eb="151">
      <t>アタイ</t>
    </rPh>
    <rPh sb="162" eb="164">
      <t>カンロ</t>
    </rPh>
    <rPh sb="164" eb="166">
      <t>コウシン</t>
    </rPh>
    <rPh sb="166" eb="167">
      <t>リツ</t>
    </rPh>
    <rPh sb="169" eb="171">
      <t>カンロ</t>
    </rPh>
    <rPh sb="172" eb="174">
      <t>コウシン</t>
    </rPh>
    <rPh sb="178" eb="180">
      <t>ハアク</t>
    </rPh>
    <rPh sb="183" eb="185">
      <t>シヒョウ</t>
    </rPh>
    <rPh sb="188" eb="190">
      <t>チュウオウ</t>
    </rPh>
    <rPh sb="190" eb="193">
      <t>ハイスイチ</t>
    </rPh>
    <rPh sb="194" eb="196">
      <t>コウシン</t>
    </rPh>
    <rPh sb="199" eb="200">
      <t>ネン</t>
    </rPh>
    <rPh sb="200" eb="201">
      <t>ド</t>
    </rPh>
    <rPh sb="206" eb="208">
      <t>トウシ</t>
    </rPh>
    <rPh sb="212" eb="214">
      <t>キンネン</t>
    </rPh>
    <rPh sb="215" eb="217">
      <t>カンロ</t>
    </rPh>
    <rPh sb="217" eb="219">
      <t>コウシン</t>
    </rPh>
    <rPh sb="223" eb="225">
      <t>テイカ</t>
    </rPh>
    <rPh sb="227" eb="229">
      <t>ルイジ</t>
    </rPh>
    <rPh sb="229" eb="231">
      <t>ダンタイ</t>
    </rPh>
    <rPh sb="231" eb="232">
      <t>トウ</t>
    </rPh>
    <rPh sb="233" eb="235">
      <t>ヒカク</t>
    </rPh>
    <rPh sb="238" eb="239">
      <t>ヒク</t>
    </rPh>
    <rPh sb="240" eb="242">
      <t>スイジュン</t>
    </rPh>
    <rPh sb="250" eb="252">
      <t>コンゴ</t>
    </rPh>
    <rPh sb="253" eb="256">
      <t>タイシンカ</t>
    </rPh>
    <rPh sb="257" eb="258">
      <t>アワ</t>
    </rPh>
    <rPh sb="260" eb="262">
      <t>カンロ</t>
    </rPh>
    <rPh sb="262" eb="264">
      <t>コウシン</t>
    </rPh>
    <rPh sb="265" eb="268">
      <t>ケイカクテキ</t>
    </rPh>
    <rPh sb="269" eb="270">
      <t>ト</t>
    </rPh>
    <rPh sb="271" eb="272">
      <t>ク</t>
    </rPh>
    <rPh sb="273" eb="275">
      <t>ヒツヨウ</t>
    </rPh>
    <rPh sb="283" eb="286">
      <t>ロウキュウカ</t>
    </rPh>
    <rPh sb="351" eb="35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</si>
</sst>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0.09</c:v>
                </c:pt>
                <c:pt idx="1">
                  <c:v>0.35</c:v>
                </c:pt>
                <c:pt idx="2">
                  <c:v>0.83</c:v>
                </c:pt>
                <c:pt idx="3">
                  <c:v>0.31</c:v>
                </c:pt>
                <c:pt idx="4">
                  <c:v>0.21</c:v>
                </c:pt>
              </c:numCache>
            </c:numRef>
          </c:val>
          <c:extLst>
            <c:ext xmlns:c16="http://schemas.microsoft.com/office/drawing/2014/chart" uri="{C3380CC4-5D6E-409C-BE32-E72D297353CC}">
              <c16:uniqueId val="{00000000-DD29-4E93-9326-3B5F73B56E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DD29-4E93-9326-3B5F73B56E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66.33</c:v>
                </c:pt>
                <c:pt idx="1">
                  <c:v>65.2</c:v>
                </c:pt>
                <c:pt idx="2">
                  <c:v>64.459999999999994</c:v>
                </c:pt>
                <c:pt idx="3">
                  <c:v>62.64</c:v>
                </c:pt>
                <c:pt idx="4">
                  <c:v>73.83</c:v>
                </c:pt>
              </c:numCache>
            </c:numRef>
          </c:val>
          <c:extLst>
            <c:ext xmlns:c16="http://schemas.microsoft.com/office/drawing/2014/chart" uri="{C3380CC4-5D6E-409C-BE32-E72D297353CC}">
              <c16:uniqueId val="{00000000-C4D5-4F21-845E-973E6278F2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C4D5-4F21-845E-973E6278F2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77.92</c:v>
                </c:pt>
                <c:pt idx="1">
                  <c:v>78.27</c:v>
                </c:pt>
                <c:pt idx="2">
                  <c:v>78.349999999999994</c:v>
                </c:pt>
                <c:pt idx="3">
                  <c:v>78.400000000000006</c:v>
                </c:pt>
                <c:pt idx="4">
                  <c:v>78.42</c:v>
                </c:pt>
              </c:numCache>
            </c:numRef>
          </c:val>
          <c:extLst>
            <c:ext xmlns:c16="http://schemas.microsoft.com/office/drawing/2014/chart" uri="{C3380CC4-5D6E-409C-BE32-E72D297353CC}">
              <c16:uniqueId val="{00000000-F1E9-46FC-89B1-46DC0E4F9C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F1E9-46FC-89B1-46DC0E4F9C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109.34</c:v>
                </c:pt>
                <c:pt idx="1">
                  <c:v>108.26</c:v>
                </c:pt>
                <c:pt idx="2">
                  <c:v>111.25</c:v>
                </c:pt>
                <c:pt idx="3">
                  <c:v>106.28</c:v>
                </c:pt>
                <c:pt idx="4">
                  <c:v>108.99</c:v>
                </c:pt>
              </c:numCache>
            </c:numRef>
          </c:val>
          <c:extLst>
            <c:ext xmlns:c16="http://schemas.microsoft.com/office/drawing/2014/chart" uri="{C3380CC4-5D6E-409C-BE32-E72D297353CC}">
              <c16:uniqueId val="{00000000-7593-4051-AC15-901FA1B8EC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7593-4051-AC15-901FA1B8EC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60.31</c:v>
                </c:pt>
                <c:pt idx="1">
                  <c:v>61.32</c:v>
                </c:pt>
                <c:pt idx="2">
                  <c:v>62.26</c:v>
                </c:pt>
                <c:pt idx="3">
                  <c:v>62.56</c:v>
                </c:pt>
                <c:pt idx="4">
                  <c:v>63.93</c:v>
                </c:pt>
              </c:numCache>
            </c:numRef>
          </c:val>
          <c:extLst>
            <c:ext xmlns:c16="http://schemas.microsoft.com/office/drawing/2014/chart" uri="{C3380CC4-5D6E-409C-BE32-E72D297353CC}">
              <c16:uniqueId val="{00000000-EBA6-40BF-B28E-ED5293B196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EBA6-40BF-B28E-ED5293B196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32.15</c:v>
                </c:pt>
                <c:pt idx="1">
                  <c:v>14.4</c:v>
                </c:pt>
                <c:pt idx="2">
                  <c:v>22.16</c:v>
                </c:pt>
                <c:pt idx="3">
                  <c:v>21.85</c:v>
                </c:pt>
                <c:pt idx="4">
                  <c:v>21.85</c:v>
                </c:pt>
              </c:numCache>
            </c:numRef>
          </c:val>
          <c:extLst>
            <c:ext xmlns:c16="http://schemas.microsoft.com/office/drawing/2014/chart" uri="{C3380CC4-5D6E-409C-BE32-E72D297353CC}">
              <c16:uniqueId val="{00000000-53CA-40D9-B5D0-68C3E1D994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53CA-40D9-B5D0-68C3E1D994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E7-4404-B438-DF829B4E85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8FE7-4404-B438-DF829B4E85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449.82</c:v>
                </c:pt>
                <c:pt idx="1">
                  <c:v>462.92</c:v>
                </c:pt>
                <c:pt idx="2">
                  <c:v>433.61</c:v>
                </c:pt>
                <c:pt idx="3">
                  <c:v>489.2</c:v>
                </c:pt>
                <c:pt idx="4">
                  <c:v>484.84</c:v>
                </c:pt>
              </c:numCache>
            </c:numRef>
          </c:val>
          <c:extLst>
            <c:ext xmlns:c16="http://schemas.microsoft.com/office/drawing/2014/chart" uri="{C3380CC4-5D6E-409C-BE32-E72D297353CC}">
              <c16:uniqueId val="{00000000-83A4-4836-955A-BE77343FA4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83A4-4836-955A-BE77343FA4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429.83</c:v>
                </c:pt>
                <c:pt idx="1">
                  <c:v>417.09</c:v>
                </c:pt>
                <c:pt idx="2">
                  <c:v>388.65</c:v>
                </c:pt>
                <c:pt idx="3">
                  <c:v>374.74</c:v>
                </c:pt>
                <c:pt idx="4">
                  <c:v>357.71</c:v>
                </c:pt>
              </c:numCache>
            </c:numRef>
          </c:val>
          <c:extLst>
            <c:ext xmlns:c16="http://schemas.microsoft.com/office/drawing/2014/chart" uri="{C3380CC4-5D6E-409C-BE32-E72D297353CC}">
              <c16:uniqueId val="{00000000-6E82-44A6-BF66-0971EBEDE1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6E82-44A6-BF66-0971EBEDE1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83.38</c:v>
                </c:pt>
                <c:pt idx="1">
                  <c:v>83</c:v>
                </c:pt>
                <c:pt idx="2">
                  <c:v>85.99</c:v>
                </c:pt>
                <c:pt idx="3">
                  <c:v>81.69</c:v>
                </c:pt>
                <c:pt idx="4">
                  <c:v>84.59</c:v>
                </c:pt>
              </c:numCache>
            </c:numRef>
          </c:val>
          <c:extLst>
            <c:ext xmlns:c16="http://schemas.microsoft.com/office/drawing/2014/chart" uri="{C3380CC4-5D6E-409C-BE32-E72D297353CC}">
              <c16:uniqueId val="{00000000-9E9E-48CE-84CB-82731E4390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9E9E-48CE-84CB-82731E4390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348.62</c:v>
                </c:pt>
                <c:pt idx="1">
                  <c:v>351.46</c:v>
                </c:pt>
                <c:pt idx="2">
                  <c:v>345.88</c:v>
                </c:pt>
                <c:pt idx="3">
                  <c:v>376.24</c:v>
                </c:pt>
                <c:pt idx="4">
                  <c:v>365.21</c:v>
                </c:pt>
              </c:numCache>
            </c:numRef>
          </c:val>
          <c:extLst>
            <c:ext xmlns:c16="http://schemas.microsoft.com/office/drawing/2014/chart" uri="{C3380CC4-5D6E-409C-BE32-E72D297353CC}">
              <c16:uniqueId val="{00000000-F8BC-45B7-923F-7B7911EFF5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F8BC-45B7-923F-7B7911EFF5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N23" zoomScaleNormal="100" zoomScaleSheetLayoutView="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上天草市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25652</v>
      </c>
      <c r="AM8" s="69"/>
      <c r="AN8" s="69"/>
      <c r="AO8" s="69"/>
      <c r="AP8" s="69"/>
      <c r="AQ8" s="69"/>
      <c r="AR8" s="69"/>
      <c r="AS8" s="69"/>
      <c r="AT8" s="37">
        <f>データ!$S$6</f>
        <v>126.94</v>
      </c>
      <c r="AU8" s="38"/>
      <c r="AV8" s="38"/>
      <c r="AW8" s="38"/>
      <c r="AX8" s="38"/>
      <c r="AY8" s="38"/>
      <c r="AZ8" s="38"/>
      <c r="BA8" s="38"/>
      <c r="BB8" s="58">
        <f>データ!$T$6</f>
        <v>202.08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64.58</v>
      </c>
      <c r="J10" s="38"/>
      <c r="K10" s="38"/>
      <c r="L10" s="38"/>
      <c r="M10" s="38"/>
      <c r="N10" s="38"/>
      <c r="O10" s="68"/>
      <c r="P10" s="58">
        <f>データ!$P$6</f>
        <v>92.43</v>
      </c>
      <c r="Q10" s="58"/>
      <c r="R10" s="58"/>
      <c r="S10" s="58"/>
      <c r="T10" s="58"/>
      <c r="U10" s="58"/>
      <c r="V10" s="58"/>
      <c r="W10" s="69">
        <f>データ!$Q$6</f>
        <v>6380</v>
      </c>
      <c r="X10" s="69"/>
      <c r="Y10" s="69"/>
      <c r="Z10" s="69"/>
      <c r="AA10" s="69"/>
      <c r="AB10" s="69"/>
      <c r="AC10" s="69"/>
      <c r="AD10" s="2"/>
      <c r="AE10" s="2"/>
      <c r="AF10" s="2"/>
      <c r="AG10" s="2"/>
      <c r="AH10" s="2"/>
      <c r="AI10" s="2"/>
      <c r="AJ10" s="2"/>
      <c r="AK10" s="2"/>
      <c r="AL10" s="69">
        <f>データ!$U$6</f>
        <v>23450</v>
      </c>
      <c r="AM10" s="69"/>
      <c r="AN10" s="69"/>
      <c r="AO10" s="69"/>
      <c r="AP10" s="69"/>
      <c r="AQ10" s="69"/>
      <c r="AR10" s="69"/>
      <c r="AS10" s="69"/>
      <c r="AT10" s="37">
        <f>データ!$V$6</f>
        <v>126.12</v>
      </c>
      <c r="AU10" s="38"/>
      <c r="AV10" s="38"/>
      <c r="AW10" s="38"/>
      <c r="AX10" s="38"/>
      <c r="AY10" s="38"/>
      <c r="AZ10" s="38"/>
      <c r="BA10" s="38"/>
      <c r="BB10" s="58">
        <f>データ!$W$6</f>
        <v>185.93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110</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753GZutrWjUpIN8gW3LCEHvAdGLxhjstZftg9i4g//Se9rMdpq3LOnBDbbF+UZ9YJyvfYitNWv5ydgr/9+h8w==" saltValue="0f5lHIE9CAtr/yLkpyCRP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432121</v>
      </c>
      <c r="D6" s="20">
        <f t="shared" si="3"/>
        <v>46</v>
      </c>
      <c r="E6" s="20">
        <f t="shared" si="3"/>
        <v>1</v>
      </c>
      <c r="F6" s="20">
        <f t="shared" si="3"/>
        <v>0</v>
      </c>
      <c r="G6" s="20">
        <f t="shared" si="3"/>
        <v>1</v>
      </c>
      <c r="H6" s="20" t="str">
        <f t="shared" si="3"/>
        <v>熊本県　上天草市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64.58</v>
      </c>
      <c r="P6" s="21">
        <f t="shared" si="3"/>
        <v>92.43</v>
      </c>
      <c r="Q6" s="21">
        <f t="shared" si="3"/>
        <v>6380</v>
      </c>
      <c r="R6" s="21">
        <f t="shared" si="3"/>
        <v>25652</v>
      </c>
      <c r="S6" s="21">
        <f t="shared" si="3"/>
        <v>126.94</v>
      </c>
      <c r="T6" s="21">
        <f t="shared" si="3"/>
        <v>202.08</v>
      </c>
      <c r="U6" s="21">
        <f t="shared" si="3"/>
        <v>23450</v>
      </c>
      <c r="V6" s="21">
        <f t="shared" si="3"/>
        <v>126.12</v>
      </c>
      <c r="W6" s="21">
        <f t="shared" si="3"/>
        <v>185.93</v>
      </c>
      <c r="X6" s="22">
        <f>IF(X7="",NA(),X7)</f>
        <v>109.34</v>
      </c>
      <c r="Y6" s="22">
        <f t="shared" ref="Y6:AG6" si="4">IF(Y7="",NA(),Y7)</f>
        <v>108.26</v>
      </c>
      <c r="Z6" s="22">
        <f t="shared" si="4"/>
        <v>111.25</v>
      </c>
      <c r="AA6" s="22">
        <f t="shared" si="4"/>
        <v>106.28</v>
      </c>
      <c r="AB6" s="22">
        <f t="shared" si="4"/>
        <v>108.99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449.82</v>
      </c>
      <c r="AU6" s="22">
        <f t="shared" ref="AU6:BC6" si="6">IF(AU7="",NA(),AU7)</f>
        <v>462.92</v>
      </c>
      <c r="AV6" s="22">
        <f t="shared" si="6"/>
        <v>433.61</v>
      </c>
      <c r="AW6" s="22">
        <f t="shared" si="6"/>
        <v>489.2</v>
      </c>
      <c r="AX6" s="22">
        <f t="shared" si="6"/>
        <v>484.84</v>
      </c>
      <c r="AY6" s="22">
        <f t="shared" si="6"/>
        <v>359.47</v>
      </c>
      <c r="AZ6" s="22">
        <f t="shared" si="6"/>
        <v>369.69</v>
      </c>
      <c r="BA6" s="22">
        <f t="shared" si="6"/>
        <v>379.08</v>
      </c>
      <c r="BB6" s="22">
        <f t="shared" si="6"/>
        <v>367.55</v>
      </c>
      <c r="BC6" s="22">
        <f t="shared" si="6"/>
        <v>378.56</v>
      </c>
      <c r="BD6" s="21" t="str">
        <f>IF(BD7="","",IF(BD7="-","【-】","【"&amp;SUBSTITUTE(TEXT(BD7,"#,##0.00"),"-","△")&amp;"】"))</f>
        <v>【261.51】</v>
      </c>
      <c r="BE6" s="22">
        <f>IF(BE7="",NA(),BE7)</f>
        <v>429.83</v>
      </c>
      <c r="BF6" s="22">
        <f t="shared" ref="BF6:BN6" si="7">IF(BF7="",NA(),BF7)</f>
        <v>417.09</v>
      </c>
      <c r="BG6" s="22">
        <f t="shared" si="7"/>
        <v>388.65</v>
      </c>
      <c r="BH6" s="22">
        <f t="shared" si="7"/>
        <v>374.74</v>
      </c>
      <c r="BI6" s="22">
        <f t="shared" si="7"/>
        <v>357.71</v>
      </c>
      <c r="BJ6" s="22">
        <f t="shared" si="7"/>
        <v>401.79</v>
      </c>
      <c r="BK6" s="22">
        <f t="shared" si="7"/>
        <v>402.99</v>
      </c>
      <c r="BL6" s="22">
        <f t="shared" si="7"/>
        <v>398.98</v>
      </c>
      <c r="BM6" s="22">
        <f t="shared" si="7"/>
        <v>418.68</v>
      </c>
      <c r="BN6" s="22">
        <f t="shared" si="7"/>
        <v>395.68</v>
      </c>
      <c r="BO6" s="21" t="str">
        <f>IF(BO7="","",IF(BO7="-","【-】","【"&amp;SUBSTITUTE(TEXT(BO7,"#,##0.00"),"-","△")&amp;"】"))</f>
        <v>【265.16】</v>
      </c>
      <c r="BP6" s="22">
        <f>IF(BP7="",NA(),BP7)</f>
        <v>83.38</v>
      </c>
      <c r="BQ6" s="22">
        <f t="shared" ref="BQ6:BY6" si="8">IF(BQ7="",NA(),BQ7)</f>
        <v>83</v>
      </c>
      <c r="BR6" s="22">
        <f t="shared" si="8"/>
        <v>85.99</v>
      </c>
      <c r="BS6" s="22">
        <f t="shared" si="8"/>
        <v>81.69</v>
      </c>
      <c r="BT6" s="22">
        <f t="shared" si="8"/>
        <v>84.59</v>
      </c>
      <c r="BU6" s="22">
        <f t="shared" si="8"/>
        <v>100.12</v>
      </c>
      <c r="BV6" s="22">
        <f t="shared" si="8"/>
        <v>98.66</v>
      </c>
      <c r="BW6" s="22">
        <f t="shared" si="8"/>
        <v>98.64</v>
      </c>
      <c r="BX6" s="22">
        <f t="shared" si="8"/>
        <v>94.78</v>
      </c>
      <c r="BY6" s="22">
        <f t="shared" si="8"/>
        <v>97.59</v>
      </c>
      <c r="BZ6" s="21" t="str">
        <f>IF(BZ7="","",IF(BZ7="-","【-】","【"&amp;SUBSTITUTE(TEXT(BZ7,"#,##0.00"),"-","△")&amp;"】"))</f>
        <v>【102.35】</v>
      </c>
      <c r="CA6" s="22">
        <f>IF(CA7="",NA(),CA7)</f>
        <v>348.62</v>
      </c>
      <c r="CB6" s="22">
        <f t="shared" ref="CB6:CJ6" si="9">IF(CB7="",NA(),CB7)</f>
        <v>351.46</v>
      </c>
      <c r="CC6" s="22">
        <f t="shared" si="9"/>
        <v>345.88</v>
      </c>
      <c r="CD6" s="22">
        <f t="shared" si="9"/>
        <v>376.24</v>
      </c>
      <c r="CE6" s="22">
        <f t="shared" si="9"/>
        <v>365.21</v>
      </c>
      <c r="CF6" s="22">
        <f t="shared" si="9"/>
        <v>174.97</v>
      </c>
      <c r="CG6" s="22">
        <f t="shared" si="9"/>
        <v>178.59</v>
      </c>
      <c r="CH6" s="22">
        <f t="shared" si="9"/>
        <v>178.92</v>
      </c>
      <c r="CI6" s="22">
        <f t="shared" si="9"/>
        <v>181.3</v>
      </c>
      <c r="CJ6" s="22">
        <f t="shared" si="9"/>
        <v>181.71</v>
      </c>
      <c r="CK6" s="21" t="str">
        <f>IF(CK7="","",IF(CK7="-","【-】","【"&amp;SUBSTITUTE(TEXT(CK7,"#,##0.00"),"-","△")&amp;"】"))</f>
        <v>【167.74】</v>
      </c>
      <c r="CL6" s="22">
        <f>IF(CL7="",NA(),CL7)</f>
        <v>66.33</v>
      </c>
      <c r="CM6" s="22">
        <f t="shared" ref="CM6:CU6" si="10">IF(CM7="",NA(),CM7)</f>
        <v>65.2</v>
      </c>
      <c r="CN6" s="22">
        <f t="shared" si="10"/>
        <v>64.459999999999994</v>
      </c>
      <c r="CO6" s="22">
        <f t="shared" si="10"/>
        <v>62.64</v>
      </c>
      <c r="CP6" s="22">
        <f t="shared" si="10"/>
        <v>73.83</v>
      </c>
      <c r="CQ6" s="22">
        <f t="shared" si="10"/>
        <v>55.63</v>
      </c>
      <c r="CR6" s="22">
        <f t="shared" si="10"/>
        <v>55.03</v>
      </c>
      <c r="CS6" s="22">
        <f t="shared" si="10"/>
        <v>55.14</v>
      </c>
      <c r="CT6" s="22">
        <f t="shared" si="10"/>
        <v>55.89</v>
      </c>
      <c r="CU6" s="22">
        <f t="shared" si="10"/>
        <v>55.72</v>
      </c>
      <c r="CV6" s="21" t="str">
        <f>IF(CV7="","",IF(CV7="-","【-】","【"&amp;SUBSTITUTE(TEXT(CV7,"#,##0.00"),"-","△")&amp;"】"))</f>
        <v>【60.29】</v>
      </c>
      <c r="CW6" s="22">
        <f>IF(CW7="",NA(),CW7)</f>
        <v>77.92</v>
      </c>
      <c r="CX6" s="22">
        <f t="shared" ref="CX6:DF6" si="11">IF(CX7="",NA(),CX7)</f>
        <v>78.27</v>
      </c>
      <c r="CY6" s="22">
        <f t="shared" si="11"/>
        <v>78.349999999999994</v>
      </c>
      <c r="CZ6" s="22">
        <f t="shared" si="11"/>
        <v>78.400000000000006</v>
      </c>
      <c r="DA6" s="22">
        <f t="shared" si="11"/>
        <v>78.42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60.31</v>
      </c>
      <c r="DI6" s="22">
        <f t="shared" ref="DI6:DQ6" si="12">IF(DI7="",NA(),DI7)</f>
        <v>61.32</v>
      </c>
      <c r="DJ6" s="22">
        <f t="shared" si="12"/>
        <v>62.26</v>
      </c>
      <c r="DK6" s="22">
        <f t="shared" si="12"/>
        <v>62.56</v>
      </c>
      <c r="DL6" s="22">
        <f t="shared" si="12"/>
        <v>63.93</v>
      </c>
      <c r="DM6" s="22">
        <f t="shared" si="12"/>
        <v>48.05</v>
      </c>
      <c r="DN6" s="22">
        <f t="shared" si="12"/>
        <v>48.87</v>
      </c>
      <c r="DO6" s="22">
        <f t="shared" si="12"/>
        <v>49.92</v>
      </c>
      <c r="DP6" s="22">
        <f t="shared" si="12"/>
        <v>50.63</v>
      </c>
      <c r="DQ6" s="22">
        <f t="shared" si="12"/>
        <v>51.29</v>
      </c>
      <c r="DR6" s="21" t="str">
        <f>IF(DR7="","",IF(DR7="-","【-】","【"&amp;SUBSTITUTE(TEXT(DR7,"#,##0.00"),"-","△")&amp;"】"))</f>
        <v>【50.88】</v>
      </c>
      <c r="DS6" s="22">
        <f>IF(DS7="",NA(),DS7)</f>
        <v>32.15</v>
      </c>
      <c r="DT6" s="22">
        <f t="shared" ref="DT6:EB6" si="13">IF(DT7="",NA(),DT7)</f>
        <v>14.4</v>
      </c>
      <c r="DU6" s="22">
        <f t="shared" si="13"/>
        <v>22.16</v>
      </c>
      <c r="DV6" s="22">
        <f t="shared" si="13"/>
        <v>21.85</v>
      </c>
      <c r="DW6" s="22">
        <f t="shared" si="13"/>
        <v>21.85</v>
      </c>
      <c r="DX6" s="22">
        <f t="shared" si="13"/>
        <v>13.39</v>
      </c>
      <c r="DY6" s="22">
        <f t="shared" si="13"/>
        <v>14.85</v>
      </c>
      <c r="DZ6" s="22">
        <f t="shared" si="13"/>
        <v>16.88</v>
      </c>
      <c r="EA6" s="22">
        <f t="shared" si="13"/>
        <v>18.28</v>
      </c>
      <c r="EB6" s="22">
        <f t="shared" si="13"/>
        <v>19.61</v>
      </c>
      <c r="EC6" s="21" t="str">
        <f>IF(EC7="","",IF(EC7="-","【-】","【"&amp;SUBSTITUTE(TEXT(EC7,"#,##0.00"),"-","△")&amp;"】"))</f>
        <v>【22.30】</v>
      </c>
      <c r="ED6" s="22">
        <f>IF(ED7="",NA(),ED7)</f>
        <v>0.09</v>
      </c>
      <c r="EE6" s="22">
        <f t="shared" ref="EE6:EM6" si="14">IF(EE7="",NA(),EE7)</f>
        <v>0.35</v>
      </c>
      <c r="EF6" s="22">
        <f t="shared" si="14"/>
        <v>0.83</v>
      </c>
      <c r="EG6" s="22">
        <f t="shared" si="14"/>
        <v>0.31</v>
      </c>
      <c r="EH6" s="22">
        <f t="shared" si="14"/>
        <v>0.21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432121</v>
      </c>
      <c r="D7" s="24">
        <v>46</v>
      </c>
      <c r="E7" s="24">
        <v>1</v>
      </c>
      <c r="F7" s="24">
        <v>0</v>
      </c>
      <c r="G7" s="24">
        <v>1</v>
      </c>
      <c r="H7" s="24" t="s">
        <v>93</v>
      </c>
      <c r="I7" s="24" t="s">
        <v>94</v>
      </c>
      <c r="J7" s="24" t="s">
        <v>95</v>
      </c>
      <c r="K7" s="24" t="s">
        <v>96</v>
      </c>
      <c r="L7" s="24" t="s">
        <v>97</v>
      </c>
      <c r="M7" s="24" t="s">
        <v>98</v>
      </c>
      <c r="N7" s="25" t="s">
        <v>99</v>
      </c>
      <c r="O7" s="25">
        <v>64.58</v>
      </c>
      <c r="P7" s="25">
        <v>92.43</v>
      </c>
      <c r="Q7" s="25">
        <v>6380</v>
      </c>
      <c r="R7" s="25">
        <v>25652</v>
      </c>
      <c r="S7" s="25">
        <v>126.94</v>
      </c>
      <c r="T7" s="25">
        <v>202.08</v>
      </c>
      <c r="U7" s="25">
        <v>23450</v>
      </c>
      <c r="V7" s="25">
        <v>126.12</v>
      </c>
      <c r="W7" s="25">
        <v>185.93</v>
      </c>
      <c r="X7" s="25">
        <v>109.34</v>
      </c>
      <c r="Y7" s="25">
        <v>108.26</v>
      </c>
      <c r="Z7" s="25">
        <v>111.25</v>
      </c>
      <c r="AA7" s="25">
        <v>106.28</v>
      </c>
      <c r="AB7" s="25">
        <v>108.99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449.82</v>
      </c>
      <c r="AU7" s="25">
        <v>462.92</v>
      </c>
      <c r="AV7" s="25">
        <v>433.61</v>
      </c>
      <c r="AW7" s="25">
        <v>489.2</v>
      </c>
      <c r="AX7" s="25">
        <v>484.84</v>
      </c>
      <c r="AY7" s="25">
        <v>359.47</v>
      </c>
      <c r="AZ7" s="25">
        <v>369.69</v>
      </c>
      <c r="BA7" s="25">
        <v>379.08</v>
      </c>
      <c r="BB7" s="25">
        <v>367.55</v>
      </c>
      <c r="BC7" s="25">
        <v>378.56</v>
      </c>
      <c r="BD7" s="25">
        <v>261.51</v>
      </c>
      <c r="BE7" s="25">
        <v>429.83</v>
      </c>
      <c r="BF7" s="25">
        <v>417.09</v>
      </c>
      <c r="BG7" s="25">
        <v>388.65</v>
      </c>
      <c r="BH7" s="25">
        <v>374.74</v>
      </c>
      <c r="BI7" s="25">
        <v>357.71</v>
      </c>
      <c r="BJ7" s="25">
        <v>401.79</v>
      </c>
      <c r="BK7" s="25">
        <v>402.99</v>
      </c>
      <c r="BL7" s="25">
        <v>398.98</v>
      </c>
      <c r="BM7" s="25">
        <v>418.68</v>
      </c>
      <c r="BN7" s="25">
        <v>395.68</v>
      </c>
      <c r="BO7" s="25">
        <v>265.16000000000003</v>
      </c>
      <c r="BP7" s="25">
        <v>83.38</v>
      </c>
      <c r="BQ7" s="25">
        <v>83</v>
      </c>
      <c r="BR7" s="25">
        <v>85.99</v>
      </c>
      <c r="BS7" s="25">
        <v>81.69</v>
      </c>
      <c r="BT7" s="25">
        <v>84.59</v>
      </c>
      <c r="BU7" s="25">
        <v>100.12</v>
      </c>
      <c r="BV7" s="25">
        <v>98.66</v>
      </c>
      <c r="BW7" s="25">
        <v>98.64</v>
      </c>
      <c r="BX7" s="25">
        <v>94.78</v>
      </c>
      <c r="BY7" s="25">
        <v>97.59</v>
      </c>
      <c r="BZ7" s="25">
        <v>102.35</v>
      </c>
      <c r="CA7" s="25">
        <v>348.62</v>
      </c>
      <c r="CB7" s="25">
        <v>351.46</v>
      </c>
      <c r="CC7" s="25">
        <v>345.88</v>
      </c>
      <c r="CD7" s="25">
        <v>376.24</v>
      </c>
      <c r="CE7" s="25">
        <v>365.21</v>
      </c>
      <c r="CF7" s="25">
        <v>174.97</v>
      </c>
      <c r="CG7" s="25">
        <v>178.59</v>
      </c>
      <c r="CH7" s="25">
        <v>178.92</v>
      </c>
      <c r="CI7" s="25">
        <v>181.3</v>
      </c>
      <c r="CJ7" s="25">
        <v>181.71</v>
      </c>
      <c r="CK7" s="25">
        <v>167.74</v>
      </c>
      <c r="CL7" s="25">
        <v>66.33</v>
      </c>
      <c r="CM7" s="25">
        <v>65.2</v>
      </c>
      <c r="CN7" s="25">
        <v>64.459999999999994</v>
      </c>
      <c r="CO7" s="25">
        <v>62.64</v>
      </c>
      <c r="CP7" s="25">
        <v>73.83</v>
      </c>
      <c r="CQ7" s="25">
        <v>55.63</v>
      </c>
      <c r="CR7" s="25">
        <v>55.03</v>
      </c>
      <c r="CS7" s="25">
        <v>55.14</v>
      </c>
      <c r="CT7" s="25">
        <v>55.89</v>
      </c>
      <c r="CU7" s="25">
        <v>55.72</v>
      </c>
      <c r="CV7" s="25">
        <v>60.29</v>
      </c>
      <c r="CW7" s="25">
        <v>77.92</v>
      </c>
      <c r="CX7" s="25">
        <v>78.27</v>
      </c>
      <c r="CY7" s="25">
        <v>78.349999999999994</v>
      </c>
      <c r="CZ7" s="25">
        <v>78.400000000000006</v>
      </c>
      <c r="DA7" s="25">
        <v>78.42</v>
      </c>
      <c r="DB7" s="25">
        <v>82.04</v>
      </c>
      <c r="DC7" s="25">
        <v>81.900000000000006</v>
      </c>
      <c r="DD7" s="25">
        <v>81.39</v>
      </c>
      <c r="DE7" s="25">
        <v>81.27</v>
      </c>
      <c r="DF7" s="25">
        <v>81.260000000000005</v>
      </c>
      <c r="DG7" s="25">
        <v>90.12</v>
      </c>
      <c r="DH7" s="25">
        <v>60.31</v>
      </c>
      <c r="DI7" s="25">
        <v>61.32</v>
      </c>
      <c r="DJ7" s="25">
        <v>62.26</v>
      </c>
      <c r="DK7" s="25">
        <v>62.56</v>
      </c>
      <c r="DL7" s="25">
        <v>63.93</v>
      </c>
      <c r="DM7" s="25">
        <v>48.05</v>
      </c>
      <c r="DN7" s="25">
        <v>48.87</v>
      </c>
      <c r="DO7" s="25">
        <v>49.92</v>
      </c>
      <c r="DP7" s="25">
        <v>50.63</v>
      </c>
      <c r="DQ7" s="25">
        <v>51.29</v>
      </c>
      <c r="DR7" s="25">
        <v>50.88</v>
      </c>
      <c r="DS7" s="25">
        <v>32.15</v>
      </c>
      <c r="DT7" s="25">
        <v>14.4</v>
      </c>
      <c r="DU7" s="25">
        <v>22.16</v>
      </c>
      <c r="DV7" s="25">
        <v>21.85</v>
      </c>
      <c r="DW7" s="25">
        <v>21.85</v>
      </c>
      <c r="DX7" s="25">
        <v>13.39</v>
      </c>
      <c r="DY7" s="25">
        <v>14.85</v>
      </c>
      <c r="DZ7" s="25">
        <v>16.88</v>
      </c>
      <c r="EA7" s="25">
        <v>18.28</v>
      </c>
      <c r="EB7" s="25">
        <v>19.61</v>
      </c>
      <c r="EC7" s="25">
        <v>22.3</v>
      </c>
      <c r="ED7" s="25">
        <v>0.09</v>
      </c>
      <c r="EE7" s="25">
        <v>0.35</v>
      </c>
      <c r="EF7" s="25">
        <v>0.83</v>
      </c>
      <c r="EG7" s="25">
        <v>0.31</v>
      </c>
      <c r="EH7" s="25">
        <v>0.21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1400162</cp:lastModifiedBy>
  <cp:lastPrinted>2023-01-26T10:14:54Z</cp:lastPrinted>
  <dcterms:created xsi:type="dcterms:W3CDTF">2022-12-01T01:06:07Z</dcterms:created>
  <dcterms:modified xsi:type="dcterms:W3CDTF">2023-01-26T10:14:55Z</dcterms:modified>
  <cp:category/>
</cp:coreProperties>
</file>