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3\sections\水道\suido\文書管理ツール関係\業務係\財政課\R4年度\5050116公営企業に係る経営比較分析表（令和3年度決算）の分析等について（依頼）\水道\"/>
    </mc:Choice>
  </mc:AlternateContent>
  <xr:revisionPtr revIDLastSave="0" documentId="13_ncr:1_{3B10BCD4-8470-4FB3-9F4D-774EA6BC00E7}" xr6:coauthVersionLast="47" xr6:coauthVersionMax="47" xr10:uidLastSave="{00000000-0000-0000-0000-000000000000}"/>
  <workbookProtection workbookAlgorithmName="SHA-512" workbookHashValue="zlKZKBLKubBZqb/u8YGNDD0ANR7dA3CiHkszcxPE8zMQaknvvBLaIarM7kygbgmRaF7GcsHl81lYoC+3nRRFMQ==" workbookSaltValue="oWrPaSMAIbxeoYXBxPpPB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W10" i="4"/>
  <c r="I10" i="4"/>
  <c r="BB8" i="4"/>
  <c r="AT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<sst xmlns="http://schemas.openxmlformats.org/spreadsheetml/2006/main" count="228" uniqueCount="115">
  <si>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</si>
  <si>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</si>
  <si>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</si>
  <si>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</si>
  <si>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</si>
  <si>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</si>
  <si>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</si>
  <si>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</si>
  <si>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</si>
  <si>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</si>
  <si>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</si>
  <si>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</si>
  <si>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</si>
  <si>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</si>
  <si>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</si>
  <si>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</si>
  <si>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</si>
  <si>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</si>
  <si>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</si>
  <si>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</si>
  <si>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</si>
  <si>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</si>
  <si>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</si>
  <si>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</si>
  <si>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</si>
  <si>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</si>
  <si>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</si>
  <si>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</si>
  <si>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</si>
  <si>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</si>
  <si>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</si>
  <si>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</si>
  <si>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</si>
  <si>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</si>
  <si>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</si>
  <si>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</si>
  <si>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</si>
  <si>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</si>
  <si>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</si>
  <si>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</si>
  <si>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</si>
  <si>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</si>
  <si>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</si>
  <si>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</si>
  <si>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</si>
  <si>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</si>
  <si>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</si>
  <si>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</si>
  <si>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</si>
  <si>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</si>
  <si>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</si>
  <si>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</si>
  <si>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</si>
  <si>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</si>
  <si>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</si>
  <si>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</si>
  <si>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</si>
  <si>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</si>
  <si>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</si>
  <si>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</si>
  <si>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</si>
  <si>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</si>
  <si>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</si>
  <si>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</si>
  <si>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</si>
  <si>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</si>
  <si>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</si>
  <si>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</si>
  <si>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</si>
  <si>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</si>
  <si>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</si>
  <si>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</si>
  <si>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</si>
  <si>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</si>
  <si>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</si>
  <si>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</si>
  <si>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</si>
  <si>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</si>
  <si>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</si>
  <si>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</si>
  <si>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</si>
  <si>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</si>
  <si>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</si>
  <si>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</si>
  <si>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</si>
  <si>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</si>
  <si>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</si>
  <si>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</si>
  <si>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</si>
  <si>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</si>
  <si>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</si>
  <si>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</si>
  <si>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</si>
  <si>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</si>
  <si>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</si>
  <si>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</si>
  <si>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</si>
  <si>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</si>
  <si>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</si>
  <si>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</si>
  <si>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</si>
  <si>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</si>
  <si>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</si>
  <si>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</si>
  <si>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</si>
  <si>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</si>
  <si>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</si>
  <si>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</si>
  <si>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</si>
  <si>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</si>
  <si>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</si>
  <si>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</si>
  <si>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管路の経過年数や漏水実績等を考慮し、老朽管路等の更新を行っているものの①有形固定資産減価償却率は平均値を上回っており、耐用年数に近い資産が多く、施設の更新の必要性が高いといえます。
　今後は、②管路経年化率は平均値並みですが、③管路更新率は低い状況にあることから老朽管路についても、耐震化に併せ更新事業に計画的かつ効率的に取り組む必要があります。</t>
    <rPh sb="23" eb="24">
      <t>トウ</t>
    </rPh>
    <rPh sb="37" eb="39">
      <t>ユウケイ</t>
    </rPh>
    <rPh sb="39" eb="41">
      <t>コテイ</t>
    </rPh>
    <rPh sb="41" eb="43">
      <t>シサン</t>
    </rPh>
    <rPh sb="43" eb="45">
      <t>ゲンカ</t>
    </rPh>
    <rPh sb="45" eb="47">
      <t>ショウキャク</t>
    </rPh>
    <rPh sb="47" eb="48">
      <t>リツ</t>
    </rPh>
    <rPh sb="49" eb="52">
      <t>ヘイキンチ</t>
    </rPh>
    <rPh sb="53" eb="55">
      <t>ウワマワ</t>
    </rPh>
    <rPh sb="60" eb="62">
      <t>タイヨウ</t>
    </rPh>
    <rPh sb="62" eb="64">
      <t>ネンスウ</t>
    </rPh>
    <rPh sb="65" eb="66">
      <t>チカ</t>
    </rPh>
    <rPh sb="67" eb="69">
      <t>シサン</t>
    </rPh>
    <rPh sb="70" eb="71">
      <t>オオ</t>
    </rPh>
    <rPh sb="73" eb="75">
      <t>シセツ</t>
    </rPh>
    <rPh sb="76" eb="78">
      <t>コウシン</t>
    </rPh>
    <rPh sb="79" eb="82">
      <t>ヒツヨウセイ</t>
    </rPh>
    <rPh sb="83" eb="84">
      <t>タカ</t>
    </rPh>
    <rPh sb="93" eb="95">
      <t>コンゴ</t>
    </rPh>
    <rPh sb="98" eb="100">
      <t>カンロ</t>
    </rPh>
    <rPh sb="100" eb="104">
      <t>ケイネンカリツ</t>
    </rPh>
    <rPh sb="105" eb="109">
      <t>ヘイキンチナ</t>
    </rPh>
    <rPh sb="115" eb="117">
      <t>カンロ</t>
    </rPh>
    <rPh sb="117" eb="119">
      <t>コウシン</t>
    </rPh>
    <rPh sb="119" eb="120">
      <t>リツ</t>
    </rPh>
    <rPh sb="121" eb="122">
      <t>ヒク</t>
    </rPh>
    <rPh sb="123" eb="125">
      <t>ジョウキョウ</t>
    </rPh>
    <rPh sb="132" eb="134">
      <t>ロウキュウ</t>
    </rPh>
    <rPh sb="134" eb="136">
      <t>カンロ</t>
    </rPh>
    <rPh sb="142" eb="145">
      <t>タイシンカ</t>
    </rPh>
    <rPh sb="146" eb="147">
      <t>アワ</t>
    </rPh>
    <rPh sb="148" eb="150">
      <t>コウシン</t>
    </rPh>
    <rPh sb="150" eb="152">
      <t>ジギョウ</t>
    </rPh>
    <rPh sb="153" eb="156">
      <t>ケイカクテキ</t>
    </rPh>
    <rPh sb="158" eb="161">
      <t>コウリツテキ</t>
    </rPh>
    <rPh sb="162" eb="163">
      <t>ト</t>
    </rPh>
    <rPh sb="164" eb="165">
      <t>ク</t>
    </rPh>
    <rPh sb="166" eb="168">
      <t>ヒツヨウ</t>
    </rPh>
    <phoneticPr fontId="4"/>
  </si>
  <si>
    <t>　当市は、豊富な水資源に恵まれており、類似団体と比較し、給水原価が低く抑えられています。そのため、平成4年度以降、消費税増税分を除く料金改定を行っておらず、安定的な黒字経営を継続しています。
①経常収支比率は、退職給付費の増加により前年度から4.04ポイント減少しましたが、類似団体平均値（以下、平均値）を上回っており、良好な値を示しています。なお、②累積欠損金は計上していません。
③流動比率は、未払金の増加により前年度から1.62ポイント減少しましたが、平均値を上回っており、短期債務に対する支払い能力及び長期の健全性が保たれています。
④企業債残高対給水収益比率は、企業債の新規借り入れにより前年度から19.99ポイント増加しました、建設投資財源を内部留保資金により賄い、企業債の発行を抑制しているため、減少傾向にあります。
⑤料金回収率は、退職給付費の増加により前年度から10.05ポイント減少しましたが、給水原価が低く抑えられているため、平均値を上回っており、老朽化している施設及び配水管の更新等に充てる財源を確保しています。
⑥給水原価は、退職給費の増加により前年度から8.5円増加しましたが、良質な地下水に恵まれており、平均値より低く抑えられています。
⑦施設利用率は、配水量の増加に伴い、年々上昇していますが、漏水の増加も考えられるため、漏水調査等の漏水防止対策に取り組み、効率的な運用に努めます。
⑧有収率は、前年度から0.64ポイント増加しましたが、熊本地震後のH28年度から平均値を下回っているため、漏水調査及び老朽管の更新を行っていくことで有収率の向上を目指します。</t>
    <rPh sb="5" eb="7">
      <t>ホウフ</t>
    </rPh>
    <rPh sb="33" eb="34">
      <t>ヒク</t>
    </rPh>
    <rPh sb="106" eb="111">
      <t>タイショクキュウフヒ</t>
    </rPh>
    <rPh sb="112" eb="114">
      <t>ゾウカ</t>
    </rPh>
    <rPh sb="117" eb="120">
      <t>ゼンネンド</t>
    </rPh>
    <rPh sb="130" eb="132">
      <t>ゲンショウ</t>
    </rPh>
    <rPh sb="142" eb="145">
      <t>ヘイキンチ</t>
    </rPh>
    <rPh sb="161" eb="163">
      <t>リョウコウ</t>
    </rPh>
    <rPh sb="164" eb="165">
      <t>アタイ</t>
    </rPh>
    <rPh sb="166" eb="167">
      <t>シメ</t>
    </rPh>
    <rPh sb="183" eb="185">
      <t>ケイジョウ</t>
    </rPh>
    <rPh sb="200" eb="203">
      <t>ミバライキン</t>
    </rPh>
    <rPh sb="204" eb="206">
      <t>ゾウカ</t>
    </rPh>
    <rPh sb="209" eb="212">
      <t>ゼンネンド</t>
    </rPh>
    <rPh sb="222" eb="224">
      <t>ゲンショウ</t>
    </rPh>
    <rPh sb="230" eb="233">
      <t>ヘイキンチ</t>
    </rPh>
    <rPh sb="234" eb="235">
      <t>ウエ</t>
    </rPh>
    <rPh sb="241" eb="243">
      <t>タンキ</t>
    </rPh>
    <rPh sb="243" eb="245">
      <t>サイム</t>
    </rPh>
    <rPh sb="246" eb="247">
      <t>タイ</t>
    </rPh>
    <rPh sb="249" eb="251">
      <t>シハラ</t>
    </rPh>
    <rPh sb="252" eb="254">
      <t>ノウリョク</t>
    </rPh>
    <rPh sb="254" eb="255">
      <t>オヨ</t>
    </rPh>
    <rPh sb="256" eb="258">
      <t>チョウキ</t>
    </rPh>
    <rPh sb="259" eb="262">
      <t>ケンゼンセイ</t>
    </rPh>
    <rPh sb="263" eb="264">
      <t>タモ</t>
    </rPh>
    <rPh sb="273" eb="275">
      <t>キギョウ</t>
    </rPh>
    <rPh sb="275" eb="276">
      <t>サイ</t>
    </rPh>
    <rPh sb="276" eb="278">
      <t>ザンダカ</t>
    </rPh>
    <rPh sb="278" eb="279">
      <t>タイ</t>
    </rPh>
    <rPh sb="279" eb="281">
      <t>キュウスイ</t>
    </rPh>
    <rPh sb="281" eb="283">
      <t>シュウエキ</t>
    </rPh>
    <rPh sb="283" eb="285">
      <t>ヒリツ</t>
    </rPh>
    <rPh sb="287" eb="290">
      <t>キギョウサイ</t>
    </rPh>
    <rPh sb="291" eb="294">
      <t>シンキカ</t>
    </rPh>
    <rPh sb="295" eb="296">
      <t>イ</t>
    </rPh>
    <rPh sb="300" eb="303">
      <t>ゼンネンド</t>
    </rPh>
    <rPh sb="314" eb="316">
      <t>ゾウカ</t>
    </rPh>
    <rPh sb="321" eb="323">
      <t>ケンセツ</t>
    </rPh>
    <rPh sb="323" eb="325">
      <t>トウシ</t>
    </rPh>
    <rPh sb="325" eb="327">
      <t>ザイゲン</t>
    </rPh>
    <rPh sb="328" eb="330">
      <t>ナイブ</t>
    </rPh>
    <rPh sb="330" eb="332">
      <t>リュウホ</t>
    </rPh>
    <rPh sb="332" eb="334">
      <t>シキン</t>
    </rPh>
    <rPh sb="337" eb="338">
      <t>マカナ</t>
    </rPh>
    <rPh sb="347" eb="349">
      <t>ヨクセイ</t>
    </rPh>
    <rPh sb="381" eb="383">
      <t>ゾウカ</t>
    </rPh>
    <rPh sb="386" eb="389">
      <t>ゼンネンド</t>
    </rPh>
    <rPh sb="400" eb="402">
      <t>ゲンショウ</t>
    </rPh>
    <rPh sb="413" eb="414">
      <t>ヒク</t>
    </rPh>
    <rPh sb="461" eb="463">
      <t>カクホ</t>
    </rPh>
    <rPh sb="471" eb="473">
      <t>キュウスイ</t>
    </rPh>
    <rPh sb="473" eb="475">
      <t>ゲンカ</t>
    </rPh>
    <rPh sb="495" eb="496">
      <t>エン</t>
    </rPh>
    <rPh sb="496" eb="498">
      <t>ゾウカ</t>
    </rPh>
    <rPh sb="504" eb="506">
      <t>リョウシツ</t>
    </rPh>
    <rPh sb="511" eb="512">
      <t>メグ</t>
    </rPh>
    <rPh sb="518" eb="521">
      <t>ヘイキンチ</t>
    </rPh>
    <rPh sb="523" eb="524">
      <t>ヒク</t>
    </rPh>
    <rPh sb="532" eb="534">
      <t>ハイスイ</t>
    </rPh>
    <rPh sb="534" eb="535">
      <t>リョウ</t>
    </rPh>
    <rPh sb="545" eb="546">
      <t>トモナ</t>
    </rPh>
    <rPh sb="548" eb="550">
      <t>シセツ</t>
    </rPh>
    <rPh sb="553" eb="555">
      <t>ネンネン</t>
    </rPh>
    <rPh sb="558" eb="560">
      <t>ロウスイ</t>
    </rPh>
    <rPh sb="564" eb="566">
      <t>ハイスイ</t>
    </rPh>
    <rPh sb="567" eb="569">
      <t>ゾウカ</t>
    </rPh>
    <rPh sb="573" eb="575">
      <t>ロウスイ</t>
    </rPh>
    <rPh sb="575" eb="577">
      <t>チョウサ</t>
    </rPh>
    <rPh sb="578" eb="583">
      <t>ロウスイチョウサトウ</t>
    </rPh>
    <rPh sb="584" eb="585">
      <t>ト</t>
    </rPh>
    <rPh sb="586" eb="587">
      <t>ク</t>
    </rPh>
    <rPh sb="588" eb="590">
      <t>タイサク</t>
    </rPh>
    <rPh sb="591" eb="592">
      <t>オコナ</t>
    </rPh>
    <rPh sb="595" eb="597">
      <t>ウンヨウ</t>
    </rPh>
    <rPh sb="598" eb="599">
      <t>ハカ</t>
    </rPh>
    <rPh sb="603" eb="604">
      <t>ツト</t>
    </rPh>
    <rPh sb="615" eb="618">
      <t>ゼンネンド</t>
    </rPh>
    <rPh sb="628" eb="630">
      <t>ゾウカ</t>
    </rPh>
    <rPh sb="640" eb="641">
      <t>ゴ</t>
    </rPh>
    <rPh sb="649" eb="652">
      <t>ヘイキンチ</t>
    </rPh>
    <rPh sb="653" eb="655">
      <t>シタマワ</t>
    </rPh>
    <phoneticPr fontId="4"/>
  </si>
  <si>
    <t>　当市水道事業は、類似団体と比較し各項目とも安定的な経営状況でありますが、今後は給水人口の減少や節水機器の普及等により料金収入の大幅な増加は期待できない状況にあります。
　また、施設及び管路の老朽化割合が高くなっていることから、全体の設備投資を考慮しつつ、優先度の高い老朽化施設等の更新を重点的に行い、効率的な施設整備に取り組みます。
H29.3経営戦略策定済
R4.3 経営戦略見直し（収支計画）</t>
    <rPh sb="28" eb="30">
      <t>ジョウキョウ</t>
    </rPh>
    <rPh sb="37" eb="39">
      <t>コンゴ</t>
    </rPh>
    <rPh sb="40" eb="42">
      <t>キュウスイ</t>
    </rPh>
    <rPh sb="42" eb="44">
      <t>ジンコウ</t>
    </rPh>
    <rPh sb="45" eb="47">
      <t>ゲンショウ</t>
    </rPh>
    <rPh sb="48" eb="50">
      <t>セッスイ</t>
    </rPh>
    <rPh sb="50" eb="52">
      <t>キキ</t>
    </rPh>
    <rPh sb="53" eb="55">
      <t>フキュウ</t>
    </rPh>
    <rPh sb="55" eb="56">
      <t>トウ</t>
    </rPh>
    <rPh sb="59" eb="61">
      <t>リョウキン</t>
    </rPh>
    <rPh sb="61" eb="63">
      <t>シュウニュウ</t>
    </rPh>
    <rPh sb="64" eb="66">
      <t>オオハバ</t>
    </rPh>
    <rPh sb="67" eb="69">
      <t>ゾウカ</t>
    </rPh>
    <rPh sb="70" eb="72">
      <t>キタイ</t>
    </rPh>
    <rPh sb="76" eb="78">
      <t>ジョウキョウ</t>
    </rPh>
    <rPh sb="89" eb="91">
      <t>シセツ</t>
    </rPh>
    <rPh sb="91" eb="92">
      <t>オヨ</t>
    </rPh>
    <rPh sb="96" eb="99">
      <t>ロウキュウカ</t>
    </rPh>
    <rPh sb="128" eb="131">
      <t>ユウセンド</t>
    </rPh>
    <rPh sb="132" eb="133">
      <t>タカ</t>
    </rPh>
    <rPh sb="134" eb="137">
      <t>ロウキュウカ</t>
    </rPh>
    <rPh sb="137" eb="139">
      <t>シセツ</t>
    </rPh>
    <rPh sb="139" eb="140">
      <t>トウ</t>
    </rPh>
    <rPh sb="144" eb="147">
      <t>ジュウテンテキ</t>
    </rPh>
    <rPh sb="148" eb="149">
      <t>オコナ</t>
    </rPh>
    <rPh sb="151" eb="154">
      <t>コウリツテキ</t>
    </rPh>
    <rPh sb="155" eb="157">
      <t>シセツ</t>
    </rPh>
    <rPh sb="157" eb="159">
      <t>セイビ</t>
    </rPh>
    <rPh sb="160" eb="161">
      <t>ト</t>
    </rPh>
    <rPh sb="162" eb="163">
      <t>ク</t>
    </rPh>
    <rPh sb="187" eb="191">
      <t>ケイエイセンリャク</t>
    </rPh>
    <rPh sb="191" eb="193">
      <t>ミナオ</t>
    </rPh>
    <rPh sb="195" eb="199">
      <t>シュウシケイカク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</si>
</sst>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0.25</c:v>
                </c:pt>
                <c:pt idx="2">
                  <c:v>0.09</c:v>
                </c:pt>
                <c:pt idx="3">
                  <c:v>0.35</c:v>
                </c:pt>
                <c:pt idx="4">
                  <c:v>0.26</c:v>
                </c:pt>
              </c:numCache>
            </c:numRef>
          </c:val>
          <c:extLst>
            <c:ext xmlns:c16="http://schemas.microsoft.com/office/drawing/2014/chart" uri="{C3380CC4-5D6E-409C-BE32-E72D297353CC}">
              <c16:uniqueId val="{00000000-FC50-490B-8524-34D031117A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FC50-490B-8524-34D031117A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58.14</c:v>
                </c:pt>
                <c:pt idx="1">
                  <c:v>58.77</c:v>
                </c:pt>
                <c:pt idx="2">
                  <c:v>59.52</c:v>
                </c:pt>
                <c:pt idx="3">
                  <c:v>61.67</c:v>
                </c:pt>
                <c:pt idx="4">
                  <c:v>62.46</c:v>
                </c:pt>
              </c:numCache>
            </c:numRef>
          </c:val>
          <c:extLst>
            <c:ext xmlns:c16="http://schemas.microsoft.com/office/drawing/2014/chart" uri="{C3380CC4-5D6E-409C-BE32-E72D297353CC}">
              <c16:uniqueId val="{00000000-83D6-4603-A0B7-B787853EA8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3D6-4603-A0B7-B787853EA8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75.680000000000007</c:v>
                </c:pt>
                <c:pt idx="1">
                  <c:v>75.650000000000006</c:v>
                </c:pt>
                <c:pt idx="2">
                  <c:v>74.58</c:v>
                </c:pt>
                <c:pt idx="3">
                  <c:v>74.06</c:v>
                </c:pt>
                <c:pt idx="4">
                  <c:v>74.7</c:v>
                </c:pt>
              </c:numCache>
            </c:numRef>
          </c:val>
          <c:extLst>
            <c:ext xmlns:c16="http://schemas.microsoft.com/office/drawing/2014/chart" uri="{C3380CC4-5D6E-409C-BE32-E72D297353CC}">
              <c16:uniqueId val="{00000000-C1C5-483B-BB84-8B84749047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1C5-483B-BB84-8B84749047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117.79</c:v>
                </c:pt>
                <c:pt idx="1">
                  <c:v>119.66</c:v>
                </c:pt>
                <c:pt idx="2">
                  <c:v>122.68</c:v>
                </c:pt>
                <c:pt idx="3">
                  <c:v>123.22</c:v>
                </c:pt>
                <c:pt idx="4">
                  <c:v>119.18</c:v>
                </c:pt>
              </c:numCache>
            </c:numRef>
          </c:val>
          <c:extLst>
            <c:ext xmlns:c16="http://schemas.microsoft.com/office/drawing/2014/chart" uri="{C3380CC4-5D6E-409C-BE32-E72D297353CC}">
              <c16:uniqueId val="{00000000-783B-4E8A-ACC5-3A7606F17A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83B-4E8A-ACC5-3A7606F17A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49.61</c:v>
                </c:pt>
                <c:pt idx="1">
                  <c:v>50.46</c:v>
                </c:pt>
                <c:pt idx="2">
                  <c:v>51.25</c:v>
                </c:pt>
                <c:pt idx="3">
                  <c:v>52.25</c:v>
                </c:pt>
                <c:pt idx="4">
                  <c:v>52.36</c:v>
                </c:pt>
              </c:numCache>
            </c:numRef>
          </c:val>
          <c:extLst>
            <c:ext xmlns:c16="http://schemas.microsoft.com/office/drawing/2014/chart" uri="{C3380CC4-5D6E-409C-BE32-E72D297353CC}">
              <c16:uniqueId val="{00000000-2E33-40B0-8132-6E4D9E390F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E33-40B0-8132-6E4D9E390F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19.88</c:v>
                </c:pt>
                <c:pt idx="1">
                  <c:v>19.739999999999998</c:v>
                </c:pt>
                <c:pt idx="2">
                  <c:v>19.66</c:v>
                </c:pt>
                <c:pt idx="3">
                  <c:v>19.32</c:v>
                </c:pt>
                <c:pt idx="4">
                  <c:v>19.329999999999998</c:v>
                </c:pt>
              </c:numCache>
            </c:numRef>
          </c:val>
          <c:extLst>
            <c:ext xmlns:c16="http://schemas.microsoft.com/office/drawing/2014/chart" uri="{C3380CC4-5D6E-409C-BE32-E72D297353CC}">
              <c16:uniqueId val="{00000000-3A8E-4709-969A-F8A3885EB6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A8E-4709-969A-F8A3885EB6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B-4DDE-9AC3-3A8BB9B18C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25B-4DDE-9AC3-3A8BB9B18C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298.56</c:v>
                </c:pt>
                <c:pt idx="1">
                  <c:v>361.32</c:v>
                </c:pt>
                <c:pt idx="2">
                  <c:v>488.6</c:v>
                </c:pt>
                <c:pt idx="3">
                  <c:v>480.92</c:v>
                </c:pt>
                <c:pt idx="4">
                  <c:v>479.3</c:v>
                </c:pt>
              </c:numCache>
            </c:numRef>
          </c:val>
          <c:extLst>
            <c:ext xmlns:c16="http://schemas.microsoft.com/office/drawing/2014/chart" uri="{C3380CC4-5D6E-409C-BE32-E72D297353CC}">
              <c16:uniqueId val="{00000000-5E5D-41DF-A603-265A5E5E4A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E5D-41DF-A603-265A5E5E4A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212.34</c:v>
                </c:pt>
                <c:pt idx="1">
                  <c:v>194.52</c:v>
                </c:pt>
                <c:pt idx="2">
                  <c:v>177.93</c:v>
                </c:pt>
                <c:pt idx="3">
                  <c:v>157.69</c:v>
                </c:pt>
                <c:pt idx="4">
                  <c:v>177.68</c:v>
                </c:pt>
              </c:numCache>
            </c:numRef>
          </c:val>
          <c:extLst>
            <c:ext xmlns:c16="http://schemas.microsoft.com/office/drawing/2014/chart" uri="{C3380CC4-5D6E-409C-BE32-E72D297353CC}">
              <c16:uniqueId val="{00000000-B32F-4AA0-9D67-48EAFC27E9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32F-4AA0-9D67-48EAFC27E9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116.05</c:v>
                </c:pt>
                <c:pt idx="1">
                  <c:v>124.2</c:v>
                </c:pt>
                <c:pt idx="2">
                  <c:v>125.47</c:v>
                </c:pt>
                <c:pt idx="3">
                  <c:v>126.11</c:v>
                </c:pt>
                <c:pt idx="4">
                  <c:v>116.06</c:v>
                </c:pt>
              </c:numCache>
            </c:numRef>
          </c:val>
          <c:extLst>
            <c:ext xmlns:c16="http://schemas.microsoft.com/office/drawing/2014/chart" uri="{C3380CC4-5D6E-409C-BE32-E72D297353CC}">
              <c16:uniqueId val="{00000000-BA0C-49BA-8EEA-943AFD5484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BA0C-49BA-8EEA-943AFD5484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108.02</c:v>
                </c:pt>
                <c:pt idx="1">
                  <c:v>100.92</c:v>
                </c:pt>
                <c:pt idx="2">
                  <c:v>100.26</c:v>
                </c:pt>
                <c:pt idx="3">
                  <c:v>99.81</c:v>
                </c:pt>
                <c:pt idx="4">
                  <c:v>108.31</c:v>
                </c:pt>
              </c:numCache>
            </c:numRef>
          </c:val>
          <c:extLst>
            <c:ext xmlns:c16="http://schemas.microsoft.com/office/drawing/2014/chart" uri="{C3380CC4-5D6E-409C-BE32-E72D297353CC}">
              <c16:uniqueId val="{00000000-F397-4E40-B781-9FED25DDF6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397-4E40-B781-9FED25DDF6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123982</v>
      </c>
      <c r="AM8" s="45"/>
      <c r="AN8" s="45"/>
      <c r="AO8" s="45"/>
      <c r="AP8" s="45"/>
      <c r="AQ8" s="45"/>
      <c r="AR8" s="45"/>
      <c r="AS8" s="45"/>
      <c r="AT8" s="46">
        <f>データ!$S$6</f>
        <v>681.29</v>
      </c>
      <c r="AU8" s="47"/>
      <c r="AV8" s="47"/>
      <c r="AW8" s="47"/>
      <c r="AX8" s="47"/>
      <c r="AY8" s="47"/>
      <c r="AZ8" s="47"/>
      <c r="BA8" s="47"/>
      <c r="BB8" s="48">
        <f>データ!$T$6</f>
        <v>181.98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79.3</v>
      </c>
      <c r="J10" s="47"/>
      <c r="K10" s="47"/>
      <c r="L10" s="47"/>
      <c r="M10" s="47"/>
      <c r="N10" s="47"/>
      <c r="O10" s="81"/>
      <c r="P10" s="48">
        <f>データ!$P$6</f>
        <v>33</v>
      </c>
      <c r="Q10" s="48"/>
      <c r="R10" s="48"/>
      <c r="S10" s="48"/>
      <c r="T10" s="48"/>
      <c r="U10" s="48"/>
      <c r="V10" s="48"/>
      <c r="W10" s="45">
        <f>データ!$Q$6</f>
        <v>2500</v>
      </c>
      <c r="X10" s="45"/>
      <c r="Y10" s="45"/>
      <c r="Z10" s="45"/>
      <c r="AA10" s="45"/>
      <c r="AB10" s="45"/>
      <c r="AC10" s="45"/>
      <c r="AD10" s="2"/>
      <c r="AE10" s="2"/>
      <c r="AF10" s="2"/>
      <c r="AG10" s="2"/>
      <c r="AH10" s="2"/>
      <c r="AI10" s="2"/>
      <c r="AJ10" s="2"/>
      <c r="AK10" s="2"/>
      <c r="AL10" s="45">
        <f>データ!$U$6</f>
        <v>40607</v>
      </c>
      <c r="AM10" s="45"/>
      <c r="AN10" s="45"/>
      <c r="AO10" s="45"/>
      <c r="AP10" s="45"/>
      <c r="AQ10" s="45"/>
      <c r="AR10" s="45"/>
      <c r="AS10" s="45"/>
      <c r="AT10" s="46">
        <f>データ!$V$6</f>
        <v>50.79</v>
      </c>
      <c r="AU10" s="47"/>
      <c r="AV10" s="47"/>
      <c r="AW10" s="47"/>
      <c r="AX10" s="47"/>
      <c r="AY10" s="47"/>
      <c r="AZ10" s="47"/>
      <c r="BA10" s="47"/>
      <c r="BB10" s="48">
        <f>データ!$W$6</f>
        <v>799.51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oIzwQ1LMKJROqsKIHW+owneDn3O7AEyF++Lf4NTXZKfaLbcAktlY/0wq8iZ/L3x0quvSR5iRq+HJw0mktvvKg==" saltValue="q07cSUs2dq9feTrHAuTV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432024</v>
      </c>
      <c r="D6" s="20">
        <f t="shared" si="3"/>
        <v>46</v>
      </c>
      <c r="E6" s="20">
        <f t="shared" si="3"/>
        <v>1</v>
      </c>
      <c r="F6" s="20">
        <f t="shared" si="3"/>
        <v>0</v>
      </c>
      <c r="G6" s="20">
        <f t="shared" si="3"/>
        <v>1</v>
      </c>
      <c r="H6" s="20" t="str">
        <f t="shared" si="3"/>
        <v>熊本県　八代市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79.3</v>
      </c>
      <c r="P6" s="21">
        <f t="shared" si="3"/>
        <v>33</v>
      </c>
      <c r="Q6" s="21">
        <f t="shared" si="3"/>
        <v>2500</v>
      </c>
      <c r="R6" s="21">
        <f t="shared" si="3"/>
        <v>123982</v>
      </c>
      <c r="S6" s="21">
        <f t="shared" si="3"/>
        <v>681.29</v>
      </c>
      <c r="T6" s="21">
        <f t="shared" si="3"/>
        <v>181.98</v>
      </c>
      <c r="U6" s="21">
        <f t="shared" si="3"/>
        <v>40607</v>
      </c>
      <c r="V6" s="21">
        <f t="shared" si="3"/>
        <v>50.79</v>
      </c>
      <c r="W6" s="21">
        <f t="shared" si="3"/>
        <v>799.51</v>
      </c>
      <c r="X6" s="22">
        <f>IF(X7="",NA(),X7)</f>
        <v>117.79</v>
      </c>
      <c r="Y6" s="22">
        <f t="shared" ref="Y6:AG6" si="4">IF(Y7="",NA(),Y7)</f>
        <v>119.66</v>
      </c>
      <c r="Z6" s="22">
        <f t="shared" si="4"/>
        <v>122.68</v>
      </c>
      <c r="AA6" s="22">
        <f t="shared" si="4"/>
        <v>123.22</v>
      </c>
      <c r="AB6" s="22">
        <f t="shared" si="4"/>
        <v>119.18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298.56</v>
      </c>
      <c r="AU6" s="22">
        <f t="shared" ref="AU6:BC6" si="6">IF(AU7="",NA(),AU7)</f>
        <v>361.32</v>
      </c>
      <c r="AV6" s="22">
        <f t="shared" si="6"/>
        <v>488.6</v>
      </c>
      <c r="AW6" s="22">
        <f t="shared" si="6"/>
        <v>480.92</v>
      </c>
      <c r="AX6" s="22">
        <f t="shared" si="6"/>
        <v>479.3</v>
      </c>
      <c r="AY6" s="22">
        <f t="shared" si="6"/>
        <v>357.34</v>
      </c>
      <c r="AZ6" s="22">
        <f t="shared" si="6"/>
        <v>366.03</v>
      </c>
      <c r="BA6" s="22">
        <f t="shared" si="6"/>
        <v>365.18</v>
      </c>
      <c r="BB6" s="22">
        <f t="shared" si="6"/>
        <v>327.77</v>
      </c>
      <c r="BC6" s="22">
        <f t="shared" si="6"/>
        <v>338.02</v>
      </c>
      <c r="BD6" s="21" t="str">
        <f>IF(BD7="","",IF(BD7="-","【-】","【"&amp;SUBSTITUTE(TEXT(BD7,"#,##0.00"),"-","△")&amp;"】"))</f>
        <v>【261.51】</v>
      </c>
      <c r="BE6" s="22">
        <f>IF(BE7="",NA(),BE7)</f>
        <v>212.34</v>
      </c>
      <c r="BF6" s="22">
        <f t="shared" ref="BF6:BN6" si="7">IF(BF7="",NA(),BF7)</f>
        <v>194.52</v>
      </c>
      <c r="BG6" s="22">
        <f t="shared" si="7"/>
        <v>177.93</v>
      </c>
      <c r="BH6" s="22">
        <f t="shared" si="7"/>
        <v>157.69</v>
      </c>
      <c r="BI6" s="22">
        <f t="shared" si="7"/>
        <v>177.68</v>
      </c>
      <c r="BJ6" s="22">
        <f t="shared" si="7"/>
        <v>373.69</v>
      </c>
      <c r="BK6" s="22">
        <f t="shared" si="7"/>
        <v>370.12</v>
      </c>
      <c r="BL6" s="22">
        <f t="shared" si="7"/>
        <v>371.65</v>
      </c>
      <c r="BM6" s="22">
        <f t="shared" si="7"/>
        <v>397.1</v>
      </c>
      <c r="BN6" s="22">
        <f t="shared" si="7"/>
        <v>379.91</v>
      </c>
      <c r="BO6" s="21" t="str">
        <f>IF(BO7="","",IF(BO7="-","【-】","【"&amp;SUBSTITUTE(TEXT(BO7,"#,##0.00"),"-","△")&amp;"】"))</f>
        <v>【265.16】</v>
      </c>
      <c r="BP6" s="22">
        <f>IF(BP7="",NA(),BP7)</f>
        <v>116.05</v>
      </c>
      <c r="BQ6" s="22">
        <f t="shared" ref="BQ6:BY6" si="8">IF(BQ7="",NA(),BQ7)</f>
        <v>124.2</v>
      </c>
      <c r="BR6" s="22">
        <f t="shared" si="8"/>
        <v>125.47</v>
      </c>
      <c r="BS6" s="22">
        <f t="shared" si="8"/>
        <v>126.11</v>
      </c>
      <c r="BT6" s="22">
        <f t="shared" si="8"/>
        <v>116.06</v>
      </c>
      <c r="BU6" s="22">
        <f t="shared" si="8"/>
        <v>99.87</v>
      </c>
      <c r="BV6" s="22">
        <f t="shared" si="8"/>
        <v>100.42</v>
      </c>
      <c r="BW6" s="22">
        <f t="shared" si="8"/>
        <v>98.77</v>
      </c>
      <c r="BX6" s="22">
        <f t="shared" si="8"/>
        <v>95.79</v>
      </c>
      <c r="BY6" s="22">
        <f t="shared" si="8"/>
        <v>98.3</v>
      </c>
      <c r="BZ6" s="21" t="str">
        <f>IF(BZ7="","",IF(BZ7="-","【-】","【"&amp;SUBSTITUTE(TEXT(BZ7,"#,##0.00"),"-","△")&amp;"】"))</f>
        <v>【102.35】</v>
      </c>
      <c r="CA6" s="22">
        <f>IF(CA7="",NA(),CA7)</f>
        <v>108.02</v>
      </c>
      <c r="CB6" s="22">
        <f t="shared" ref="CB6:CJ6" si="9">IF(CB7="",NA(),CB7)</f>
        <v>100.92</v>
      </c>
      <c r="CC6" s="22">
        <f t="shared" si="9"/>
        <v>100.26</v>
      </c>
      <c r="CD6" s="22">
        <f t="shared" si="9"/>
        <v>99.81</v>
      </c>
      <c r="CE6" s="22">
        <f t="shared" si="9"/>
        <v>108.31</v>
      </c>
      <c r="CF6" s="22">
        <f t="shared" si="9"/>
        <v>171.81</v>
      </c>
      <c r="CG6" s="22">
        <f t="shared" si="9"/>
        <v>171.67</v>
      </c>
      <c r="CH6" s="22">
        <f t="shared" si="9"/>
        <v>173.67</v>
      </c>
      <c r="CI6" s="22">
        <f t="shared" si="9"/>
        <v>171.13</v>
      </c>
      <c r="CJ6" s="22">
        <f t="shared" si="9"/>
        <v>173.7</v>
      </c>
      <c r="CK6" s="21" t="str">
        <f>IF(CK7="","",IF(CK7="-","【-】","【"&amp;SUBSTITUTE(TEXT(CK7,"#,##0.00"),"-","△")&amp;"】"))</f>
        <v>【167.74】</v>
      </c>
      <c r="CL6" s="22">
        <f>IF(CL7="",NA(),CL7)</f>
        <v>58.14</v>
      </c>
      <c r="CM6" s="22">
        <f t="shared" ref="CM6:CU6" si="10">IF(CM7="",NA(),CM7)</f>
        <v>58.77</v>
      </c>
      <c r="CN6" s="22">
        <f t="shared" si="10"/>
        <v>59.52</v>
      </c>
      <c r="CO6" s="22">
        <f t="shared" si="10"/>
        <v>61.67</v>
      </c>
      <c r="CP6" s="22">
        <f t="shared" si="10"/>
        <v>62.46</v>
      </c>
      <c r="CQ6" s="22">
        <f t="shared" si="10"/>
        <v>60.03</v>
      </c>
      <c r="CR6" s="22">
        <f t="shared" si="10"/>
        <v>59.74</v>
      </c>
      <c r="CS6" s="22">
        <f t="shared" si="10"/>
        <v>59.67</v>
      </c>
      <c r="CT6" s="22">
        <f t="shared" si="10"/>
        <v>60.12</v>
      </c>
      <c r="CU6" s="22">
        <f t="shared" si="10"/>
        <v>60.34</v>
      </c>
      <c r="CV6" s="21" t="str">
        <f>IF(CV7="","",IF(CV7="-","【-】","【"&amp;SUBSTITUTE(TEXT(CV7,"#,##0.00"),"-","△")&amp;"】"))</f>
        <v>【60.29】</v>
      </c>
      <c r="CW6" s="22">
        <f>IF(CW7="",NA(),CW7)</f>
        <v>75.680000000000007</v>
      </c>
      <c r="CX6" s="22">
        <f t="shared" ref="CX6:DF6" si="11">IF(CX7="",NA(),CX7)</f>
        <v>75.650000000000006</v>
      </c>
      <c r="CY6" s="22">
        <f t="shared" si="11"/>
        <v>74.58</v>
      </c>
      <c r="CZ6" s="22">
        <f t="shared" si="11"/>
        <v>74.06</v>
      </c>
      <c r="DA6" s="22">
        <f t="shared" si="11"/>
        <v>74.7</v>
      </c>
      <c r="DB6" s="22">
        <f t="shared" si="11"/>
        <v>84.81</v>
      </c>
      <c r="DC6" s="22">
        <f t="shared" si="11"/>
        <v>84.8</v>
      </c>
      <c r="DD6" s="22">
        <f t="shared" si="11"/>
        <v>84.6</v>
      </c>
      <c r="DE6" s="22">
        <f t="shared" si="11"/>
        <v>84.24</v>
      </c>
      <c r="DF6" s="22">
        <f t="shared" si="11"/>
        <v>84.19</v>
      </c>
      <c r="DG6" s="21" t="str">
        <f>IF(DG7="","",IF(DG7="-","【-】","【"&amp;SUBSTITUTE(TEXT(DG7,"#,##0.00"),"-","△")&amp;"】"))</f>
        <v>【90.12】</v>
      </c>
      <c r="DH6" s="22">
        <f>IF(DH7="",NA(),DH7)</f>
        <v>49.61</v>
      </c>
      <c r="DI6" s="22">
        <f t="shared" ref="DI6:DQ6" si="12">IF(DI7="",NA(),DI7)</f>
        <v>50.46</v>
      </c>
      <c r="DJ6" s="22">
        <f t="shared" si="12"/>
        <v>51.25</v>
      </c>
      <c r="DK6" s="22">
        <f t="shared" si="12"/>
        <v>52.25</v>
      </c>
      <c r="DL6" s="22">
        <f t="shared" si="12"/>
        <v>52.36</v>
      </c>
      <c r="DM6" s="22">
        <f t="shared" si="12"/>
        <v>47.28</v>
      </c>
      <c r="DN6" s="22">
        <f t="shared" si="12"/>
        <v>47.66</v>
      </c>
      <c r="DO6" s="22">
        <f t="shared" si="12"/>
        <v>48.17</v>
      </c>
      <c r="DP6" s="22">
        <f t="shared" si="12"/>
        <v>48.83</v>
      </c>
      <c r="DQ6" s="22">
        <f t="shared" si="12"/>
        <v>49.96</v>
      </c>
      <c r="DR6" s="21" t="str">
        <f>IF(DR7="","",IF(DR7="-","【-】","【"&amp;SUBSTITUTE(TEXT(DR7,"#,##0.00"),"-","△")&amp;"】"))</f>
        <v>【50.88】</v>
      </c>
      <c r="DS6" s="22">
        <f>IF(DS7="",NA(),DS7)</f>
        <v>19.88</v>
      </c>
      <c r="DT6" s="22">
        <f t="shared" ref="DT6:EB6" si="13">IF(DT7="",NA(),DT7)</f>
        <v>19.739999999999998</v>
      </c>
      <c r="DU6" s="22">
        <f t="shared" si="13"/>
        <v>19.66</v>
      </c>
      <c r="DV6" s="22">
        <f t="shared" si="13"/>
        <v>19.32</v>
      </c>
      <c r="DW6" s="22">
        <f t="shared" si="13"/>
        <v>19.329999999999998</v>
      </c>
      <c r="DX6" s="22">
        <f t="shared" si="13"/>
        <v>12.19</v>
      </c>
      <c r="DY6" s="22">
        <f t="shared" si="13"/>
        <v>15.1</v>
      </c>
      <c r="DZ6" s="22">
        <f t="shared" si="13"/>
        <v>17.12</v>
      </c>
      <c r="EA6" s="22">
        <f t="shared" si="13"/>
        <v>18.18</v>
      </c>
      <c r="EB6" s="22">
        <f t="shared" si="13"/>
        <v>19.32</v>
      </c>
      <c r="EC6" s="21" t="str">
        <f>IF(EC7="","",IF(EC7="-","【-】","【"&amp;SUBSTITUTE(TEXT(EC7,"#,##0.00"),"-","△")&amp;"】"))</f>
        <v>【22.30】</v>
      </c>
      <c r="ED6" s="22">
        <f>IF(ED7="",NA(),ED7)</f>
        <v>0.21</v>
      </c>
      <c r="EE6" s="22">
        <f t="shared" ref="EE6:EM6" si="14">IF(EE7="",NA(),EE7)</f>
        <v>0.25</v>
      </c>
      <c r="EF6" s="22">
        <f t="shared" si="14"/>
        <v>0.09</v>
      </c>
      <c r="EG6" s="22">
        <f t="shared" si="14"/>
        <v>0.35</v>
      </c>
      <c r="EH6" s="22">
        <f t="shared" si="14"/>
        <v>0.26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432024</v>
      </c>
      <c r="D7" s="24">
        <v>46</v>
      </c>
      <c r="E7" s="24">
        <v>1</v>
      </c>
      <c r="F7" s="24">
        <v>0</v>
      </c>
      <c r="G7" s="24">
        <v>1</v>
      </c>
      <c r="H7" s="24" t="s">
        <v>93</v>
      </c>
      <c r="I7" s="24" t="s">
        <v>94</v>
      </c>
      <c r="J7" s="24" t="s">
        <v>95</v>
      </c>
      <c r="K7" s="24" t="s">
        <v>96</v>
      </c>
      <c r="L7" s="24" t="s">
        <v>97</v>
      </c>
      <c r="M7" s="24" t="s">
        <v>98</v>
      </c>
      <c r="N7" s="25" t="s">
        <v>99</v>
      </c>
      <c r="O7" s="25">
        <v>79.3</v>
      </c>
      <c r="P7" s="25">
        <v>33</v>
      </c>
      <c r="Q7" s="25">
        <v>2500</v>
      </c>
      <c r="R7" s="25">
        <v>123982</v>
      </c>
      <c r="S7" s="25">
        <v>681.29</v>
      </c>
      <c r="T7" s="25">
        <v>181.98</v>
      </c>
      <c r="U7" s="25">
        <v>40607</v>
      </c>
      <c r="V7" s="25">
        <v>50.79</v>
      </c>
      <c r="W7" s="25">
        <v>799.51</v>
      </c>
      <c r="X7" s="25">
        <v>117.79</v>
      </c>
      <c r="Y7" s="25">
        <v>119.66</v>
      </c>
      <c r="Z7" s="25">
        <v>122.68</v>
      </c>
      <c r="AA7" s="25">
        <v>123.22</v>
      </c>
      <c r="AB7" s="25">
        <v>119.18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298.56</v>
      </c>
      <c r="AU7" s="25">
        <v>361.32</v>
      </c>
      <c r="AV7" s="25">
        <v>488.6</v>
      </c>
      <c r="AW7" s="25">
        <v>480.92</v>
      </c>
      <c r="AX7" s="25">
        <v>479.3</v>
      </c>
      <c r="AY7" s="25">
        <v>357.34</v>
      </c>
      <c r="AZ7" s="25">
        <v>366.03</v>
      </c>
      <c r="BA7" s="25">
        <v>365.18</v>
      </c>
      <c r="BB7" s="25">
        <v>327.77</v>
      </c>
      <c r="BC7" s="25">
        <v>338.02</v>
      </c>
      <c r="BD7" s="25">
        <v>261.51</v>
      </c>
      <c r="BE7" s="25">
        <v>212.34</v>
      </c>
      <c r="BF7" s="25">
        <v>194.52</v>
      </c>
      <c r="BG7" s="25">
        <v>177.93</v>
      </c>
      <c r="BH7" s="25">
        <v>157.69</v>
      </c>
      <c r="BI7" s="25">
        <v>177.68</v>
      </c>
      <c r="BJ7" s="25">
        <v>373.69</v>
      </c>
      <c r="BK7" s="25">
        <v>370.12</v>
      </c>
      <c r="BL7" s="25">
        <v>371.65</v>
      </c>
      <c r="BM7" s="25">
        <v>397.1</v>
      </c>
      <c r="BN7" s="25">
        <v>379.91</v>
      </c>
      <c r="BO7" s="25">
        <v>265.16000000000003</v>
      </c>
      <c r="BP7" s="25">
        <v>116.05</v>
      </c>
      <c r="BQ7" s="25">
        <v>124.2</v>
      </c>
      <c r="BR7" s="25">
        <v>125.47</v>
      </c>
      <c r="BS7" s="25">
        <v>126.11</v>
      </c>
      <c r="BT7" s="25">
        <v>116.06</v>
      </c>
      <c r="BU7" s="25">
        <v>99.87</v>
      </c>
      <c r="BV7" s="25">
        <v>100.42</v>
      </c>
      <c r="BW7" s="25">
        <v>98.77</v>
      </c>
      <c r="BX7" s="25">
        <v>95.79</v>
      </c>
      <c r="BY7" s="25">
        <v>98.3</v>
      </c>
      <c r="BZ7" s="25">
        <v>102.35</v>
      </c>
      <c r="CA7" s="25">
        <v>108.02</v>
      </c>
      <c r="CB7" s="25">
        <v>100.92</v>
      </c>
      <c r="CC7" s="25">
        <v>100.26</v>
      </c>
      <c r="CD7" s="25">
        <v>99.81</v>
      </c>
      <c r="CE7" s="25">
        <v>108.31</v>
      </c>
      <c r="CF7" s="25">
        <v>171.81</v>
      </c>
      <c r="CG7" s="25">
        <v>171.67</v>
      </c>
      <c r="CH7" s="25">
        <v>173.67</v>
      </c>
      <c r="CI7" s="25">
        <v>171.13</v>
      </c>
      <c r="CJ7" s="25">
        <v>173.7</v>
      </c>
      <c r="CK7" s="25">
        <v>167.74</v>
      </c>
      <c r="CL7" s="25">
        <v>58.14</v>
      </c>
      <c r="CM7" s="25">
        <v>58.77</v>
      </c>
      <c r="CN7" s="25">
        <v>59.52</v>
      </c>
      <c r="CO7" s="25">
        <v>61.67</v>
      </c>
      <c r="CP7" s="25">
        <v>62.46</v>
      </c>
      <c r="CQ7" s="25">
        <v>60.03</v>
      </c>
      <c r="CR7" s="25">
        <v>59.74</v>
      </c>
      <c r="CS7" s="25">
        <v>59.67</v>
      </c>
      <c r="CT7" s="25">
        <v>60.12</v>
      </c>
      <c r="CU7" s="25">
        <v>60.34</v>
      </c>
      <c r="CV7" s="25">
        <v>60.29</v>
      </c>
      <c r="CW7" s="25">
        <v>75.680000000000007</v>
      </c>
      <c r="CX7" s="25">
        <v>75.650000000000006</v>
      </c>
      <c r="CY7" s="25">
        <v>74.58</v>
      </c>
      <c r="CZ7" s="25">
        <v>74.06</v>
      </c>
      <c r="DA7" s="25">
        <v>74.7</v>
      </c>
      <c r="DB7" s="25">
        <v>84.81</v>
      </c>
      <c r="DC7" s="25">
        <v>84.8</v>
      </c>
      <c r="DD7" s="25">
        <v>84.6</v>
      </c>
      <c r="DE7" s="25">
        <v>84.24</v>
      </c>
      <c r="DF7" s="25">
        <v>84.19</v>
      </c>
      <c r="DG7" s="25">
        <v>90.12</v>
      </c>
      <c r="DH7" s="25">
        <v>49.61</v>
      </c>
      <c r="DI7" s="25">
        <v>50.46</v>
      </c>
      <c r="DJ7" s="25">
        <v>51.25</v>
      </c>
      <c r="DK7" s="25">
        <v>52.25</v>
      </c>
      <c r="DL7" s="25">
        <v>52.36</v>
      </c>
      <c r="DM7" s="25">
        <v>47.28</v>
      </c>
      <c r="DN7" s="25">
        <v>47.66</v>
      </c>
      <c r="DO7" s="25">
        <v>48.17</v>
      </c>
      <c r="DP7" s="25">
        <v>48.83</v>
      </c>
      <c r="DQ7" s="25">
        <v>49.96</v>
      </c>
      <c r="DR7" s="25">
        <v>50.88</v>
      </c>
      <c r="DS7" s="25">
        <v>19.88</v>
      </c>
      <c r="DT7" s="25">
        <v>19.739999999999998</v>
      </c>
      <c r="DU7" s="25">
        <v>19.66</v>
      </c>
      <c r="DV7" s="25">
        <v>19.32</v>
      </c>
      <c r="DW7" s="25">
        <v>19.329999999999998</v>
      </c>
      <c r="DX7" s="25">
        <v>12.19</v>
      </c>
      <c r="DY7" s="25">
        <v>15.1</v>
      </c>
      <c r="DZ7" s="25">
        <v>17.12</v>
      </c>
      <c r="EA7" s="25">
        <v>18.18</v>
      </c>
      <c r="EB7" s="25">
        <v>19.32</v>
      </c>
      <c r="EC7" s="25">
        <v>22.3</v>
      </c>
      <c r="ED7" s="25">
        <v>0.21</v>
      </c>
      <c r="EE7" s="25">
        <v>0.25</v>
      </c>
      <c r="EF7" s="25">
        <v>0.09</v>
      </c>
      <c r="EG7" s="25">
        <v>0.35</v>
      </c>
      <c r="EH7" s="25">
        <v>0.26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和弘</cp:lastModifiedBy>
  <cp:lastPrinted>2023-01-20T02:49:26Z</cp:lastPrinted>
  <dcterms:created xsi:type="dcterms:W3CDTF">2022-12-01T01:06:00Z</dcterms:created>
  <dcterms:modified xsi:type="dcterms:W3CDTF">2023-01-24T02:07:56Z</dcterms:modified>
  <cp:category/>
</cp:coreProperties>
</file>