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redirect\y-murayama\Documents\1総務課\公会計\調査\令和２年度財政状況資料集の作成0916\"/>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U37" i="10"/>
  <c r="C37" i="10"/>
  <c r="CO36" i="10"/>
  <c r="BW36" i="10"/>
  <c r="BE36" i="10"/>
  <c r="AM36" i="10"/>
  <c r="U36" i="10"/>
  <c r="C36" i="10"/>
  <c r="BW35" i="10"/>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<sst xmlns="http://schemas.openxmlformats.org/spreadsheetml/2006/main" count="1150" uniqueCount="625">
  <si>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</si>
  <si>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</si>
  <si>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</si>
  <si>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</si>
  <si>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</si>
  <si>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</si>
  <si>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</si>
  <si>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</si>
  <si>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</si>
  <si>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</si>
  <si>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</si>
  <si>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</si>
  <si>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</si>
  <si>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</si>
  <si>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</si>
  <si>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</si>
  <si>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</si>
  <si>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</si>
  <si>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</si>
  <si>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</si>
  <si>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</si>
  <si>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</si>
  <si>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</si>
  <si>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</si>
  <si>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</si>
  <si>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</si>
  <si>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</si>
  <si>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</si>
  <si>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</si>
  <si>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</si>
  <si>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</si>
  <si>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</si>
  <si>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</si>
  <si>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</si>
  <si>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</si>
  <si>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</si>
  <si>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</si>
  <si>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</si>
  <si>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</si>
  <si>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</si>
  <si>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</si>
  <si>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</si>
  <si>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</si>
  <si>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</si>
  <si>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</si>
  <si>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</si>
  <si>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</si>
  <si>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</si>
  <si>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</si>
  <si>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</si>
  <si>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</si>
  <si>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</si>
  <si>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</si>
  <si>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</si>
  <si>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</si>
  <si>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</si>
  <si>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</si>
  <si>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</si>
  <si>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</si>
  <si>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</si>
  <si>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</si>
  <si>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</si>
  <si>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</si>
  <si>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</si>
  <si>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</si>
  <si>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</si>
  <si>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</si>
  <si>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</si>
  <si>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</si>
  <si>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</si>
  <si>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</si>
  <si>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</si>
  <si>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</si>
  <si>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</si>
  <si>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</si>
  <si>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</si>
  <si>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</si>
  <si>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</si>
  <si>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</si>
  <si>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</si>
  <si>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</si>
  <si>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</si>
  <si>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</si>
  <si>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</si>
  <si>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</si>
  <si>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</si>
  <si>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</si>
  <si>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</si>
  <si>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</si>
  <si>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</si>
  <si>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</si>
  <si>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</si>
  <si>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</si>
  <si>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</si>
  <si>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</si>
  <si>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</si>
  <si>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</si>
  <si>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</si>
  <si>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</si>
  <si>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</si>
  <si>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</si>
  <si>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</si>
  <si>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</si>
  <si>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</si>
  <si>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</si>
  <si>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</si>
  <si>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</si>
  <si>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</si>
  <si>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</si>
  <si>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</si>
  <si>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</si>
  <si>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</si>
  <si>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</si>
  <si>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</si>
  <si>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</si>
  <si>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</si>
  <si>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</si>
  <si>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</si>
  <si>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</si>
  <si>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</si>
  <si>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</si>
  <si>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</si>
  <si>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</si>
  <si>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</si>
  <si>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</si>
  <si>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</si>
  <si>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</si>
  <si>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</si>
  <si>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</si>
  <si>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</si>
  <si>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</si>
  <si>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</si>
  <si>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</si>
  <si>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</si>
  <si>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</si>
  <si>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</si>
  <si>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</si>
  <si>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</si>
  <si>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</si>
  <si>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</si>
  <si>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</si>
  <si>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</si>
  <si>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</si>
  <si>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</si>
  <si>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</si>
  <si>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</si>
  <si>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</si>
  <si>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</si>
  <si>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</si>
  <si>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</si>
  <si>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</si>
  <si>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</si>
  <si>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</si>
  <si>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</si>
  <si>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</si>
  <si>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</si>
  <si>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</si>
  <si>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</si>
  <si>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</si>
  <si>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</si>
  <si>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</si>
  <si>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</si>
  <si>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</si>
  <si>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</si>
  <si>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</si>
  <si>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</si>
  <si>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</si>
  <si>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</si>
  <si>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</si>
  <si>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</si>
  <si>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</si>
  <si>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</si>
  <si>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</si>
  <si>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</si>
  <si>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</si>
  <si>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</si>
  <si>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</si>
  <si>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</si>
  <si>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</si>
  <si>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</si>
  <si>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</si>
  <si>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</si>
  <si>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</si>
  <si>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</si>
  <si>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</si>
  <si>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</si>
  <si>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</si>
  <si>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</si>
  <si>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</si>
  <si>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</si>
  <si>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</si>
  <si>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</si>
  <si>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</si>
  <si>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</si>
  <si>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</si>
  <si>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</si>
  <si>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</si>
  <si>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</si>
  <si>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</si>
  <si>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</si>
  <si>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</si>
  <si>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</si>
  <si>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</si>
  <si>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</si>
  <si>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</si>
  <si>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</si>
  <si>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</si>
  <si>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</si>
  <si>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</si>
  <si>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</si>
  <si>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</si>
  <si>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</si>
  <si>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</si>
  <si>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</si>
  <si>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熊本県五木村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</si>
  <si>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</si>
  <si>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</si>
  <si>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</si>
  <si>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</si>
  <si>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</si>
  <si>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</si>
  <si>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</si>
  <si>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</si>
  <si>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</si>
  <si>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</si>
  <si>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</si>
  <si>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</si>
  <si>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</si>
  <si>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</si>
  <si>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</si>
  <si>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</si>
  <si>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</si>
  <si>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</si>
  <si>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</si>
  <si>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</si>
  <si>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</si>
  <si>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</si>
  <si>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</si>
  <si>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</si>
  <si>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</si>
  <si>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</si>
  <si>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</si>
  <si>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</si>
  <si>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</si>
  <si>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</si>
  <si>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</si>
  <si>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</si>
  <si>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</si>
  <si>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</si>
  <si>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</si>
  <si>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</si>
  <si>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</si>
  <si>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</si>
  <si>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</si>
  <si>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</si>
  <si>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</si>
  <si>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</si>
  <si>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</si>
  <si>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</si>
  <si>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</si>
  <si>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</si>
  <si>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</si>
  <si>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</si>
  <si>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</si>
  <si>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</si>
  <si>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</si>
  <si>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</si>
  <si>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</si>
  <si>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</si>
  <si>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</si>
  <si>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</si>
  <si>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</si>
  <si>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</si>
  <si>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</si>
  <si>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</si>
  <si>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</si>
  <si>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</si>
  <si>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</si>
  <si>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</si>
  <si>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</si>
  <si>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</si>
  <si>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</si>
  <si>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</si>
  <si>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</si>
  <si>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</si>
  <si>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</si>
  <si>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</si>
  <si>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</si>
  <si>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</si>
  <si>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</si>
  <si>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</si>
  <si>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</si>
  <si>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</si>
  <si>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</si>
  <si>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</si>
  <si>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</si>
  <si>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</si>
  <si>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</si>
  <si>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</si>
  <si>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</si>
  <si>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</si>
  <si>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</si>
  <si>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</si>
  <si>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</si>
  <si>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</si>
  <si>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</si>
  <si>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</si>
  <si>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</si>
  <si>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</si>
  <si>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</si>
  <si>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</si>
  <si>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</si>
  <si>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</si>
  <si>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</si>
  <si>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</si>
  <si>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</si>
  <si>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</si>
  <si>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</si>
  <si>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</si>
  <si>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</si>
  <si>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</si>
  <si>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</si>
  <si>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</si>
  <si>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</si>
  <si>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</si>
  <si>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</si>
  <si>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</si>
  <si>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</si>
  <si>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</si>
  <si>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</si>
  <si>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</si>
  <si>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</si>
  <si>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</si>
  <si>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</si>
  <si>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</si>
  <si>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</si>
  <si>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有料道路</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</si>
  <si>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</si>
  <si>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</si>
  <si>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</si>
  <si>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</si>
  <si>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</si>
  <si>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</si>
  <si>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</si>
  <si>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</si>
  <si>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</si>
  <si>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</si>
  <si>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</si>
  <si>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</si>
  <si>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</si>
  <si>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</si>
  <si>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</si>
  <si>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</si>
  <si>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</si>
  <si>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</si>
  <si>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</si>
  <si>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</si>
  <si>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</si>
  <si>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</si>
  <si>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</si>
  <si>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</si>
  <si>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</si>
  <si>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</si>
  <si>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</si>
  <si>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</si>
  <si>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</si>
  <si>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</si>
  <si>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</si>
  <si>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</si>
  <si>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熊本県五木村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</si>
  <si>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</si>
  <si>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</si>
  <si>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</si>
  <si>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</si>
  <si>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</si>
  <si>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</si>
  <si>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</si>
  <si>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</si>
  <si>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</si>
  <si>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</si>
  <si>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</si>
  <si>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</si>
  <si>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</si>
  <si>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</si>
  <si>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</si>
  <si>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</si>
  <si>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</si>
  <si>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</si>
  <si>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</si>
  <si>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</si>
  <si>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五木村ダム対策事業特別会計</t>
    <phoneticPr fontId="5"/>
  </si>
  <si>
    <t>五木村代替地上下水道事業特別会計</t>
    <phoneticPr fontId="5"/>
  </si>
  <si>
    <t>五木村墓地公園特別会計</t>
    <phoneticPr fontId="5"/>
  </si>
  <si>
    <t>五木村情報通信事業特別会計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</si>
  <si>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</si>
  <si>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</si>
  <si>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</si>
  <si>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</si>
  <si>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</si>
  <si>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</si>
  <si>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</si>
  <si>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</si>
  <si>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</si>
  <si>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</si>
  <si>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</si>
  <si>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</si>
  <si>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</si>
  <si>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</si>
  <si>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五木村国民健康保険特別会計</t>
    <phoneticPr fontId="5"/>
  </si>
  <si>
    <t>五木村介護保険特別会計</t>
    <phoneticPr fontId="5"/>
  </si>
  <si>
    <t>五木村後期高齢者医療特別会計</t>
    <phoneticPr fontId="5"/>
  </si>
  <si>
    <t>五木村簡易水道事業特別会計</t>
    <phoneticPr fontId="5"/>
  </si>
  <si>
    <t>法非適用企業</t>
    <phoneticPr fontId="5"/>
  </si>
  <si>
    <t>五木村農業集落排水事業特別会計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</si>
  <si>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</si>
  <si>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</si>
  <si>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</si>
  <si>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</si>
  <si>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</si>
  <si>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</si>
  <si>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</si>
  <si>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</si>
  <si>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</si>
  <si>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</si>
  <si>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</si>
  <si>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</si>
  <si>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</si>
  <si>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</si>
  <si>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</si>
  <si>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</si>
  <si>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</si>
  <si>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</si>
  <si>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</si>
  <si>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</si>
  <si>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</si>
  <si>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</si>
  <si>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</si>
  <si>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</si>
  <si>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</si>
  <si>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</si>
  <si>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</si>
  <si>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</si>
  <si>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</si>
  <si>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</si>
  <si>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</si>
  <si>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</si>
  <si>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</si>
  <si>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</si>
  <si>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</si>
  <si>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</si>
  <si>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</si>
  <si>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</si>
  <si>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</si>
  <si>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</si>
  <si>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</si>
  <si>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</si>
  <si>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</si>
  <si>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</si>
  <si>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</si>
  <si>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</si>
  <si>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</si>
  <si>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</si>
  <si>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</si>
  <si>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</si>
  <si>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</si>
  <si>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</si>
  <si>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</si>
  <si>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</si>
  <si>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</si>
  <si>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</si>
  <si>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</si>
  <si>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</si>
  <si>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</si>
  <si>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</si>
  <si>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</si>
  <si>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</si>
  <si>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</si>
  <si>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</si>
  <si>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五木村農業集落排水事業特別会計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</si>
  <si>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</si>
  <si>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</si>
  <si>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五木村簡易水道事業特別会計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</si>
  <si>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</si>
  <si>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</si>
  <si>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</si>
  <si>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</si>
  <si>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</si>
  <si>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</si>
  <si>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</si>
  <si>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</si>
  <si>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</si>
  <si>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</si>
  <si>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</si>
  <si>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</si>
  <si>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</si>
  <si>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</si>
  <si>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</si>
  <si>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</si>
  <si>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</si>
  <si>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</si>
  <si>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</si>
  <si>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</si>
  <si>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</si>
  <si>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</si>
  <si>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</si>
  <si>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</si>
  <si>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</si>
  <si>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</si>
  <si>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</si>
  <si>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</si>
  <si>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</si>
  <si>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</si>
  <si>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</si>
  <si>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</si>
  <si>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</si>
  <si>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</si>
  <si>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</si>
  <si>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</si>
  <si>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</si>
  <si>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</si>
  <si>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</si>
  <si>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</si>
  <si>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</si>
  <si>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</si>
  <si>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</si>
  <si>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</si>
  <si>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</si>
  <si>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</si>
  <si>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</si>
  <si>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</si>
  <si>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</si>
  <si>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</si>
  <si>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</si>
  <si>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</si>
  <si>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</si>
  <si>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</si>
  <si>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</si>
  <si>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</si>
  <si>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</si>
  <si>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</si>
  <si>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</si>
  <si>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</si>
  <si>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</si>
  <si>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</si>
  <si>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</si>
  <si>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</si>
  <si>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</si>
  <si>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</si>
  <si>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</si>
  <si>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</si>
  <si>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</si>
  <si>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</si>
  <si>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</si>
  <si>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</si>
  <si>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</si>
  <si>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</si>
  <si>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</si>
  <si>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</si>
  <si>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</si>
  <si>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</si>
  <si>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</si>
  <si>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</si>
  <si>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</si>
  <si>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</si>
  <si>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</si>
  <si>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</si>
  <si>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</si>
  <si>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</si>
  <si>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</si>
  <si>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</si>
  <si>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</si>
  <si>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</si>
  <si>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</si>
  <si>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</si>
  <si>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</si>
  <si>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</si>
  <si>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</si>
  <si>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2.00</t>
  </si>
  <si>
    <t>▲ 12.25</t>
  </si>
  <si>
    <t>▲ 45.71</t>
  </si>
  <si>
    <t>▲ 15.14</t>
  </si>
  <si>
    <t>一般会計</t>
  </si>
  <si>
    <t>五木村介護保険特別会計</t>
  </si>
  <si>
    <t>五木村国民健康保険特別会計</t>
  </si>
  <si>
    <t>五木村代替地上下水道事業特別会計</t>
  </si>
  <si>
    <t>五木村墓地公園特別会計</t>
  </si>
  <si>
    <t>五木村後期高齢者医療特別会計</t>
  </si>
  <si>
    <t>五木村農業集落排水事業特別会計</t>
  </si>
  <si>
    <t>五木村情報通信事業特別会計</t>
  </si>
  <si>
    <t>▲ 1.16</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</si>
  <si>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</si>
  <si>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</si>
  <si>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</si>
  <si>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</si>
  <si>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</si>
  <si>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</si>
  <si>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</si>
  <si>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</si>
  <si>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</si>
  <si>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（一財）五木村振興公社</t>
    <rPh sb="1" eb="2">
      <t>イチ</t>
    </rPh>
    <rPh sb="2" eb="3">
      <t>ザイ</t>
    </rPh>
    <rPh sb="4" eb="6">
      <t>イツキ</t>
    </rPh>
    <rPh sb="6" eb="7">
      <t>ムラ</t>
    </rPh>
    <rPh sb="7" eb="9">
      <t>シンコウ</t>
    </rPh>
    <rPh sb="9" eb="11">
      <t>コウシャ</t>
    </rPh>
    <phoneticPr fontId="2"/>
  </si>
  <si>
    <t>（株）子守唄の里五木</t>
    <rPh sb="1" eb="2">
      <t>カブ</t>
    </rPh>
    <rPh sb="3" eb="6">
      <t>コモリウタ</t>
    </rPh>
    <rPh sb="7" eb="8">
      <t>サト</t>
    </rPh>
    <rPh sb="8" eb="10">
      <t>イツキ</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</si>
  <si>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</si>
  <si>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</si>
  <si>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</si>
  <si>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</si>
  <si>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</si>
  <si>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</si>
  <si>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</si>
  <si>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公共施設整備基金</t>
    <rPh sb="0" eb="2">
      <t>コウキョウ</t>
    </rPh>
    <rPh sb="2" eb="4">
      <t>シセツ</t>
    </rPh>
    <rPh sb="4" eb="6">
      <t>セイビ</t>
    </rPh>
    <rPh sb="6" eb="8">
      <t>キキン</t>
    </rPh>
    <phoneticPr fontId="5"/>
  </si>
  <si>
    <t>ダム対策事業特別会計基金</t>
    <rPh sb="2" eb="4">
      <t>タイサク</t>
    </rPh>
    <rPh sb="4" eb="6">
      <t>ジギョウ</t>
    </rPh>
    <rPh sb="6" eb="8">
      <t>トクベツ</t>
    </rPh>
    <rPh sb="8" eb="10">
      <t>カイケイ</t>
    </rPh>
    <rPh sb="10" eb="12">
      <t>キキン</t>
    </rPh>
    <phoneticPr fontId="5"/>
  </si>
  <si>
    <t>林業振興金</t>
    <rPh sb="0" eb="2">
      <t>リンギョウ</t>
    </rPh>
    <rPh sb="2" eb="4">
      <t>シンコウ</t>
    </rPh>
    <rPh sb="4" eb="5">
      <t>キン</t>
    </rPh>
    <phoneticPr fontId="5"/>
  </si>
  <si>
    <t>社会福祉振興基金</t>
    <rPh sb="0" eb="2">
      <t>シャカイ</t>
    </rPh>
    <rPh sb="2" eb="4">
      <t>フクシ</t>
    </rPh>
    <rPh sb="4" eb="6">
      <t>シンコウ</t>
    </rPh>
    <rPh sb="6" eb="8">
      <t>キキン</t>
    </rPh>
    <phoneticPr fontId="5"/>
  </si>
  <si>
    <t>人材育成基金</t>
    <rPh sb="0" eb="2">
      <t>ジンザイ</t>
    </rPh>
    <rPh sb="2" eb="4">
      <t>イクセイ</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</si>
  <si>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</si>
  <si>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</si>
  <si>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</si>
  <si>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本村においては、将来負担比率が生じていない。今後も、地方債発行額の総枠管理等に努め、有形固定資産減価償却率の推移を考慮しつつ、将来負担の軽減を図っていく。</t>
    <rPh sb="0" eb="2">
      <t>ホンソン</t>
    </rPh>
    <rPh sb="8" eb="10">
      <t>ショウライ</t>
    </rPh>
    <rPh sb="10" eb="12">
      <t>フタン</t>
    </rPh>
    <rPh sb="12" eb="14">
      <t>ヒリツ</t>
    </rPh>
    <rPh sb="15" eb="16">
      <t>ショウ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</si>
  <si>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</si>
  <si>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</si>
  <si>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</si>
  <si>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</si>
  <si>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</si>
  <si>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</si>
  <si>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村においては、将来負担比率が生じていない。実質公債比率については、近年発行した大型公共施設の地方債元金償還が始まったことにより、前年度より0.6％増加している。今後は、新規発行債の抑制や地方債現在高の総枠管理に努めていく。</t>
    <rPh sb="0" eb="2">
      <t>ホンソン</t>
    </rPh>
    <rPh sb="8" eb="10">
      <t>ショウライ</t>
    </rPh>
    <rPh sb="10" eb="12">
      <t>フタン</t>
    </rPh>
    <rPh sb="12" eb="14">
      <t>ヒリツ</t>
    </rPh>
    <rPh sb="15" eb="16">
      <t>ショウ</t>
    </rPh>
    <rPh sb="22" eb="28">
      <t>ジッシツコウサイヒリツ</t>
    </rPh>
    <rPh sb="51" eb="52">
      <t>キン</t>
    </rPh>
    <rPh sb="65" eb="68">
      <t>ゼンネンド</t>
    </rPh>
    <rPh sb="74" eb="76">
      <t>ゾウカ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</si>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</sst>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96CA-4962-B582-254E2832E5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921331</c:v>
                </c:pt>
                <c:pt idx="1">
                  <c:v>949679</c:v>
                </c:pt>
                <c:pt idx="2">
                  <c:v>991486</c:v>
                </c:pt>
                <c:pt idx="3">
                  <c:v>713702</c:v>
                </c:pt>
                <c:pt idx="4">
                  <c:v>701163</c:v>
                </c:pt>
              </c:numCache>
            </c:numRef>
          </c:val>
          <c:smooth val="0"/>
          <c:extLst>
            <c:ext xmlns:c16="http://schemas.microsoft.com/office/drawing/2014/chart" uri="{C3380CC4-5D6E-409C-BE32-E72D297353CC}">
              <c16:uniqueId val="{00000001-96CA-4962-B582-254E2832E5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17.29</c:v>
                </c:pt>
                <c:pt idx="1">
                  <c:v>14.39</c:v>
                </c:pt>
                <c:pt idx="2">
                  <c:v>11.98</c:v>
                </c:pt>
                <c:pt idx="3">
                  <c:v>3.94</c:v>
                </c:pt>
                <c:pt idx="4">
                  <c:v>23.93</c:v>
                </c:pt>
              </c:numCache>
            </c:numRef>
          </c:val>
          <c:extLst>
            <c:ext xmlns:c16="http://schemas.microsoft.com/office/drawing/2014/chart" uri="{C3380CC4-5D6E-409C-BE32-E72D297353CC}">
              <c16:uniqueId val="{00000000-8B4A-4E76-91AD-81B7BD4687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72.569999999999993</c:v>
                </c:pt>
                <c:pt idx="1">
                  <c:v>74.569999999999993</c:v>
                </c:pt>
                <c:pt idx="2">
                  <c:v>47.3</c:v>
                </c:pt>
                <c:pt idx="3">
                  <c:v>45.85</c:v>
                </c:pt>
                <c:pt idx="4">
                  <c:v>41.75</c:v>
                </c:pt>
              </c:numCache>
            </c:numRef>
          </c:val>
          <c:extLst>
            <c:ext xmlns:c16="http://schemas.microsoft.com/office/drawing/2014/chart" uri="{C3380CC4-5D6E-409C-BE32-E72D297353CC}">
              <c16:uniqueId val="{00000001-8B4A-4E76-91AD-81B7BD4687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c:v>
                </c:pt>
                <c:pt idx="1">
                  <c:v>-12.25</c:v>
                </c:pt>
                <c:pt idx="2">
                  <c:v>-45.71</c:v>
                </c:pt>
                <c:pt idx="3">
                  <c:v>-15.14</c:v>
                </c:pt>
                <c:pt idx="4">
                  <c:v>15.06</c:v>
                </c:pt>
              </c:numCache>
            </c:numRef>
          </c:val>
          <c:smooth val="0"/>
          <c:extLst>
            <c:ext xmlns:c16="http://schemas.microsoft.com/office/drawing/2014/chart" uri="{C3380CC4-5D6E-409C-BE32-E72D297353CC}">
              <c16:uniqueId val="{00000002-8B4A-4E76-91AD-81B7BD4687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0.06</c:v>
                </c:pt>
                <c:pt idx="2">
                  <c:v>#N/A</c:v>
                </c:pt>
                <c:pt idx="3">
                  <c:v>0</c:v>
                </c:pt>
                <c:pt idx="4">
                  <c:v>#N/A</c:v>
                </c:pt>
                <c:pt idx="5">
                  <c:v>0</c:v>
                </c:pt>
                <c:pt idx="6">
                  <c:v>#N/A</c:v>
                </c:pt>
                <c:pt idx="7">
                  <c:v>0.06</c:v>
                </c:pt>
                <c:pt idx="8">
                  <c:v>#N/A</c:v>
                </c:pt>
                <c:pt idx="9">
                  <c:v>0</c:v>
                </c:pt>
              </c:numCache>
            </c:numRef>
          </c:val>
          <c:extLst>
            <c:ext xmlns:c16="http://schemas.microsoft.com/office/drawing/2014/chart" uri="{C3380CC4-5D6E-409C-BE32-E72D297353CC}">
              <c16:uniqueId val="{00000000-CC2F-433F-BD8E-5288F876E4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2F-433F-BD8E-5288F876E4B1}"/>
            </c:ext>
          </c:extLst>
        </c:ser>
        <c:ser>
          <c:idx val="2"/>
          <c:order val="2"/>
          <c:tx>
            <c:strRef>
              <c:f>データシート!$A$29</c:f>
              <c:strCache>
                <c:ptCount val="1"/>
                <c:pt idx="0">
                  <c:v>五木村情報通信事業特別会計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1.1599999999999999</c:v>
                </c:pt>
                <c:pt idx="5">
                  <c:v>#N/A</c:v>
                </c:pt>
                <c:pt idx="6">
                  <c:v>#N/A</c:v>
                </c:pt>
                <c:pt idx="7">
                  <c:v>0.11</c:v>
                </c:pt>
                <c:pt idx="8">
                  <c:v>#N/A</c:v>
                </c:pt>
                <c:pt idx="9">
                  <c:v>0</c:v>
                </c:pt>
              </c:numCache>
            </c:numRef>
          </c:val>
          <c:extLst>
            <c:ext xmlns:c16="http://schemas.microsoft.com/office/drawing/2014/chart" uri="{C3380CC4-5D6E-409C-BE32-E72D297353CC}">
              <c16:uniqueId val="{00000002-CC2F-433F-BD8E-5288F876E4B1}"/>
            </c:ext>
          </c:extLst>
        </c:ser>
        <c:ser>
          <c:idx val="3"/>
          <c:order val="3"/>
          <c:tx>
            <c:strRef>
              <c:f>データシート!$A$30</c:f>
              <c:strCache>
                <c:ptCount val="1"/>
                <c:pt idx="0">
                  <c:v>五木村農業集落排水事業特別会計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0.03</c:v>
                </c:pt>
                <c:pt idx="8">
                  <c:v>#N/A</c:v>
                </c:pt>
                <c:pt idx="9">
                  <c:v>0</c:v>
                </c:pt>
              </c:numCache>
            </c:numRef>
          </c:val>
          <c:extLst>
            <c:ext xmlns:c16="http://schemas.microsoft.com/office/drawing/2014/chart" uri="{C3380CC4-5D6E-409C-BE32-E72D297353CC}">
              <c16:uniqueId val="{00000003-CC2F-433F-BD8E-5288F876E4B1}"/>
            </c:ext>
          </c:extLst>
        </c:ser>
        <c:ser>
          <c:idx val="4"/>
          <c:order val="4"/>
          <c:tx>
            <c:strRef>
              <c:f>データシート!$A$31</c:f>
              <c:strCache>
                <c:ptCount val="1"/>
                <c:pt idx="0">
                  <c:v>五木村後期高齢者医療特別会計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4-CC2F-433F-BD8E-5288F876E4B1}"/>
            </c:ext>
          </c:extLst>
        </c:ser>
        <c:ser>
          <c:idx val="5"/>
          <c:order val="5"/>
          <c:tx>
            <c:strRef>
              <c:f>データシート!$A$32</c:f>
              <c:strCache>
                <c:ptCount val="1"/>
                <c:pt idx="0">
                  <c:v>五木村墓地公園特別会計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5-CC2F-433F-BD8E-5288F876E4B1}"/>
            </c:ext>
          </c:extLst>
        </c:ser>
        <c:ser>
          <c:idx val="6"/>
          <c:order val="6"/>
          <c:tx>
            <c:strRef>
              <c:f>データシート!$A$33</c:f>
              <c:strCache>
                <c:ptCount val="1"/>
                <c:pt idx="0">
                  <c:v>五木村代替地上下水道事業特別会計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0.09</c:v>
                </c:pt>
                <c:pt idx="4">
                  <c:v>#N/A</c:v>
                </c:pt>
                <c:pt idx="5">
                  <c:v>0</c:v>
                </c:pt>
                <c:pt idx="6">
                  <c:v>#N/A</c:v>
                </c:pt>
                <c:pt idx="7">
                  <c:v>0.02</c:v>
                </c:pt>
                <c:pt idx="8">
                  <c:v>#N/A</c:v>
                </c:pt>
                <c:pt idx="9">
                  <c:v>7.0000000000000007E-2</c:v>
                </c:pt>
              </c:numCache>
            </c:numRef>
          </c:val>
          <c:extLst>
            <c:ext xmlns:c16="http://schemas.microsoft.com/office/drawing/2014/chart" uri="{C3380CC4-5D6E-409C-BE32-E72D297353CC}">
              <c16:uniqueId val="{00000006-CC2F-433F-BD8E-5288F876E4B1}"/>
            </c:ext>
          </c:extLst>
        </c:ser>
        <c:ser>
          <c:idx val="7"/>
          <c:order val="7"/>
          <c:tx>
            <c:strRef>
              <c:f>データシート!$A$34</c:f>
              <c:strCache>
                <c:ptCount val="1"/>
                <c:pt idx="0">
                  <c:v>五木村国民健康保険特別会計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0.57999999999999996</c:v>
                </c:pt>
                <c:pt idx="2">
                  <c:v>#N/A</c:v>
                </c:pt>
                <c:pt idx="3">
                  <c:v>1.63</c:v>
                </c:pt>
                <c:pt idx="4">
                  <c:v>#N/A</c:v>
                </c:pt>
                <c:pt idx="5">
                  <c:v>1.06</c:v>
                </c:pt>
                <c:pt idx="6">
                  <c:v>#N/A</c:v>
                </c:pt>
                <c:pt idx="7">
                  <c:v>0.26</c:v>
                </c:pt>
                <c:pt idx="8">
                  <c:v>#N/A</c:v>
                </c:pt>
                <c:pt idx="9">
                  <c:v>0.12</c:v>
                </c:pt>
              </c:numCache>
            </c:numRef>
          </c:val>
          <c:extLst>
            <c:ext xmlns:c16="http://schemas.microsoft.com/office/drawing/2014/chart" uri="{C3380CC4-5D6E-409C-BE32-E72D297353CC}">
              <c16:uniqueId val="{00000007-CC2F-433F-BD8E-5288F876E4B1}"/>
            </c:ext>
          </c:extLst>
        </c:ser>
        <c:ser>
          <c:idx val="8"/>
          <c:order val="8"/>
          <c:tx>
            <c:strRef>
              <c:f>データシート!$A$35</c:f>
              <c:strCache>
                <c:ptCount val="1"/>
                <c:pt idx="0">
                  <c:v>五木村介護保険特別会計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0.73</c:v>
                </c:pt>
                <c:pt idx="2">
                  <c:v>#N/A</c:v>
                </c:pt>
                <c:pt idx="3">
                  <c:v>7.0000000000000007E-2</c:v>
                </c:pt>
                <c:pt idx="4">
                  <c:v>#N/A</c:v>
                </c:pt>
                <c:pt idx="5">
                  <c:v>0.51</c:v>
                </c:pt>
                <c:pt idx="6">
                  <c:v>#N/A</c:v>
                </c:pt>
                <c:pt idx="7">
                  <c:v>0.35</c:v>
                </c:pt>
                <c:pt idx="8">
                  <c:v>#N/A</c:v>
                </c:pt>
                <c:pt idx="9">
                  <c:v>0.38</c:v>
                </c:pt>
              </c:numCache>
            </c:numRef>
          </c:val>
          <c:extLst>
            <c:ext xmlns:c16="http://schemas.microsoft.com/office/drawing/2014/chart" uri="{C3380CC4-5D6E-409C-BE32-E72D297353CC}">
              <c16:uniqueId val="{00000008-CC2F-433F-BD8E-5288F876E4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17.23</c:v>
                </c:pt>
                <c:pt idx="2">
                  <c:v>#N/A</c:v>
                </c:pt>
                <c:pt idx="3">
                  <c:v>14.26</c:v>
                </c:pt>
                <c:pt idx="4">
                  <c:v>#N/A</c:v>
                </c:pt>
                <c:pt idx="5">
                  <c:v>13.12</c:v>
                </c:pt>
                <c:pt idx="6">
                  <c:v>#N/A</c:v>
                </c:pt>
                <c:pt idx="7">
                  <c:v>3.78</c:v>
                </c:pt>
                <c:pt idx="8">
                  <c:v>#N/A</c:v>
                </c:pt>
                <c:pt idx="9">
                  <c:v>23.84</c:v>
                </c:pt>
              </c:numCache>
            </c:numRef>
          </c:val>
          <c:extLst>
            <c:ext xmlns:c16="http://schemas.microsoft.com/office/drawing/2014/chart" uri="{C3380CC4-5D6E-409C-BE32-E72D297353CC}">
              <c16:uniqueId val="{00000009-CC2F-433F-BD8E-5288F876E4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213</c:v>
                </c:pt>
                <c:pt idx="5">
                  <c:v>188</c:v>
                </c:pt>
                <c:pt idx="8">
                  <c:v>176</c:v>
                </c:pt>
                <c:pt idx="11">
                  <c:v>171</c:v>
                </c:pt>
                <c:pt idx="14">
                  <c:v>178</c:v>
                </c:pt>
              </c:numCache>
            </c:numRef>
          </c:val>
          <c:extLst>
            <c:ext xmlns:c16="http://schemas.microsoft.com/office/drawing/2014/chart" uri="{C3380CC4-5D6E-409C-BE32-E72D297353CC}">
              <c16:uniqueId val="{00000000-7CAF-4582-B367-40CDA93A2A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AF-4582-B367-40CDA93A2A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2-7CAF-4582-B367-40CDA93A2A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9</c:v>
                </c:pt>
                <c:pt idx="6">
                  <c:v>6</c:v>
                </c:pt>
                <c:pt idx="9">
                  <c:v>6</c:v>
                </c:pt>
                <c:pt idx="12">
                  <c:v>6</c:v>
                </c:pt>
              </c:numCache>
            </c:numRef>
          </c:val>
          <c:extLst>
            <c:ext xmlns:c16="http://schemas.microsoft.com/office/drawing/2014/chart" uri="{C3380CC4-5D6E-409C-BE32-E72D297353CC}">
              <c16:uniqueId val="{00000003-7CAF-4582-B367-40CDA93A2A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c:v>
                </c:pt>
                <c:pt idx="3">
                  <c:v>7</c:v>
                </c:pt>
                <c:pt idx="6">
                  <c:v>7</c:v>
                </c:pt>
                <c:pt idx="9">
                  <c:v>6</c:v>
                </c:pt>
                <c:pt idx="12">
                  <c:v>7</c:v>
                </c:pt>
              </c:numCache>
            </c:numRef>
          </c:val>
          <c:extLst>
            <c:ext xmlns:c16="http://schemas.microsoft.com/office/drawing/2014/chart" uri="{C3380CC4-5D6E-409C-BE32-E72D297353CC}">
              <c16:uniqueId val="{00000004-7CAF-4582-B367-40CDA93A2A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AF-4582-B367-40CDA93A2A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AF-4582-B367-40CDA93A2A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290</c:v>
                </c:pt>
                <c:pt idx="3">
                  <c:v>256</c:v>
                </c:pt>
                <c:pt idx="6">
                  <c:v>243</c:v>
                </c:pt>
                <c:pt idx="9">
                  <c:v>240</c:v>
                </c:pt>
                <c:pt idx="12">
                  <c:v>266</c:v>
                </c:pt>
              </c:numCache>
            </c:numRef>
          </c:val>
          <c:extLst>
            <c:ext xmlns:c16="http://schemas.microsoft.com/office/drawing/2014/chart" uri="{C3380CC4-5D6E-409C-BE32-E72D297353CC}">
              <c16:uniqueId val="{00000007-7CAF-4582-B367-40CDA93A2A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98</c:v>
                </c:pt>
                <c:pt idx="2">
                  <c:v>#N/A</c:v>
                </c:pt>
                <c:pt idx="3">
                  <c:v>#N/A</c:v>
                </c:pt>
                <c:pt idx="4">
                  <c:v>86</c:v>
                </c:pt>
                <c:pt idx="5">
                  <c:v>#N/A</c:v>
                </c:pt>
                <c:pt idx="6">
                  <c:v>#N/A</c:v>
                </c:pt>
                <c:pt idx="7">
                  <c:v>82</c:v>
                </c:pt>
                <c:pt idx="8">
                  <c:v>#N/A</c:v>
                </c:pt>
                <c:pt idx="9">
                  <c:v>#N/A</c:v>
                </c:pt>
                <c:pt idx="10">
                  <c:v>81</c:v>
                </c:pt>
                <c:pt idx="11">
                  <c:v>#N/A</c:v>
                </c:pt>
                <c:pt idx="12">
                  <c:v>#N/A</c:v>
                </c:pt>
                <c:pt idx="13">
                  <c:v>101</c:v>
                </c:pt>
                <c:pt idx="14">
                  <c:v>#N/A</c:v>
                </c:pt>
              </c:numCache>
            </c:numRef>
          </c:val>
          <c:smooth val="0"/>
          <c:extLst>
            <c:ext xmlns:c16="http://schemas.microsoft.com/office/drawing/2014/chart" uri="{C3380CC4-5D6E-409C-BE32-E72D297353CC}">
              <c16:uniqueId val="{00000008-7CAF-4582-B367-40CDA93A2A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1760</c:v>
                </c:pt>
                <c:pt idx="5">
                  <c:v>1847</c:v>
                </c:pt>
                <c:pt idx="8">
                  <c:v>2481</c:v>
                </c:pt>
                <c:pt idx="11">
                  <c:v>2451</c:v>
                </c:pt>
                <c:pt idx="14">
                  <c:v>2594</c:v>
                </c:pt>
              </c:numCache>
            </c:numRef>
          </c:val>
          <c:extLst>
            <c:ext xmlns:c16="http://schemas.microsoft.com/office/drawing/2014/chart" uri="{C3380CC4-5D6E-409C-BE32-E72D297353CC}">
              <c16:uniqueId val="{00000000-23C4-417B-B8DA-0986DF3F5C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33</c:v>
                </c:pt>
                <c:pt idx="5">
                  <c:v>29</c:v>
                </c:pt>
                <c:pt idx="8">
                  <c:v>25</c:v>
                </c:pt>
                <c:pt idx="11">
                  <c:v>21</c:v>
                </c:pt>
                <c:pt idx="14">
                  <c:v>17</c:v>
                </c:pt>
              </c:numCache>
            </c:numRef>
          </c:val>
          <c:extLst>
            <c:ext xmlns:c16="http://schemas.microsoft.com/office/drawing/2014/chart" uri="{C3380CC4-5D6E-409C-BE32-E72D297353CC}">
              <c16:uniqueId val="{00000001-23C4-417B-B8DA-0986DF3F5C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2175</c:v>
                </c:pt>
                <c:pt idx="5">
                  <c:v>2378</c:v>
                </c:pt>
                <c:pt idx="8">
                  <c:v>1852</c:v>
                </c:pt>
                <c:pt idx="11">
                  <c:v>1999</c:v>
                </c:pt>
                <c:pt idx="14">
                  <c:v>1947</c:v>
                </c:pt>
              </c:numCache>
            </c:numRef>
          </c:val>
          <c:extLst>
            <c:ext xmlns:c16="http://schemas.microsoft.com/office/drawing/2014/chart" uri="{C3380CC4-5D6E-409C-BE32-E72D297353CC}">
              <c16:uniqueId val="{00000002-23C4-417B-B8DA-0986DF3F5C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C4-417B-B8DA-0986DF3F5C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C4-417B-B8DA-0986DF3F5C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C4-417B-B8DA-0986DF3F5C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494</c:v>
                </c:pt>
                <c:pt idx="3">
                  <c:v>466</c:v>
                </c:pt>
                <c:pt idx="6">
                  <c:v>456</c:v>
                </c:pt>
                <c:pt idx="9">
                  <c:v>403</c:v>
                </c:pt>
                <c:pt idx="12">
                  <c:v>463</c:v>
                </c:pt>
              </c:numCache>
            </c:numRef>
          </c:val>
          <c:extLst>
            <c:ext xmlns:c16="http://schemas.microsoft.com/office/drawing/2014/chart" uri="{C3380CC4-5D6E-409C-BE32-E72D297353CC}">
              <c16:uniqueId val="{00000006-23C4-417B-B8DA-0986DF3F5C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61</c:v>
                </c:pt>
                <c:pt idx="3">
                  <c:v>50</c:v>
                </c:pt>
                <c:pt idx="6">
                  <c:v>25</c:v>
                </c:pt>
                <c:pt idx="9">
                  <c:v>20</c:v>
                </c:pt>
                <c:pt idx="12">
                  <c:v>15</c:v>
                </c:pt>
              </c:numCache>
            </c:numRef>
          </c:val>
          <c:extLst>
            <c:ext xmlns:c16="http://schemas.microsoft.com/office/drawing/2014/chart" uri="{C3380CC4-5D6E-409C-BE32-E72D297353CC}">
              <c16:uniqueId val="{00000007-23C4-417B-B8DA-0986DF3F5C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68</c:v>
                </c:pt>
                <c:pt idx="3">
                  <c:v>69</c:v>
                </c:pt>
                <c:pt idx="6">
                  <c:v>65</c:v>
                </c:pt>
                <c:pt idx="9">
                  <c:v>65</c:v>
                </c:pt>
                <c:pt idx="12">
                  <c:v>58</c:v>
                </c:pt>
              </c:numCache>
            </c:numRef>
          </c:val>
          <c:extLst>
            <c:ext xmlns:c16="http://schemas.microsoft.com/office/drawing/2014/chart" uri="{C3380CC4-5D6E-409C-BE32-E72D297353CC}">
              <c16:uniqueId val="{00000008-23C4-417B-B8DA-0986DF3F5C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9-23C4-417B-B8DA-0986DF3F5C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2353</c:v>
                </c:pt>
                <c:pt idx="3">
                  <c:v>2582</c:v>
                </c:pt>
                <c:pt idx="6">
                  <c:v>2883</c:v>
                </c:pt>
                <c:pt idx="9">
                  <c:v>3128</c:v>
                </c:pt>
                <c:pt idx="12">
                  <c:v>3484</c:v>
                </c:pt>
              </c:numCache>
            </c:numRef>
          </c:val>
          <c:extLst>
            <c:ext xmlns:c16="http://schemas.microsoft.com/office/drawing/2014/chart" uri="{C3380CC4-5D6E-409C-BE32-E72D297353CC}">
              <c16:uniqueId val="{0000000A-23C4-417B-B8DA-0986DF3F5C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C4-417B-B8DA-0986DF3F5C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610</c:v>
                </c:pt>
                <c:pt idx="1">
                  <c:v>595</c:v>
                </c:pt>
                <c:pt idx="2">
                  <c:v>554</c:v>
                </c:pt>
              </c:numCache>
            </c:numRef>
          </c:val>
          <c:extLst>
            <c:ext xmlns:c16="http://schemas.microsoft.com/office/drawing/2014/chart" uri="{C3380CC4-5D6E-409C-BE32-E72D297353CC}">
              <c16:uniqueId val="{00000000-9FEA-4E77-A39C-763423BB3B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248</c:v>
                </c:pt>
                <c:pt idx="1">
                  <c:v>319</c:v>
                </c:pt>
                <c:pt idx="2">
                  <c:v>341</c:v>
                </c:pt>
              </c:numCache>
            </c:numRef>
          </c:val>
          <c:extLst>
            <c:ext xmlns:c16="http://schemas.microsoft.com/office/drawing/2014/chart" uri="{C3380CC4-5D6E-409C-BE32-E72D297353CC}">
              <c16:uniqueId val="{00000001-9FEA-4E77-A39C-763423BB3B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1499</c:v>
                </c:pt>
                <c:pt idx="1">
                  <c:v>1528</c:v>
                </c:pt>
                <c:pt idx="2">
                  <c:v>1535</c:v>
                </c:pt>
              </c:numCache>
            </c:numRef>
          </c:val>
          <c:extLst>
            <c:ext xmlns:c16="http://schemas.microsoft.com/office/drawing/2014/chart" uri="{C3380CC4-5D6E-409C-BE32-E72D297353CC}">
              <c16:uniqueId val="{00000002-9FEA-4E77-A39C-763423BB3B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{36294100-5702-4C1E-B156-72380B6AC493}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E5B-4B6D-9A0B-474E107EF3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{7FC24E50-E25F-4F99-BE13-24F7F23BBB0B}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5B-4B6D-9A0B-474E107EF3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{E9BC980C-198A-4314-9E95-F10C6843DBA2}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5B-4B6D-9A0B-474E107EF3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{6C4061E4-9738-44D8-926D-47CF9EBB11BC}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5B-4B6D-9A0B-474E107EF3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{66A64E2F-06D9-4990-A1BB-2435EF59CC70}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5B-4B6D-9A0B-474E107EF3A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{76DEDE0A-95BA-484E-8FFA-81401B557386}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E5B-4B6D-9A0B-474E107EF3A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{747EC41D-0537-427A-9F9A-9DD360DD62EC}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E5B-4B6D-9A0B-474E107EF3A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{4707184D-B03C-4072-803E-2774FF7B38D5}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E5B-4B6D-9A0B-474E107EF3A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{5F024245-09D9-4D1A-A394-09A7F8C03378}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E5B-4B6D-9A0B-474E107EF3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53.9</c:v>
                </c:pt>
                <c:pt idx="16">
                  <c:v>53.8</c:v>
                </c:pt>
                <c:pt idx="24">
                  <c:v>56.1</c:v>
                </c:pt>
                <c:pt idx="32">
                  <c:v>56.2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E5B-4B6D-9A0B-474E107EF3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{730C7BD6-107C-48E6-B014-B7387379D15A}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E5B-4B6D-9A0B-474E107EF3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{FC20905B-2F0C-4E67-960C-4E0EEFAF67B5}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5B-4B6D-9A0B-474E107EF3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{95FC317B-F73D-45B2-B006-DA703608D1CE}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5B-4B6D-9A0B-474E107EF3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{B2E884C5-4B1B-47DE-9197-3B0203F3B11D}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5B-4B6D-9A0B-474E107EF3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{84EC72D0-EF0D-48DC-A77A-BCCB09BA495E}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5B-4B6D-9A0B-474E107EF3AE}"/>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{1A1D2887-9949-4DA1-B8D6-A836A150103A}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E5B-4B6D-9A0B-474E107EF3AE}"/>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{FAB8686B-4A3B-4E0F-AE84-D9FBDBF58B73}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E5B-4B6D-9A0B-474E107EF3AE}"/>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{B9378F97-3DC1-4ED7-A252-F13509C741FA}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E5B-4B6D-9A0B-474E107EF3AE}"/>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{823DB752-0449-4351-A5D2-F0E1E543C082}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E5B-4B6D-9A0B-474E107EF3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E5B-4B6D-9A0B-474E107EF3AE}"/>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{FEF56155-C316-4F48-947B-ADDB346F1BFC}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42D-47D0-9B53-C3E6E8FCDD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{4C6E98E6-F4E9-4F7A-B19A-8417C4CB2658}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2D-47D0-9B53-C3E6E8FCDD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{AD8709C5-E6F7-4A71-B1F3-FE9F30A4487C}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2D-47D0-9B53-C3E6E8FCDD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{4AD33A18-885C-4098-8344-CBD4AE0A7D51}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2D-47D0-9B53-C3E6E8FCDD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{75E841B0-AD94-45B8-BA69-C355B3774128}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2D-47D0-9B53-C3E6E8FCDD1D}"/>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{68F49B88-C96F-4B62-A633-DDAAF3BA474F}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42D-47D0-9B53-C3E6E8FCDD1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{57591161-ABFA-46B7-B4DA-89FE52FD4DBE}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42D-47D0-9B53-C3E6E8FCDD1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{7E8E017E-3F3F-4ECB-BF8F-0645C399ACE9}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42D-47D0-9B53-C3E6E8FCDD1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{A0A1CFDE-FB61-4F56-B2EC-2C19261045A2}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42D-47D0-9B53-C3E6E8FCDD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7.6</c:v>
                </c:pt>
                <c:pt idx="16">
                  <c:v>7.3</c:v>
                </c:pt>
                <c:pt idx="24">
                  <c:v>7</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42D-47D0-9B53-C3E6E8FCDD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{B2DF9D6C-85F1-447F-95A0-6149FEE6148C}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42D-47D0-9B53-C3E6E8FCDD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{13B3FEB6-2D4F-48EB-A374-66D63E838493}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2D-47D0-9B53-C3E6E8FCDD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{F2481DDF-BE7F-412C-9118-6478D5C1CDCD}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2D-47D0-9B53-C3E6E8FCDD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{2A8DD03C-E7E4-48E4-BC98-83160EC611BA}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2D-47D0-9B53-C3E6E8FCDD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{1A5CFAA7-1AE6-4121-AB80-97F9B5A0980B}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2D-47D0-9B53-C3E6E8FCDD1D}"/>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{4F7416DE-00E4-467E-813D-8D9E5E6E8EFB}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42D-47D0-9B53-C3E6E8FCDD1D}"/>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{BDBE6FD2-77EA-4EE6-9749-230D3E932B37}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42D-47D0-9B53-C3E6E8FCDD1D}"/>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{2A54B8B7-0C22-426D-BD9B-0B69E4286576}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42D-47D0-9B53-C3E6E8FCDD1D}"/>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{3CFCB389-7CC6-4F2B-B36C-C1A84A8712C3}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42D-47D0-9B53-C3E6E8FCDD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42D-47D0-9B53-C3E6E8FCDD1D}"/>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近年、元利償還金と算入公債費ともに減少基調にあり、実質公債費比率の分子も減少していたが、令和２年度は増加に転じた。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これは、近年発行した大型公共施設の地方債元利償還が始まったことによるものである。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今後は、新規発行債の抑制や地方債現在高の総枠管理に努めていく。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要因としては、過去に発行した公有林債や過疎対策事業債の償還が順調に進んでいることによる地方債現在高の減少や控除財源としての減債基金の充当可能基金額の増加等によるものである。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今後も、地方債発行額の総枠管理等に努め、将来負担の軽減を図っていく。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熊本県五木村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減債基金において、「ふるさと五木村づくり計画」や「再建計画」による大型公共事業の償還が始まることから、必要な額の積立を行ったことによる増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将来的に五木村振興交付金事業が終了することや、今後の社会情勢及び自然災害の想定を行いながら資金の積立及び取り崩しを行う。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また、これまで建設してきた大型公共施設やインフラ施設等の更新、維持管理費を想定し、一定額の積み増しを行い活用していく。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げげ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公共施設整備基金：公共施設等の建設事業及び維持管理費の財源に充てる。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ダム対策事業特別会計基金：ダム建設に伴う水没予定地移転者等の生活再建対策事業、村振興事業の財源に充てる。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林業振興基金：林業・林産業の振興活性化を図る事業の財源に充てる。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社会福祉振興基金：高齢者の福祉と生きがいづくり等に要する経費の財源に充てる。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人材育成基金：住民に広く国内外への研修の機会を与える事業の財源に充てる。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公共施設整備基金：公共施設の維持修繕等に係る財源として取り崩したため。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林業振興基金：村有林等の売払い収入を積立したため。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公共施設整備基金：公共施設総合管理計画や公共施設総合管理個別計画に基づき、これらの維持管理費用に充てる。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林業振興基金：五木産材の普及啓発や林業従事者育成等に係る財源とする。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収支の調整を行うために取り崩しを行ったことによる減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将来的な経済実情の変動や大規模災害等を想定し、実質的な基金残高の目標値を標準財政規模の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「ふるさと五木村づくり計画」や「再建計画」による大型公共事業の償還が始まることから、必要な額の積立を行ったことによる増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「ふるさと五木村づくり計画」や「再建計画」による大型公共事業の償還が始まることから、必要な額の積立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や取り崩し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
1,030
252.92
3,560,253
3,209,136
317,327
1,325,857
3,483,681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有形固定資産減価償却率は類似団体よりやや低い傾向にあるが、今後は公共施設等総合管理計画及び個別施設計画に基づいた、施設の維持管理を適切に進めていく必要がある。また、令和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月豪雨災害に伴うダム建設計画も検討されているため、今後の推移を注視しながら、施設マネジメントを見直しを適宜行っていく。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29083</xdr:rowOff>
    </xdr:from>
    <xdr:to>
      <xdr:col>23</xdr:col>
      <xdr:colOff>136525</xdr:colOff>
      <xdr:row>31</xdr:row>
      <xdr:rowOff>130683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51960</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96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26924</xdr:rowOff>
    </xdr:from>
    <xdr:to>
      <xdr:col>19</xdr:col>
      <xdr:colOff>187325</xdr:colOff>
      <xdr:row>31</xdr:row>
      <xdr:rowOff>128524</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77724</xdr:rowOff>
    </xdr:from>
    <xdr:to>
      <xdr:col>23</xdr:col>
      <xdr:colOff>85725</xdr:colOff>
      <xdr:row>31</xdr:row>
      <xdr:rowOff>79883</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164199"/>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148717</xdr:rowOff>
    </xdr:from>
    <xdr:to>
      <xdr:col>15</xdr:col>
      <xdr:colOff>187325</xdr:colOff>
      <xdr:row>31</xdr:row>
      <xdr:rowOff>78867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28067</xdr:rowOff>
    </xdr:from>
    <xdr:to>
      <xdr:col>19</xdr:col>
      <xdr:colOff>136525</xdr:colOff>
      <xdr:row>31</xdr:row>
      <xdr:rowOff>77724</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6114542"/>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150876</xdr:rowOff>
    </xdr:from>
    <xdr:to>
      <xdr:col>11</xdr:col>
      <xdr:colOff>187325</xdr:colOff>
      <xdr:row>31</xdr:row>
      <xdr:rowOff>81026</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60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28067</xdr:rowOff>
    </xdr:from>
    <xdr:to>
      <xdr:col>15</xdr:col>
      <xdr:colOff>136525</xdr:colOff>
      <xdr:row>31</xdr:row>
      <xdr:rowOff>30226</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6114542"/>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116332</xdr:rowOff>
    </xdr:from>
    <xdr:to>
      <xdr:col>7</xdr:col>
      <xdr:colOff>187325</xdr:colOff>
      <xdr:row>31</xdr:row>
      <xdr:rowOff>46482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167132</xdr:rowOff>
    </xdr:from>
    <xdr:to>
      <xdr:col>11</xdr:col>
      <xdr:colOff>136525</xdr:colOff>
      <xdr:row>31</xdr:row>
      <xdr:rowOff>30226</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608215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145051</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95394</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83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97553</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84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63009</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806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年度大幅に増加して以降高い水準にある。過去に発行した公有林債や過疎対策事業債の償還が終了していく一方で、近年発行した大型公共施設の地方債の元金償還が始まったため、前年度より</a:t>
          </a:r>
          <a:r>
            <a:rPr kumimoji="1" lang="en-US" altLang="ja-JP" sz="1100">
              <a:latin typeface="ＭＳ Ｐゴシック" panose="020B0600070205080204" pitchFamily="50" charset="-128"/>
              <a:ea typeface="ＭＳ Ｐゴシック" panose="020B0600070205080204" pitchFamily="50" charset="-128"/>
            </a:rPr>
            <a:t>44.7</a:t>
          </a:r>
          <a:r>
            <a:rPr kumimoji="1" lang="ja-JP" altLang="en-US" sz="1100">
              <a:latin typeface="ＭＳ Ｐゴシック" panose="020B0600070205080204" pitchFamily="50" charset="-128"/>
              <a:ea typeface="ＭＳ Ｐゴシック" panose="020B0600070205080204" pitchFamily="50" charset="-128"/>
            </a:rPr>
            <a:t>％増加することとなった。今後は、類似団体平均を目標に、新発債の抑制など地方債現在高の総枠管理に努めていく。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108549</xdr:rowOff>
    </xdr:from>
    <xdr:to>
      <xdr:col>76</xdr:col>
      <xdr:colOff>73025</xdr:colOff>
      <xdr:row>29</xdr:row>
      <xdr:rowOff>38699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6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86976</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6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62593</xdr:rowOff>
    </xdr:from>
    <xdr:to>
      <xdr:col>72</xdr:col>
      <xdr:colOff>123825</xdr:colOff>
      <xdr:row>28</xdr:row>
      <xdr:rowOff>164193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63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113393</xdr:rowOff>
    </xdr:from>
    <xdr:to>
      <xdr:col>76</xdr:col>
      <xdr:colOff>22225</xdr:colOff>
      <xdr:row>28</xdr:row>
      <xdr:rowOff>159349</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5685518"/>
          <a:ext cx="711200" cy="4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72463</xdr:rowOff>
    </xdr:from>
    <xdr:to>
      <xdr:col>68</xdr:col>
      <xdr:colOff>123825</xdr:colOff>
      <xdr:row>29</xdr:row>
      <xdr:rowOff>2613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6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113393</xdr:rowOff>
    </xdr:from>
    <xdr:to>
      <xdr:col>72</xdr:col>
      <xdr:colOff>73025</xdr:colOff>
      <xdr:row>28</xdr:row>
      <xdr:rowOff>123263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685518"/>
          <a:ext cx="762000" cy="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25648</xdr:rowOff>
    </xdr:from>
    <xdr:to>
      <xdr:col>64</xdr:col>
      <xdr:colOff>123825</xdr:colOff>
      <xdr:row>27</xdr:row>
      <xdr:rowOff>127248</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42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76448</xdr:rowOff>
    </xdr:from>
    <xdr:to>
      <xdr:col>68</xdr:col>
      <xdr:colOff>73025</xdr:colOff>
      <xdr:row>28</xdr:row>
      <xdr:rowOff>123263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2560300" y="5477123"/>
          <a:ext cx="762000" cy="2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150011</xdr:rowOff>
    </xdr:from>
    <xdr:to>
      <xdr:col>60</xdr:col>
      <xdr:colOff>123825</xdr:colOff>
      <xdr:row>27</xdr:row>
      <xdr:rowOff>80161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3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29361</xdr:rowOff>
    </xdr:from>
    <xdr:to>
      <xdr:col>64</xdr:col>
      <xdr:colOff>73025</xdr:colOff>
      <xdr:row>27</xdr:row>
      <xdr:rowOff>76448</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5430036"/>
          <a:ext cx="762000" cy="4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158059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5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151171</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5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155320</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72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165190</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7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143775</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520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96688</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51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
1,030
252.92
3,560,253
3,209,136
317,327
1,325,857
3,483,681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54791</xdr:rowOff>
    </xdr:from>
    <xdr:to>
      <xdr:col>24</xdr:col>
      <xdr:colOff>114300</xdr:colOff>
      <xdr:row>38</xdr:row>
      <xdr:rowOff>156391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77669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21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97427</xdr:rowOff>
    </xdr:from>
    <xdr:to>
      <xdr:col>24</xdr:col>
      <xdr:colOff>63500</xdr:colOff>
      <xdr:row>38</xdr:row>
      <xdr:rowOff>105591</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1252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17235</xdr:rowOff>
    </xdr:from>
    <xdr:to>
      <xdr:col>15</xdr:col>
      <xdr:colOff>101600</xdr:colOff>
      <xdr:row>38</xdr:row>
      <xdr:rowOff>118835</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68035</xdr:rowOff>
    </xdr:from>
    <xdr:to>
      <xdr:col>19</xdr:col>
      <xdr:colOff>177800</xdr:colOff>
      <xdr:row>38</xdr:row>
      <xdr:rowOff>97427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58313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167459</xdr:rowOff>
    </xdr:from>
    <xdr:to>
      <xdr:col>10</xdr:col>
      <xdr:colOff>165100</xdr:colOff>
      <xdr:row>38</xdr:row>
      <xdr:rowOff>97609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68035</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6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92347</xdr:rowOff>
    </xdr:from>
    <xdr:to>
      <xdr:col>6</xdr:col>
      <xdr:colOff>38100</xdr:colOff>
      <xdr:row>36</xdr:row>
      <xdr:rowOff>22497</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143147</xdr:rowOff>
    </xdr:from>
    <xdr:to>
      <xdr:col>10</xdr:col>
      <xdr:colOff>114300</xdr:colOff>
      <xdr:row>38</xdr:row>
      <xdr:rowOff>46809</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143897"/>
          <a:ext cx="8890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164754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135363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114135</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39024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72682</xdr:rowOff>
    </xdr:from>
    <xdr:to>
      <xdr:col>55</xdr:col>
      <xdr:colOff>50800</xdr:colOff>
      <xdr:row>41</xdr:row>
      <xdr:rowOff>2832</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9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95559</xdr:rowOff>
    </xdr:from>
    <xdr:ext cx="599010"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78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81350</xdr:rowOff>
    </xdr:from>
    <xdr:to>
      <xdr:col>50</xdr:col>
      <xdr:colOff>165100</xdr:colOff>
      <xdr:row>41</xdr:row>
      <xdr:rowOff>11500</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69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123482</xdr:rowOff>
    </xdr:from>
    <xdr:to>
      <xdr:col>55</xdr:col>
      <xdr:colOff>0</xdr:colOff>
      <xdr:row>40</xdr:row>
      <xdr:rowOff>132150</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6981482"/>
          <a:ext cx="8382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75068</xdr:rowOff>
    </xdr:from>
    <xdr:to>
      <xdr:col>46</xdr:col>
      <xdr:colOff>38100</xdr:colOff>
      <xdr:row>40</xdr:row>
      <xdr:rowOff>5218</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67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125868</xdr:rowOff>
    </xdr:from>
    <xdr:to>
      <xdr:col>50</xdr:col>
      <xdr:colOff>114300</xdr:colOff>
      <xdr:row>40</xdr:row>
      <xdr:rowOff>132150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8750300" y="6812418"/>
          <a:ext cx="889000" cy="17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90505</xdr:rowOff>
    </xdr:from>
    <xdr:to>
      <xdr:col>41</xdr:col>
      <xdr:colOff>101600</xdr:colOff>
      <xdr:row>40</xdr:row>
      <xdr:rowOff>20655</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67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125868</xdr:rowOff>
    </xdr:from>
    <xdr:to>
      <xdr:col>45</xdr:col>
      <xdr:colOff>177800</xdr:colOff>
      <xdr:row>39</xdr:row>
      <xdr:rowOff>141305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6812418"/>
          <a:ext cx="889000" cy="1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101455</xdr:rowOff>
    </xdr:from>
    <xdr:to>
      <xdr:col>36</xdr:col>
      <xdr:colOff>165100</xdr:colOff>
      <xdr:row>40</xdr:row>
      <xdr:rowOff>31605</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67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141305</xdr:rowOff>
    </xdr:from>
    <xdr:to>
      <xdr:col>41</xdr:col>
      <xdr:colOff>50800</xdr:colOff>
      <xdr:row>39</xdr:row>
      <xdr:rowOff>152255</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6827855"/>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90621</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71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85648</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28027</xdr:rowOff>
    </xdr:from>
    <xdr:ext cx="599010"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27094" y="671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21745</xdr:rowOff>
    </xdr:from>
    <xdr:ext cx="599010"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50794" y="653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37182</xdr:rowOff>
    </xdr:from>
    <xdr:ext cx="599010"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61794" y="655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48132</xdr:rowOff>
    </xdr:from>
    <xdr:ext cx="599010"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672794" y="656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159838</xdr:rowOff>
    </xdr:from>
    <xdr:to>
      <xdr:col>24</xdr:col>
      <xdr:colOff>114300</xdr:colOff>
      <xdr:row>60</xdr:row>
      <xdr:rowOff>89988</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11265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12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17962</xdr:rowOff>
    </xdr:from>
    <xdr:to>
      <xdr:col>24</xdr:col>
      <xdr:colOff>63500</xdr:colOff>
      <xdr:row>60</xdr:row>
      <xdr:rowOff>39188</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304962"/>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119017</xdr:rowOff>
    </xdr:from>
    <xdr:to>
      <xdr:col>15</xdr:col>
      <xdr:colOff>101600</xdr:colOff>
      <xdr:row>60</xdr:row>
      <xdr:rowOff>49167</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169817</xdr:rowOff>
    </xdr:from>
    <xdr:to>
      <xdr:col>19</xdr:col>
      <xdr:colOff>177800</xdr:colOff>
      <xdr:row>60</xdr:row>
      <xdr:rowOff>17962</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28536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96157</xdr:rowOff>
    </xdr:from>
    <xdr:to>
      <xdr:col>10</xdr:col>
      <xdr:colOff>165100</xdr:colOff>
      <xdr:row>60</xdr:row>
      <xdr:rowOff>26307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146957</xdr:rowOff>
    </xdr:from>
    <xdr:to>
      <xdr:col>15</xdr:col>
      <xdr:colOff>50800</xdr:colOff>
      <xdr:row>59</xdr:row>
      <xdr:rowOff>169817</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625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73297</xdr:rowOff>
    </xdr:from>
    <xdr:to>
      <xdr:col>6</xdr:col>
      <xdr:colOff>38100</xdr:colOff>
      <xdr:row>60</xdr:row>
      <xdr:rowOff>3447</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124097</xdr:rowOff>
    </xdr:from>
    <xdr:to>
      <xdr:col>10</xdr:col>
      <xdr:colOff>114300</xdr:colOff>
      <xdr:row>59</xdr:row>
      <xdr:rowOff>146957</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2396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85289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65694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42834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19974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144538</xdr:rowOff>
    </xdr:from>
    <xdr:to>
      <xdr:col>55</xdr:col>
      <xdr:colOff>50800</xdr:colOff>
      <xdr:row>56</xdr:row>
      <xdr:rowOff>74688</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95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97565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9527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18473</xdr:rowOff>
    </xdr:from>
    <xdr:to>
      <xdr:col>50</xdr:col>
      <xdr:colOff>165100</xdr:colOff>
      <xdr:row>56</xdr:row>
      <xdr:rowOff>120073</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96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23888</xdr:rowOff>
    </xdr:from>
    <xdr:to>
      <xdr:col>55</xdr:col>
      <xdr:colOff>0</xdr:colOff>
      <xdr:row>56</xdr:row>
      <xdr:rowOff>69273</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9625088"/>
          <a:ext cx="8382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52577</xdr:rowOff>
    </xdr:from>
    <xdr:to>
      <xdr:col>46</xdr:col>
      <xdr:colOff>38100</xdr:colOff>
      <xdr:row>56</xdr:row>
      <xdr:rowOff>154177</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96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69273</xdr:rowOff>
    </xdr:from>
    <xdr:to>
      <xdr:col>50</xdr:col>
      <xdr:colOff>114300</xdr:colOff>
      <xdr:row>56</xdr:row>
      <xdr:rowOff>103377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9670473"/>
          <a:ext cx="889000" cy="3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98470</xdr:rowOff>
    </xdr:from>
    <xdr:to>
      <xdr:col>41</xdr:col>
      <xdr:colOff>101600</xdr:colOff>
      <xdr:row>57</xdr:row>
      <xdr:rowOff>28620</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96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103377</xdr:rowOff>
    </xdr:from>
    <xdr:to>
      <xdr:col>45</xdr:col>
      <xdr:colOff>177800</xdr:colOff>
      <xdr:row>56</xdr:row>
      <xdr:rowOff>149270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9704577"/>
          <a:ext cx="889000" cy="4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131024</xdr:rowOff>
    </xdr:from>
    <xdr:to>
      <xdr:col>36</xdr:col>
      <xdr:colOff>165100</xdr:colOff>
      <xdr:row>57</xdr:row>
      <xdr:rowOff>61174</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97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149270</xdr:rowOff>
    </xdr:from>
    <xdr:to>
      <xdr:col>41</xdr:col>
      <xdr:colOff>50800</xdr:colOff>
      <xdr:row>57</xdr:row>
      <xdr:rowOff>10374</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9750470"/>
          <a:ext cx="889000" cy="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136600</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281505" y="9394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170704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05205" y="94290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45147</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16205" y="94748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77701</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27205" y="9507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108131</xdr:rowOff>
    </xdr:from>
    <xdr:to>
      <xdr:col>20</xdr:col>
      <xdr:colOff>38100</xdr:colOff>
      <xdr:row>83</xdr:row>
      <xdr:rowOff>38281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158931</xdr:rowOff>
    </xdr:from>
    <xdr:to>
      <xdr:col>24</xdr:col>
      <xdr:colOff>63500</xdr:colOff>
      <xdr:row>83</xdr:row>
      <xdr:rowOff>60961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217831"/>
          <a:ext cx="8382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75474</xdr:rowOff>
    </xdr:from>
    <xdr:to>
      <xdr:col>15</xdr:col>
      <xdr:colOff>101600</xdr:colOff>
      <xdr:row>83</xdr:row>
      <xdr:rowOff>5624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126274</xdr:rowOff>
    </xdr:from>
    <xdr:to>
      <xdr:col>19</xdr:col>
      <xdr:colOff>177800</xdr:colOff>
      <xdr:row>82</xdr:row>
      <xdr:rowOff>158931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185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119562</xdr:rowOff>
    </xdr:from>
    <xdr:to>
      <xdr:col>10</xdr:col>
      <xdr:colOff>165100</xdr:colOff>
      <xdr:row>83</xdr:row>
      <xdr:rowOff>49712</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126274</xdr:rowOff>
    </xdr:from>
    <xdr:to>
      <xdr:col>15</xdr:col>
      <xdr:colOff>50800</xdr:colOff>
      <xdr:row>82</xdr:row>
      <xdr:rowOff>170362</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418517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47716</xdr:rowOff>
    </xdr:from>
    <xdr:to>
      <xdr:col>6</xdr:col>
      <xdr:colOff>38100</xdr:colOff>
      <xdr:row>82</xdr:row>
      <xdr:rowOff>149316</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98516</xdr:rowOff>
    </xdr:from>
    <xdr:to>
      <xdr:col>10</xdr:col>
      <xdr:colOff>114300</xdr:colOff>
      <xdr:row>82</xdr:row>
      <xdr:rowOff>170362</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15741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54808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66239</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165843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98019</xdr:rowOff>
    </xdr:from>
    <xdr:to>
      <xdr:col>55</xdr:col>
      <xdr:colOff>50800</xdr:colOff>
      <xdr:row>86</xdr:row>
      <xdr:rowOff>28169</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6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76446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4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102629</xdr:rowOff>
    </xdr:from>
    <xdr:to>
      <xdr:col>50</xdr:col>
      <xdr:colOff>165100</xdr:colOff>
      <xdr:row>86</xdr:row>
      <xdr:rowOff>32779</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6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148819</xdr:rowOff>
    </xdr:from>
    <xdr:to>
      <xdr:col>55</xdr:col>
      <xdr:colOff>0</xdr:colOff>
      <xdr:row>85</xdr:row>
      <xdr:rowOff>153429</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722069"/>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108001</xdr:rowOff>
    </xdr:from>
    <xdr:to>
      <xdr:col>46</xdr:col>
      <xdr:colOff>38100</xdr:colOff>
      <xdr:row>86</xdr:row>
      <xdr:rowOff>38151</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153429</xdr:rowOff>
    </xdr:from>
    <xdr:to>
      <xdr:col>50</xdr:col>
      <xdr:colOff>114300</xdr:colOff>
      <xdr:row>85</xdr:row>
      <xdr:rowOff>158801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726679"/>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117639</xdr:rowOff>
    </xdr:from>
    <xdr:to>
      <xdr:col>41</xdr:col>
      <xdr:colOff>101600</xdr:colOff>
      <xdr:row>86</xdr:row>
      <xdr:rowOff>47789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6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158801</xdr:rowOff>
    </xdr:from>
    <xdr:to>
      <xdr:col>45</xdr:col>
      <xdr:colOff>177800</xdr:colOff>
      <xdr:row>85</xdr:row>
      <xdr:rowOff>168439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732051"/>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120765</xdr:rowOff>
    </xdr:from>
    <xdr:to>
      <xdr:col>36</xdr:col>
      <xdr:colOff>165100</xdr:colOff>
      <xdr:row>86</xdr:row>
      <xdr:rowOff>50915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6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168439</xdr:rowOff>
    </xdr:from>
    <xdr:to>
      <xdr:col>41</xdr:col>
      <xdr:colOff>50800</xdr:colOff>
      <xdr:row>86</xdr:row>
      <xdr:rowOff>115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741689"/>
          <a:ext cx="8890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23906</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76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29278</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38916</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78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42042</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78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1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100-0000A3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100-0000A5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100-0000A7010000}"/>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138430</xdr:rowOff>
    </xdr:from>
    <xdr:to>
      <xdr:col>76</xdr:col>
      <xdr:colOff>165100</xdr:colOff>
      <xdr:row>38</xdr:row>
      <xdr:rowOff>68580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4541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17780</xdr:rowOff>
    </xdr:from>
    <xdr:to>
      <xdr:col>81</xdr:col>
      <xdr:colOff>50800</xdr:colOff>
      <xdr:row>38</xdr:row>
      <xdr:rowOff>76200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4592300" y="653288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80010</xdr:rowOff>
    </xdr:from>
    <xdr:to>
      <xdr:col>72</xdr:col>
      <xdr:colOff>38100</xdr:colOff>
      <xdr:row>38</xdr:row>
      <xdr:rowOff>10160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3652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130810</xdr:rowOff>
    </xdr:from>
    <xdr:to>
      <xdr:col>76</xdr:col>
      <xdr:colOff>114300</xdr:colOff>
      <xdr:row>38</xdr:row>
      <xdr:rowOff>17780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3703300" y="647446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21590</xdr:rowOff>
    </xdr:from>
    <xdr:to>
      <xdr:col>67</xdr:col>
      <xdr:colOff>101600</xdr:colOff>
      <xdr:row>37</xdr:row>
      <xdr:rowOff>123190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2763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72390</xdr:rowOff>
    </xdr:from>
    <xdr:to>
      <xdr:col>71</xdr:col>
      <xdr:colOff>177800</xdr:colOff>
      <xdr:row>37</xdr:row>
      <xdr:rowOff>130810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2814300" y="64160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59707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1287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1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100-0000D7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100-0000D9010000}"/>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100-0000DB010000}"/>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34087</xdr:rowOff>
    </xdr:from>
    <xdr:to>
      <xdr:col>112</xdr:col>
      <xdr:colOff>38100</xdr:colOff>
      <xdr:row>39</xdr:row>
      <xdr:rowOff>135687</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1272500" y="67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42316</xdr:rowOff>
    </xdr:from>
    <xdr:to>
      <xdr:col>107</xdr:col>
      <xdr:colOff>101600</xdr:colOff>
      <xdr:row>39</xdr:row>
      <xdr:rowOff>143916</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0383500" y="67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84887</xdr:rowOff>
    </xdr:from>
    <xdr:to>
      <xdr:col>111</xdr:col>
      <xdr:colOff>177800</xdr:colOff>
      <xdr:row>39</xdr:row>
      <xdr:rowOff>93116</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20434300" y="677143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9494500" y="67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93116</xdr:rowOff>
    </xdr:from>
    <xdr:to>
      <xdr:col>107</xdr:col>
      <xdr:colOff>50800</xdr:colOff>
      <xdr:row>39</xdr:row>
      <xdr:rowOff>106832</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19545300" y="67796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66091</xdr:rowOff>
    </xdr:from>
    <xdr:to>
      <xdr:col>98</xdr:col>
      <xdr:colOff>38100</xdr:colOff>
      <xdr:row>39</xdr:row>
      <xdr:rowOff>167691</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8605500" y="67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106832</xdr:rowOff>
    </xdr:from>
    <xdr:to>
      <xdr:col>102</xdr:col>
      <xdr:colOff>114300</xdr:colOff>
      <xdr:row>39</xdr:row>
      <xdr:rowOff>116891</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8656300" y="679338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152214</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1075727" y="64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160443</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0199427" y="65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148759</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9310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12768</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421427" y="652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00000000-0008-0000-0100-00000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7" name="【学校施設】&#10;有形固定資産減価償却率最小値テキスト">
          <a:extLst>
            <a:ext uri="{FF2B5EF4-FFF2-40B4-BE49-F238E27FC236}">
              <a16:creationId xmlns:a16="http://schemas.microsoft.com/office/drawing/2014/main" id="{00000000-0008-0000-0100-00000F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0000000-0008-0000-0100-000011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0000000-0008-0000-0100-00001302000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94524</xdr:rowOff>
    </xdr:from>
    <xdr:to>
      <xdr:col>85</xdr:col>
      <xdr:colOff>177800</xdr:colOff>
      <xdr:row>62</xdr:row>
      <xdr:rowOff>24674</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6268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72951</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0000000-0008-0000-0100-00001F020000}"/>
            </a:ext>
          </a:extLst>
        </xdr:cNvPr>
        <xdr:cNvSpPr txBox="1"/>
      </xdr:nvSpPr>
      <xdr:spPr>
        <a:xfrm>
          <a:off x="16357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5430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75112</xdr:rowOff>
    </xdr:from>
    <xdr:to>
      <xdr:col>85</xdr:col>
      <xdr:colOff>127000</xdr:colOff>
      <xdr:row>61</xdr:row>
      <xdr:rowOff>145324</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5481300" y="10533562"/>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75112</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4592300" y="1047314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60234</xdr:rowOff>
    </xdr:from>
    <xdr:to>
      <xdr:col>72</xdr:col>
      <xdr:colOff>38100</xdr:colOff>
      <xdr:row>60</xdr:row>
      <xdr:rowOff>161834</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3652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111034</xdr:rowOff>
    </xdr:from>
    <xdr:to>
      <xdr:col>76</xdr:col>
      <xdr:colOff>114300</xdr:colOff>
      <xdr:row>61</xdr:row>
      <xdr:rowOff>14696</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3703300" y="1039803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156573</xdr:rowOff>
    </xdr:from>
    <xdr:to>
      <xdr:col>67</xdr:col>
      <xdr:colOff>101600</xdr:colOff>
      <xdr:row>60</xdr:row>
      <xdr:rowOff>86723</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2763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35923</xdr:rowOff>
    </xdr:from>
    <xdr:to>
      <xdr:col>71</xdr:col>
      <xdr:colOff>177800</xdr:colOff>
      <xdr:row>60</xdr:row>
      <xdr:rowOff>111034</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2814300" y="103229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2" name="n_1aveValue【学校施設】&#10;有形固定資産減価償却率">
          <a:extLst>
            <a:ext uri="{FF2B5EF4-FFF2-40B4-BE49-F238E27FC236}">
              <a16:creationId xmlns:a16="http://schemas.microsoft.com/office/drawing/2014/main" id="{00000000-0008-0000-0100-000028020000}"/>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3" name="n_2aveValue【学校施設】&#10;有形固定資産減価償却率">
          <a:extLst>
            <a:ext uri="{FF2B5EF4-FFF2-40B4-BE49-F238E27FC236}">
              <a16:creationId xmlns:a16="http://schemas.microsoft.com/office/drawing/2014/main" id="{00000000-0008-0000-0100-000029020000}"/>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54" name="n_3aveValue【学校施設】&#10;有形固定資産減価償却率">
          <a:extLst>
            <a:ext uri="{FF2B5EF4-FFF2-40B4-BE49-F238E27FC236}">
              <a16:creationId xmlns:a16="http://schemas.microsoft.com/office/drawing/2014/main" id="{00000000-0008-0000-0100-00002A020000}"/>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55" name="n_4aveValue【学校施設】&#10;有形固定資産減価償却率">
          <a:extLst>
            <a:ext uri="{FF2B5EF4-FFF2-40B4-BE49-F238E27FC236}">
              <a16:creationId xmlns:a16="http://schemas.microsoft.com/office/drawing/2014/main" id="{00000000-0008-0000-0100-00002B020000}"/>
            </a:ext>
          </a:extLst>
        </xdr:cNvPr>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556" name="n_1mainValue【学校施設】&#10;有形固定資産減価償却率">
          <a:extLst>
            <a:ext uri="{FF2B5EF4-FFF2-40B4-BE49-F238E27FC236}">
              <a16:creationId xmlns:a16="http://schemas.microsoft.com/office/drawing/2014/main" id="{00000000-0008-0000-0100-00002C020000}"/>
            </a:ext>
          </a:extLst>
        </xdr:cNvPr>
        <xdr:cNvSpPr txBox="1"/>
      </xdr:nvSpPr>
      <xdr:spPr>
        <a:xfrm>
          <a:off x="15266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557" name="n_2mainValue【学校施設】&#10;有形固定資産減価償却率">
          <a:extLst>
            <a:ext uri="{FF2B5EF4-FFF2-40B4-BE49-F238E27FC236}">
              <a16:creationId xmlns:a16="http://schemas.microsoft.com/office/drawing/2014/main" id="{00000000-0008-0000-0100-00002D020000}"/>
            </a:ext>
          </a:extLst>
        </xdr:cNvPr>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6911</xdr:rowOff>
    </xdr:from>
    <xdr:ext cx="405111" cy="259045"/>
    <xdr:sp macro="" textlink="">
      <xdr:nvSpPr>
        <xdr:cNvPr id="558" name="n_3mainValue【学校施設】&#10;有形固定資産減価償却率">
          <a:extLst>
            <a:ext uri="{FF2B5EF4-FFF2-40B4-BE49-F238E27FC236}">
              <a16:creationId xmlns:a16="http://schemas.microsoft.com/office/drawing/2014/main" id="{00000000-0008-0000-0100-00002E020000}"/>
            </a:ext>
          </a:extLst>
        </xdr:cNvPr>
        <xdr:cNvSpPr txBox="1"/>
      </xdr:nvSpPr>
      <xdr:spPr>
        <a:xfrm>
          <a:off x="13500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103250</xdr:rowOff>
    </xdr:from>
    <xdr:ext cx="405111" cy="259045"/>
    <xdr:sp macro="" textlink="">
      <xdr:nvSpPr>
        <xdr:cNvPr id="559" name="n_4mainValue【学校施設】&#10;有形固定資産減価償却率">
          <a:extLst>
            <a:ext uri="{FF2B5EF4-FFF2-40B4-BE49-F238E27FC236}">
              <a16:creationId xmlns:a16="http://schemas.microsoft.com/office/drawing/2014/main" id="{00000000-0008-0000-0100-00002F020000}"/>
            </a:ext>
          </a:extLst>
        </xdr:cNvPr>
        <xdr:cNvSpPr txBox="1"/>
      </xdr:nvSpPr>
      <xdr:spPr>
        <a:xfrm>
          <a:off x="12611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2" name="【学校施設】&#10;一人当たり面積最小値テキスト">
          <a:extLst>
            <a:ext uri="{FF2B5EF4-FFF2-40B4-BE49-F238E27FC236}">
              <a16:creationId xmlns:a16="http://schemas.microsoft.com/office/drawing/2014/main" id="{00000000-0008-0000-0100-000046020000}"/>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84" name="【学校施設】&#10;一人当たり面積最大値テキスト">
          <a:extLst>
            <a:ext uri="{FF2B5EF4-FFF2-40B4-BE49-F238E27FC236}">
              <a16:creationId xmlns:a16="http://schemas.microsoft.com/office/drawing/2014/main" id="{00000000-0008-0000-0100-000048020000}"/>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86" name="【学校施設】&#10;一人当たり面積平均値テキスト">
          <a:extLst>
            <a:ext uri="{FF2B5EF4-FFF2-40B4-BE49-F238E27FC236}">
              <a16:creationId xmlns:a16="http://schemas.microsoft.com/office/drawing/2014/main" id="{00000000-0008-0000-0100-00004A020000}"/>
            </a:ext>
          </a:extLst>
        </xdr:cNvPr>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12843</xdr:rowOff>
    </xdr:from>
    <xdr:to>
      <xdr:col>116</xdr:col>
      <xdr:colOff>114300</xdr:colOff>
      <xdr:row>62</xdr:row>
      <xdr:rowOff>114443</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22110700" y="106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35720</xdr:rowOff>
    </xdr:from>
    <xdr:ext cx="469744" cy="259045"/>
    <xdr:sp macro="" textlink="">
      <xdr:nvSpPr>
        <xdr:cNvPr id="598" name="【学校施設】&#10;一人当たり面積該当値テキスト">
          <a:extLst>
            <a:ext uri="{FF2B5EF4-FFF2-40B4-BE49-F238E27FC236}">
              <a16:creationId xmlns:a16="http://schemas.microsoft.com/office/drawing/2014/main" id="{00000000-0008-0000-0100-000056020000}"/>
            </a:ext>
          </a:extLst>
        </xdr:cNvPr>
        <xdr:cNvSpPr txBox="1"/>
      </xdr:nvSpPr>
      <xdr:spPr>
        <a:xfrm>
          <a:off x="22199600" y="1049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22215</xdr:rowOff>
    </xdr:from>
    <xdr:to>
      <xdr:col>112</xdr:col>
      <xdr:colOff>38100</xdr:colOff>
      <xdr:row>62</xdr:row>
      <xdr:rowOff>123815</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21272500" y="10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63643</xdr:rowOff>
    </xdr:from>
    <xdr:to>
      <xdr:col>116</xdr:col>
      <xdr:colOff>63500</xdr:colOff>
      <xdr:row>62</xdr:row>
      <xdr:rowOff>73015</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21323300" y="10693543"/>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27930</xdr:rowOff>
    </xdr:from>
    <xdr:to>
      <xdr:col>107</xdr:col>
      <xdr:colOff>101600</xdr:colOff>
      <xdr:row>62</xdr:row>
      <xdr:rowOff>129530</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20383500" y="106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73015</xdr:rowOff>
    </xdr:from>
    <xdr:to>
      <xdr:col>111</xdr:col>
      <xdr:colOff>177800</xdr:colOff>
      <xdr:row>62</xdr:row>
      <xdr:rowOff>78730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flipV="1">
          <a:off x="20434300" y="107029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37485</xdr:rowOff>
    </xdr:from>
    <xdr:to>
      <xdr:col>102</xdr:col>
      <xdr:colOff>165100</xdr:colOff>
      <xdr:row>62</xdr:row>
      <xdr:rowOff>139085</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19494500" y="106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78730</xdr:rowOff>
    </xdr:from>
    <xdr:to>
      <xdr:col>107</xdr:col>
      <xdr:colOff>50800</xdr:colOff>
      <xdr:row>62</xdr:row>
      <xdr:rowOff>88285</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flipV="1">
          <a:off x="19545300" y="10708630"/>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44252</xdr:rowOff>
    </xdr:from>
    <xdr:to>
      <xdr:col>98</xdr:col>
      <xdr:colOff>38100</xdr:colOff>
      <xdr:row>62</xdr:row>
      <xdr:rowOff>145852</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8605500" y="1067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88285</xdr:rowOff>
    </xdr:from>
    <xdr:to>
      <xdr:col>102</xdr:col>
      <xdr:colOff>114300</xdr:colOff>
      <xdr:row>62</xdr:row>
      <xdr:rowOff>95052</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18656300" y="10718185"/>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607" name="n_1aveValue【学校施設】&#10;一人当たり面積">
          <a:extLst>
            <a:ext uri="{FF2B5EF4-FFF2-40B4-BE49-F238E27FC236}">
              <a16:creationId xmlns:a16="http://schemas.microsoft.com/office/drawing/2014/main" id="{00000000-0008-0000-0100-00005F020000}"/>
            </a:ext>
          </a:extLst>
        </xdr:cNvPr>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608" name="n_2aveValue【学校施設】&#10;一人当たり面積">
          <a:extLst>
            <a:ext uri="{FF2B5EF4-FFF2-40B4-BE49-F238E27FC236}">
              <a16:creationId xmlns:a16="http://schemas.microsoft.com/office/drawing/2014/main" id="{00000000-0008-0000-0100-000060020000}"/>
            </a:ext>
          </a:extLst>
        </xdr:cNvPr>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609" name="n_3aveValue【学校施設】&#10;一人当たり面積">
          <a:extLst>
            <a:ext uri="{FF2B5EF4-FFF2-40B4-BE49-F238E27FC236}">
              <a16:creationId xmlns:a16="http://schemas.microsoft.com/office/drawing/2014/main" id="{00000000-0008-0000-0100-000061020000}"/>
            </a:ext>
          </a:extLst>
        </xdr:cNvPr>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610" name="n_4aveValue【学校施設】&#10;一人当たり面積">
          <a:extLst>
            <a:ext uri="{FF2B5EF4-FFF2-40B4-BE49-F238E27FC236}">
              <a16:creationId xmlns:a16="http://schemas.microsoft.com/office/drawing/2014/main" id="{00000000-0008-0000-0100-000062020000}"/>
            </a:ext>
          </a:extLst>
        </xdr:cNvPr>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140342</xdr:rowOff>
    </xdr:from>
    <xdr:ext cx="469744" cy="259045"/>
    <xdr:sp macro="" textlink="">
      <xdr:nvSpPr>
        <xdr:cNvPr id="611" name="n_1mainValue【学校施設】&#10;一人当たり面積">
          <a:extLst>
            <a:ext uri="{FF2B5EF4-FFF2-40B4-BE49-F238E27FC236}">
              <a16:creationId xmlns:a16="http://schemas.microsoft.com/office/drawing/2014/main" id="{00000000-0008-0000-0100-000063020000}"/>
            </a:ext>
          </a:extLst>
        </xdr:cNvPr>
        <xdr:cNvSpPr txBox="1"/>
      </xdr:nvSpPr>
      <xdr:spPr>
        <a:xfrm>
          <a:off x="21075727" y="1042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146057</xdr:rowOff>
    </xdr:from>
    <xdr:ext cx="469744" cy="259045"/>
    <xdr:sp macro="" textlink="">
      <xdr:nvSpPr>
        <xdr:cNvPr id="612" name="n_2mainValue【学校施設】&#10;一人当たり面積">
          <a:extLst>
            <a:ext uri="{FF2B5EF4-FFF2-40B4-BE49-F238E27FC236}">
              <a16:creationId xmlns:a16="http://schemas.microsoft.com/office/drawing/2014/main" id="{00000000-0008-0000-0100-000064020000}"/>
            </a:ext>
          </a:extLst>
        </xdr:cNvPr>
        <xdr:cNvSpPr txBox="1"/>
      </xdr:nvSpPr>
      <xdr:spPr>
        <a:xfrm>
          <a:off x="20199427" y="1043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155612</xdr:rowOff>
    </xdr:from>
    <xdr:ext cx="469744" cy="259045"/>
    <xdr:sp macro="" textlink="">
      <xdr:nvSpPr>
        <xdr:cNvPr id="613" name="n_3mainValue【学校施設】&#10;一人当たり面積">
          <a:extLst>
            <a:ext uri="{FF2B5EF4-FFF2-40B4-BE49-F238E27FC236}">
              <a16:creationId xmlns:a16="http://schemas.microsoft.com/office/drawing/2014/main" id="{00000000-0008-0000-0100-000065020000}"/>
            </a:ext>
          </a:extLst>
        </xdr:cNvPr>
        <xdr:cNvSpPr txBox="1"/>
      </xdr:nvSpPr>
      <xdr:spPr>
        <a:xfrm>
          <a:off x="19310427" y="1044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162379</xdr:rowOff>
    </xdr:from>
    <xdr:ext cx="469744" cy="259045"/>
    <xdr:sp macro="" textlink="">
      <xdr:nvSpPr>
        <xdr:cNvPr id="614" name="n_4mainValue【学校施設】&#10;一人当たり面積">
          <a:extLst>
            <a:ext uri="{FF2B5EF4-FFF2-40B4-BE49-F238E27FC236}">
              <a16:creationId xmlns:a16="http://schemas.microsoft.com/office/drawing/2014/main" id="{00000000-0008-0000-0100-000066020000}"/>
            </a:ext>
          </a:extLst>
        </xdr:cNvPr>
        <xdr:cNvSpPr txBox="1"/>
      </xdr:nvSpPr>
      <xdr:spPr>
        <a:xfrm>
          <a:off x="18421427" y="1044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公民館】&#10;有形固定資産減価償却率グラフ枠">
          <a:extLst>
            <a:ext uri="{FF2B5EF4-FFF2-40B4-BE49-F238E27FC236}">
              <a16:creationId xmlns:a16="http://schemas.microsoft.com/office/drawing/2014/main" id="{00000000-0008-0000-0100-00008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5" name="【公民館】&#10;有形固定資産減価償却率最小値テキスト">
          <a:extLst>
            <a:ext uri="{FF2B5EF4-FFF2-40B4-BE49-F238E27FC236}">
              <a16:creationId xmlns:a16="http://schemas.microsoft.com/office/drawing/2014/main" id="{00000000-0008-0000-0100-00008F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7" name="【公民館】&#10;有形固定資産減価償却率最大値テキスト">
          <a:extLst>
            <a:ext uri="{FF2B5EF4-FFF2-40B4-BE49-F238E27FC236}">
              <a16:creationId xmlns:a16="http://schemas.microsoft.com/office/drawing/2014/main" id="{00000000-0008-0000-0100-000091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59" name="【公民館】&#10;有形固定資産減価償却率平均値テキスト">
          <a:extLst>
            <a:ext uri="{FF2B5EF4-FFF2-40B4-BE49-F238E27FC236}">
              <a16:creationId xmlns:a16="http://schemas.microsoft.com/office/drawing/2014/main" id="{00000000-0008-0000-0100-000093020000}"/>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130811</xdr:rowOff>
    </xdr:from>
    <xdr:to>
      <xdr:col>76</xdr:col>
      <xdr:colOff>165100</xdr:colOff>
      <xdr:row>105</xdr:row>
      <xdr:rowOff>60961</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4541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90170</xdr:rowOff>
    </xdr:from>
    <xdr:to>
      <xdr:col>72</xdr:col>
      <xdr:colOff>38100</xdr:colOff>
      <xdr:row>105</xdr:row>
      <xdr:rowOff>20320</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3652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140970</xdr:rowOff>
    </xdr:from>
    <xdr:to>
      <xdr:col>76</xdr:col>
      <xdr:colOff>114300</xdr:colOff>
      <xdr:row>105</xdr:row>
      <xdr:rowOff>10161</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3703300" y="17971770"/>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46989</xdr:rowOff>
    </xdr:from>
    <xdr:to>
      <xdr:col>67</xdr:col>
      <xdr:colOff>101600</xdr:colOff>
      <xdr:row>104</xdr:row>
      <xdr:rowOff>148589</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2763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97789</xdr:rowOff>
    </xdr:from>
    <xdr:to>
      <xdr:col>71</xdr:col>
      <xdr:colOff>177800</xdr:colOff>
      <xdr:row>104</xdr:row>
      <xdr:rowOff>140970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814300" y="17928589"/>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75" name="n_1aveValue【公民館】&#10;有形固定資産減価償却率">
          <a:extLst>
            <a:ext uri="{FF2B5EF4-FFF2-40B4-BE49-F238E27FC236}">
              <a16:creationId xmlns:a16="http://schemas.microsoft.com/office/drawing/2014/main" id="{00000000-0008-0000-0100-0000A3020000}"/>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76" name="n_2aveValue【公民館】&#10;有形固定資産減価償却率">
          <a:extLst>
            <a:ext uri="{FF2B5EF4-FFF2-40B4-BE49-F238E27FC236}">
              <a16:creationId xmlns:a16="http://schemas.microsoft.com/office/drawing/2014/main" id="{00000000-0008-0000-0100-0000A4020000}"/>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77" name="n_3aveValue【公民館】&#10;有形固定資産減価償却率">
          <a:extLst>
            <a:ext uri="{FF2B5EF4-FFF2-40B4-BE49-F238E27FC236}">
              <a16:creationId xmlns:a16="http://schemas.microsoft.com/office/drawing/2014/main" id="{00000000-0008-0000-0100-0000A5020000}"/>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78" name="n_4aveValue【公民館】&#10;有形固定資産減価償却率">
          <a:extLst>
            <a:ext uri="{FF2B5EF4-FFF2-40B4-BE49-F238E27FC236}">
              <a16:creationId xmlns:a16="http://schemas.microsoft.com/office/drawing/2014/main" id="{00000000-0008-0000-0100-0000A6020000}"/>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52088</xdr:rowOff>
    </xdr:from>
    <xdr:ext cx="405111" cy="259045"/>
    <xdr:sp macro="" textlink="">
      <xdr:nvSpPr>
        <xdr:cNvPr id="679" name="n_2mainValue【公民館】&#10;有形固定資産減価償却率">
          <a:extLst>
            <a:ext uri="{FF2B5EF4-FFF2-40B4-BE49-F238E27FC236}">
              <a16:creationId xmlns:a16="http://schemas.microsoft.com/office/drawing/2014/main" id="{00000000-0008-0000-0100-0000A7020000}"/>
            </a:ext>
          </a:extLst>
        </xdr:cNvPr>
        <xdr:cNvSpPr txBox="1"/>
      </xdr:nvSpPr>
      <xdr:spPr>
        <a:xfrm>
          <a:off x="14389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11447</xdr:rowOff>
    </xdr:from>
    <xdr:ext cx="405111" cy="259045"/>
    <xdr:sp macro="" textlink="">
      <xdr:nvSpPr>
        <xdr:cNvPr id="680" name="n_3mainValue【公民館】&#10;有形固定資産減価償却率">
          <a:extLst>
            <a:ext uri="{FF2B5EF4-FFF2-40B4-BE49-F238E27FC236}">
              <a16:creationId xmlns:a16="http://schemas.microsoft.com/office/drawing/2014/main" id="{00000000-0008-0000-0100-0000A8020000}"/>
            </a:ext>
          </a:extLst>
        </xdr:cNvPr>
        <xdr:cNvSpPr txBox="1"/>
      </xdr:nvSpPr>
      <xdr:spPr>
        <a:xfrm>
          <a:off x="13500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139716</xdr:rowOff>
    </xdr:from>
    <xdr:ext cx="405111" cy="259045"/>
    <xdr:sp macro="" textlink="">
      <xdr:nvSpPr>
        <xdr:cNvPr id="681" name="n_4mainValue【公民館】&#10;有形固定資産減価償却率">
          <a:extLst>
            <a:ext uri="{FF2B5EF4-FFF2-40B4-BE49-F238E27FC236}">
              <a16:creationId xmlns:a16="http://schemas.microsoft.com/office/drawing/2014/main" id="{00000000-0008-0000-0100-0000A9020000}"/>
            </a:ext>
          </a:extLst>
        </xdr:cNvPr>
        <xdr:cNvSpPr txBox="1"/>
      </xdr:nvSpPr>
      <xdr:spPr>
        <a:xfrm>
          <a:off x="12611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公民館】&#10;一人当たり面積グラフ枠">
          <a:extLst>
            <a:ext uri="{FF2B5EF4-FFF2-40B4-BE49-F238E27FC236}">
              <a16:creationId xmlns:a16="http://schemas.microsoft.com/office/drawing/2014/main" id="{00000000-0008-0000-0100-0000C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06" name="【公民館】&#10;一人当たり面積最小値テキスト">
          <a:extLst>
            <a:ext uri="{FF2B5EF4-FFF2-40B4-BE49-F238E27FC236}">
              <a16:creationId xmlns:a16="http://schemas.microsoft.com/office/drawing/2014/main" id="{00000000-0008-0000-0100-0000C202000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08" name="【公民館】&#10;一人当たり面積最大値テキスト">
          <a:extLst>
            <a:ext uri="{FF2B5EF4-FFF2-40B4-BE49-F238E27FC236}">
              <a16:creationId xmlns:a16="http://schemas.microsoft.com/office/drawing/2014/main" id="{00000000-0008-0000-0100-0000C4020000}"/>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10" name="【公民館】&#10;一人当たり面積平均値テキスト">
          <a:extLst>
            <a:ext uri="{FF2B5EF4-FFF2-40B4-BE49-F238E27FC236}">
              <a16:creationId xmlns:a16="http://schemas.microsoft.com/office/drawing/2014/main" id="{00000000-0008-0000-0100-0000C6020000}"/>
            </a:ext>
          </a:extLst>
        </xdr:cNvPr>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19914</xdr:rowOff>
    </xdr:from>
    <xdr:to>
      <xdr:col>107</xdr:col>
      <xdr:colOff>101600</xdr:colOff>
      <xdr:row>108</xdr:row>
      <xdr:rowOff>121514</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20383500" y="185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22809</xdr:rowOff>
    </xdr:from>
    <xdr:to>
      <xdr:col>102</xdr:col>
      <xdr:colOff>165100</xdr:colOff>
      <xdr:row>108</xdr:row>
      <xdr:rowOff>124409</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9494500" y="185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70714</xdr:rowOff>
    </xdr:from>
    <xdr:to>
      <xdr:col>107</xdr:col>
      <xdr:colOff>50800</xdr:colOff>
      <xdr:row>108</xdr:row>
      <xdr:rowOff>73609</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19545300" y="1858731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24943</xdr:rowOff>
    </xdr:from>
    <xdr:to>
      <xdr:col>98</xdr:col>
      <xdr:colOff>38100</xdr:colOff>
      <xdr:row>108</xdr:row>
      <xdr:rowOff>126543</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8605500" y="185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73609</xdr:rowOff>
    </xdr:from>
    <xdr:to>
      <xdr:col>102</xdr:col>
      <xdr:colOff>114300</xdr:colOff>
      <xdr:row>108</xdr:row>
      <xdr:rowOff>75743</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18656300" y="18590209"/>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26" name="n_1aveValue【公民館】&#10;一人当たり面積">
          <a:extLst>
            <a:ext uri="{FF2B5EF4-FFF2-40B4-BE49-F238E27FC236}">
              <a16:creationId xmlns:a16="http://schemas.microsoft.com/office/drawing/2014/main" id="{00000000-0008-0000-0100-0000D6020000}"/>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114698</xdr:rowOff>
    </xdr:from>
    <xdr:ext cx="469744" cy="259045"/>
    <xdr:sp macro="" textlink="">
      <xdr:nvSpPr>
        <xdr:cNvPr id="727" name="n_2aveValue【公民館】&#10;一人当たり面積">
          <a:extLst>
            <a:ext uri="{FF2B5EF4-FFF2-40B4-BE49-F238E27FC236}">
              <a16:creationId xmlns:a16="http://schemas.microsoft.com/office/drawing/2014/main" id="{00000000-0008-0000-0100-0000D7020000}"/>
            </a:ext>
          </a:extLst>
        </xdr:cNvPr>
        <xdr:cNvSpPr txBox="1"/>
      </xdr:nvSpPr>
      <xdr:spPr>
        <a:xfrm>
          <a:off x="20199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118736</xdr:rowOff>
    </xdr:from>
    <xdr:ext cx="469744" cy="259045"/>
    <xdr:sp macro="" textlink="">
      <xdr:nvSpPr>
        <xdr:cNvPr id="728" name="n_3aveValue【公民館】&#10;一人当たり面積">
          <a:extLst>
            <a:ext uri="{FF2B5EF4-FFF2-40B4-BE49-F238E27FC236}">
              <a16:creationId xmlns:a16="http://schemas.microsoft.com/office/drawing/2014/main" id="{00000000-0008-0000-0100-0000D8020000}"/>
            </a:ext>
          </a:extLst>
        </xdr:cNvPr>
        <xdr:cNvSpPr txBox="1"/>
      </xdr:nvSpPr>
      <xdr:spPr>
        <a:xfrm>
          <a:off x="19310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729" name="n_4aveValue【公民館】&#10;一人当たり面積">
          <a:extLst>
            <a:ext uri="{FF2B5EF4-FFF2-40B4-BE49-F238E27FC236}">
              <a16:creationId xmlns:a16="http://schemas.microsoft.com/office/drawing/2014/main" id="{00000000-0008-0000-0100-0000D9020000}"/>
            </a:ext>
          </a:extLst>
        </xdr:cNvPr>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138041</xdr:rowOff>
    </xdr:from>
    <xdr:ext cx="469744" cy="259045"/>
    <xdr:sp macro="" textlink="">
      <xdr:nvSpPr>
        <xdr:cNvPr id="730" name="n_2mainValue【公民館】&#10;一人当たり面積">
          <a:extLst>
            <a:ext uri="{FF2B5EF4-FFF2-40B4-BE49-F238E27FC236}">
              <a16:creationId xmlns:a16="http://schemas.microsoft.com/office/drawing/2014/main" id="{00000000-0008-0000-0100-0000DA020000}"/>
            </a:ext>
          </a:extLst>
        </xdr:cNvPr>
        <xdr:cNvSpPr txBox="1"/>
      </xdr:nvSpPr>
      <xdr:spPr>
        <a:xfrm>
          <a:off x="20199427" y="183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140936</xdr:rowOff>
    </xdr:from>
    <xdr:ext cx="469744" cy="259045"/>
    <xdr:sp macro="" textlink="">
      <xdr:nvSpPr>
        <xdr:cNvPr id="731" name="n_3mainValue【公民館】&#10;一人当たり面積">
          <a:extLst>
            <a:ext uri="{FF2B5EF4-FFF2-40B4-BE49-F238E27FC236}">
              <a16:creationId xmlns:a16="http://schemas.microsoft.com/office/drawing/2014/main" id="{00000000-0008-0000-0100-0000DB020000}"/>
            </a:ext>
          </a:extLst>
        </xdr:cNvPr>
        <xdr:cNvSpPr txBox="1"/>
      </xdr:nvSpPr>
      <xdr:spPr>
        <a:xfrm>
          <a:off x="19310427" y="1831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143070</xdr:rowOff>
    </xdr:from>
    <xdr:ext cx="469744" cy="259045"/>
    <xdr:sp macro="" textlink="">
      <xdr:nvSpPr>
        <xdr:cNvPr id="732" name="n_4mainValue【公民館】&#10;一人当たり面積">
          <a:extLst>
            <a:ext uri="{FF2B5EF4-FFF2-40B4-BE49-F238E27FC236}">
              <a16:creationId xmlns:a16="http://schemas.microsoft.com/office/drawing/2014/main" id="{00000000-0008-0000-0100-0000DC020000}"/>
            </a:ext>
          </a:extLst>
        </xdr:cNvPr>
        <xdr:cNvSpPr txBox="1"/>
      </xdr:nvSpPr>
      <xdr:spPr>
        <a:xfrm>
          <a:off x="18421427" y="1831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類似団体と比較して特に有形固定資産減価償却率が高くなっている施設は、学校施設であり、特に低くなっている施設は、道路、橋りょう・トンネルである。</a:t>
          </a:r>
        </a:p>
        <a:p>
          <a:r>
            <a:rPr kumimoji="1" lang="ja-JP" altLang="en-US" sz="1300">
              <a:latin typeface="ＭＳ Ｐゴシック" panose="020B0600070205080204" pitchFamily="50" charset="-128"/>
              <a:ea typeface="ＭＳ Ｐゴシック" panose="020B0600070205080204" pitchFamily="50" charset="-128"/>
            </a:rPr>
            <a:t>学校施設については、五木東小学校及び五木中学校の有形固定資産減価償却率が毎年増加しているが、使用する上での問題はない。</a:t>
          </a:r>
        </a:p>
        <a:p>
          <a:r>
            <a:rPr kumimoji="1" lang="ja-JP" altLang="en-US" sz="1300">
              <a:latin typeface="ＭＳ Ｐゴシック" panose="020B0600070205080204" pitchFamily="50" charset="-128"/>
              <a:ea typeface="ＭＳ Ｐゴシック" panose="020B0600070205080204" pitchFamily="50" charset="-128"/>
            </a:rPr>
            <a:t>ただ、村内児童生徒数の減少もあり、今後の施設のあり方を検討する必要がある。</a:t>
          </a:r>
        </a:p>
        <a:p>
          <a:r>
            <a:rPr kumimoji="1" lang="ja-JP" altLang="en-US" sz="1300">
              <a:latin typeface="ＭＳ Ｐゴシック" panose="020B0600070205080204" pitchFamily="50" charset="-128"/>
              <a:ea typeface="ＭＳ Ｐゴシック" panose="020B0600070205080204" pitchFamily="50" charset="-128"/>
            </a:rPr>
            <a:t>また、道路、橋りょう・トンネルなどのインフラについては、類似団体より有形固定資産減価償却率が低い傾向にあるものの、各施設の個別施設計画及び長寿命化計画等に基づき、適切な維持修繕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認定こども園・幼稚園・保育所については、中央保育所を民間に譲渡したため、本年度においては有形固定資産減価償却率の該当数値がなしとなった。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
1,030
252.92
3,560,253
3,209,136
317,327
1,325,857
3,483,681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39007</xdr:rowOff>
    </xdr:from>
    <xdr:to>
      <xdr:col>24</xdr:col>
      <xdr:colOff>114300</xdr:colOff>
      <xdr:row>64</xdr:row>
      <xdr:rowOff>140607</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1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125384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92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19413</xdr:rowOff>
    </xdr:from>
    <xdr:to>
      <xdr:col>20</xdr:col>
      <xdr:colOff>38100</xdr:colOff>
      <xdr:row>64</xdr:row>
      <xdr:rowOff>121013</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9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70213</xdr:rowOff>
    </xdr:from>
    <xdr:to>
      <xdr:col>24</xdr:col>
      <xdr:colOff>63500</xdr:colOff>
      <xdr:row>64</xdr:row>
      <xdr:rowOff>89807</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10430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1451</xdr:rowOff>
    </xdr:from>
    <xdr:to>
      <xdr:col>15</xdr:col>
      <xdr:colOff>101600</xdr:colOff>
      <xdr:row>64</xdr:row>
      <xdr:rowOff>103051</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52251</xdr:rowOff>
    </xdr:from>
    <xdr:to>
      <xdr:col>19</xdr:col>
      <xdr:colOff>177800</xdr:colOff>
      <xdr:row>64</xdr:row>
      <xdr:rowOff>70213</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102505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158206</xdr:rowOff>
    </xdr:from>
    <xdr:to>
      <xdr:col>10</xdr:col>
      <xdr:colOff>165100</xdr:colOff>
      <xdr:row>64</xdr:row>
      <xdr:rowOff>88356</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37556</xdr:rowOff>
    </xdr:from>
    <xdr:to>
      <xdr:col>15</xdr:col>
      <xdr:colOff>50800</xdr:colOff>
      <xdr:row>64</xdr:row>
      <xdr:rowOff>52251</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10103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83094</xdr:rowOff>
    </xdr:from>
    <xdr:to>
      <xdr:col>6</xdr:col>
      <xdr:colOff>38100</xdr:colOff>
      <xdr:row>64</xdr:row>
      <xdr:rowOff>13244</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133894</xdr:rowOff>
    </xdr:from>
    <xdr:to>
      <xdr:col>10</xdr:col>
      <xdr:colOff>114300</xdr:colOff>
      <xdr:row>64</xdr:row>
      <xdr:rowOff>37556</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93524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112140</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108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94178</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79483</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10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4371</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9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0000000-0008-0000-0200-00008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a:extLst>
            <a:ext uri="{FF2B5EF4-FFF2-40B4-BE49-F238E27FC236}">
              <a16:creationId xmlns:a16="http://schemas.microsoft.com/office/drawing/2014/main" id="{00000000-0008-0000-0200-000082000000}"/>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a:extLst>
            <a:ext uri="{FF2B5EF4-FFF2-40B4-BE49-F238E27FC236}">
              <a16:creationId xmlns:a16="http://schemas.microsoft.com/office/drawing/2014/main" id="{00000000-0008-0000-0200-000084000000}"/>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34" name="【体育館・プール】&#10;一人当たり面積平均値テキスト">
          <a:extLst>
            <a:ext uri="{FF2B5EF4-FFF2-40B4-BE49-F238E27FC236}">
              <a16:creationId xmlns:a16="http://schemas.microsoft.com/office/drawing/2014/main" id="{00000000-0008-0000-0200-000086000000}"/>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48687</xdr:rowOff>
    </xdr:from>
    <xdr:to>
      <xdr:col>55</xdr:col>
      <xdr:colOff>50800</xdr:colOff>
      <xdr:row>62</xdr:row>
      <xdr:rowOff>150287</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10426700" y="106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71564</xdr:rowOff>
    </xdr:from>
    <xdr:ext cx="469744" cy="259045"/>
    <xdr:sp macro="" textlink="">
      <xdr:nvSpPr>
        <xdr:cNvPr id="146" name="【体育館・プール】&#10;一人当たり面積該当値テキスト">
          <a:extLst>
            <a:ext uri="{FF2B5EF4-FFF2-40B4-BE49-F238E27FC236}">
              <a16:creationId xmlns:a16="http://schemas.microsoft.com/office/drawing/2014/main" id="{00000000-0008-0000-0200-000092000000}"/>
            </a:ext>
          </a:extLst>
        </xdr:cNvPr>
        <xdr:cNvSpPr txBox="1"/>
      </xdr:nvSpPr>
      <xdr:spPr>
        <a:xfrm>
          <a:off x="10515600" y="105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56917</xdr:rowOff>
    </xdr:from>
    <xdr:to>
      <xdr:col>50</xdr:col>
      <xdr:colOff>165100</xdr:colOff>
      <xdr:row>62</xdr:row>
      <xdr:rowOff>158517</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9588500" y="10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99487</xdr:rowOff>
    </xdr:from>
    <xdr:to>
      <xdr:col>55</xdr:col>
      <xdr:colOff>0</xdr:colOff>
      <xdr:row>62</xdr:row>
      <xdr:rowOff>107717</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9639300" y="10729387"/>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61854</xdr:rowOff>
    </xdr:from>
    <xdr:to>
      <xdr:col>46</xdr:col>
      <xdr:colOff>38100</xdr:colOff>
      <xdr:row>62</xdr:row>
      <xdr:rowOff>163454</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8699500" y="106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107717</xdr:rowOff>
    </xdr:from>
    <xdr:to>
      <xdr:col>50</xdr:col>
      <xdr:colOff>114300</xdr:colOff>
      <xdr:row>62</xdr:row>
      <xdr:rowOff>112654</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8750300" y="10737617"/>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70175</xdr:rowOff>
    </xdr:from>
    <xdr:to>
      <xdr:col>41</xdr:col>
      <xdr:colOff>101600</xdr:colOff>
      <xdr:row>63</xdr:row>
      <xdr:rowOff>325</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7810500" y="1070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112654</xdr:rowOff>
    </xdr:from>
    <xdr:to>
      <xdr:col>45</xdr:col>
      <xdr:colOff>177800</xdr:colOff>
      <xdr:row>62</xdr:row>
      <xdr:rowOff>120975</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7861300" y="10742554"/>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126868</xdr:rowOff>
    </xdr:from>
    <xdr:to>
      <xdr:col>36</xdr:col>
      <xdr:colOff>165100</xdr:colOff>
      <xdr:row>63</xdr:row>
      <xdr:rowOff>57018</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6921500" y="107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120975</xdr:rowOff>
    </xdr:from>
    <xdr:to>
      <xdr:col>41</xdr:col>
      <xdr:colOff>50800</xdr:colOff>
      <xdr:row>63</xdr:row>
      <xdr:rowOff>6218</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6972300" y="10750875"/>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155" name="n_1aveValue【体育館・プール】&#10;一人当たり面積">
          <a:extLst>
            <a:ext uri="{FF2B5EF4-FFF2-40B4-BE49-F238E27FC236}">
              <a16:creationId xmlns:a16="http://schemas.microsoft.com/office/drawing/2014/main" id="{00000000-0008-0000-0200-00009B000000}"/>
            </a:ext>
          </a:extLst>
        </xdr:cNvPr>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156" name="n_2aveValue【体育館・プール】&#10;一人当たり面積">
          <a:extLst>
            <a:ext uri="{FF2B5EF4-FFF2-40B4-BE49-F238E27FC236}">
              <a16:creationId xmlns:a16="http://schemas.microsoft.com/office/drawing/2014/main" id="{00000000-0008-0000-0200-00009C000000}"/>
            </a:ext>
          </a:extLst>
        </xdr:cNvPr>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157" name="n_3aveValue【体育館・プール】&#10;一人当たり面積">
          <a:extLst>
            <a:ext uri="{FF2B5EF4-FFF2-40B4-BE49-F238E27FC236}">
              <a16:creationId xmlns:a16="http://schemas.microsoft.com/office/drawing/2014/main" id="{00000000-0008-0000-0200-00009D000000}"/>
            </a:ext>
          </a:extLst>
        </xdr:cNvPr>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158" name="n_4aveValue【体育館・プール】&#10;一人当たり面積">
          <a:extLst>
            <a:ext uri="{FF2B5EF4-FFF2-40B4-BE49-F238E27FC236}">
              <a16:creationId xmlns:a16="http://schemas.microsoft.com/office/drawing/2014/main" id="{00000000-0008-0000-0200-00009E000000}"/>
            </a:ext>
          </a:extLst>
        </xdr:cNvPr>
        <xdr:cNvSpPr txBox="1"/>
      </xdr:nvSpPr>
      <xdr:spPr>
        <a:xfrm>
          <a:off x="6737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3594</xdr:rowOff>
    </xdr:from>
    <xdr:ext cx="469744" cy="259045"/>
    <xdr:sp macro="" textlink="">
      <xdr:nvSpPr>
        <xdr:cNvPr id="159" name="n_1mainValue【体育館・プール】&#10;一人当たり面積">
          <a:extLst>
            <a:ext uri="{FF2B5EF4-FFF2-40B4-BE49-F238E27FC236}">
              <a16:creationId xmlns:a16="http://schemas.microsoft.com/office/drawing/2014/main" id="{00000000-0008-0000-0200-00009F000000}"/>
            </a:ext>
          </a:extLst>
        </xdr:cNvPr>
        <xdr:cNvSpPr txBox="1"/>
      </xdr:nvSpPr>
      <xdr:spPr>
        <a:xfrm>
          <a:off x="9391727" y="104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8531</xdr:rowOff>
    </xdr:from>
    <xdr:ext cx="469744" cy="259045"/>
    <xdr:sp macro="" textlink="">
      <xdr:nvSpPr>
        <xdr:cNvPr id="160" name="n_2mainValue【体育館・プール】&#10;一人当たり面積">
          <a:extLst>
            <a:ext uri="{FF2B5EF4-FFF2-40B4-BE49-F238E27FC236}">
              <a16:creationId xmlns:a16="http://schemas.microsoft.com/office/drawing/2014/main" id="{00000000-0008-0000-0200-0000A0000000}"/>
            </a:ext>
          </a:extLst>
        </xdr:cNvPr>
        <xdr:cNvSpPr txBox="1"/>
      </xdr:nvSpPr>
      <xdr:spPr>
        <a:xfrm>
          <a:off x="8515427" y="1046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16852</xdr:rowOff>
    </xdr:from>
    <xdr:ext cx="469744" cy="259045"/>
    <xdr:sp macro="" textlink="">
      <xdr:nvSpPr>
        <xdr:cNvPr id="161" name="n_3mainValue【体育館・プール】&#10;一人当たり面積">
          <a:extLst>
            <a:ext uri="{FF2B5EF4-FFF2-40B4-BE49-F238E27FC236}">
              <a16:creationId xmlns:a16="http://schemas.microsoft.com/office/drawing/2014/main" id="{00000000-0008-0000-0200-0000A1000000}"/>
            </a:ext>
          </a:extLst>
        </xdr:cNvPr>
        <xdr:cNvSpPr txBox="1"/>
      </xdr:nvSpPr>
      <xdr:spPr>
        <a:xfrm>
          <a:off x="7626427" y="1047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73545</xdr:rowOff>
    </xdr:from>
    <xdr:ext cx="469744" cy="259045"/>
    <xdr:sp macro="" textlink="">
      <xdr:nvSpPr>
        <xdr:cNvPr id="162" name="n_4mainValue【体育館・プール】&#10;一人当たり面積">
          <a:extLst>
            <a:ext uri="{FF2B5EF4-FFF2-40B4-BE49-F238E27FC236}">
              <a16:creationId xmlns:a16="http://schemas.microsoft.com/office/drawing/2014/main" id="{00000000-0008-0000-0200-0000A2000000}"/>
            </a:ext>
          </a:extLst>
        </xdr:cNvPr>
        <xdr:cNvSpPr txBox="1"/>
      </xdr:nvSpPr>
      <xdr:spPr>
        <a:xfrm>
          <a:off x="6737427" y="1053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2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200-0000BD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200-0000BF00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200-0000C1000000}"/>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5" name="【福祉施設】&#10;有形固定資産減価償却率該当値テキスト">
          <a:extLst>
            <a:ext uri="{FF2B5EF4-FFF2-40B4-BE49-F238E27FC236}">
              <a16:creationId xmlns:a16="http://schemas.microsoft.com/office/drawing/2014/main" id="{00000000-0008-0000-0200-0000CD00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200-0000D6000000}"/>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200-0000D7000000}"/>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200-0000D8000000}"/>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200-0000D9000000}"/>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18" name="n_1mainValue【福祉施設】&#10;有形固定資産減価償却率">
          <a:extLst>
            <a:ext uri="{FF2B5EF4-FFF2-40B4-BE49-F238E27FC236}">
              <a16:creationId xmlns:a16="http://schemas.microsoft.com/office/drawing/2014/main" id="{00000000-0008-0000-0200-0000DA00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19" name="n_2mainValue【福祉施設】&#10;有形固定資産減価償却率">
          <a:extLst>
            <a:ext uri="{FF2B5EF4-FFF2-40B4-BE49-F238E27FC236}">
              <a16:creationId xmlns:a16="http://schemas.microsoft.com/office/drawing/2014/main" id="{00000000-0008-0000-0200-0000DB00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0" name="n_3mainValue【福祉施設】&#10;有形固定資産減価償却率">
          <a:extLst>
            <a:ext uri="{FF2B5EF4-FFF2-40B4-BE49-F238E27FC236}">
              <a16:creationId xmlns:a16="http://schemas.microsoft.com/office/drawing/2014/main" id="{00000000-0008-0000-0200-0000DC00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1" name="n_4mainValue【福祉施設】&#10;有形固定資産減価償却率">
          <a:extLst>
            <a:ext uri="{FF2B5EF4-FFF2-40B4-BE49-F238E27FC236}">
              <a16:creationId xmlns:a16="http://schemas.microsoft.com/office/drawing/2014/main" id="{00000000-0008-0000-0200-0000DD00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00000000-0008-0000-0200-0000F6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a:extLst>
            <a:ext uri="{FF2B5EF4-FFF2-40B4-BE49-F238E27FC236}">
              <a16:creationId xmlns:a16="http://schemas.microsoft.com/office/drawing/2014/main" id="{00000000-0008-0000-0200-0000F800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a:extLst>
            <a:ext uri="{FF2B5EF4-FFF2-40B4-BE49-F238E27FC236}">
              <a16:creationId xmlns:a16="http://schemas.microsoft.com/office/drawing/2014/main" id="{00000000-0008-0000-0200-0000FA000000}"/>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252" name="【福祉施設】&#10;一人当たり面積平均値テキスト">
          <a:extLst>
            <a:ext uri="{FF2B5EF4-FFF2-40B4-BE49-F238E27FC236}">
              <a16:creationId xmlns:a16="http://schemas.microsoft.com/office/drawing/2014/main" id="{00000000-0008-0000-0200-0000FC000000}"/>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50002</xdr:rowOff>
    </xdr:from>
    <xdr:to>
      <xdr:col>55</xdr:col>
      <xdr:colOff>50800</xdr:colOff>
      <xdr:row>86</xdr:row>
      <xdr:rowOff>151602</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10426700" y="147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136379</xdr:rowOff>
    </xdr:from>
    <xdr:ext cx="469744" cy="259045"/>
    <xdr:sp macro="" textlink="">
      <xdr:nvSpPr>
        <xdr:cNvPr id="264" name="【福祉施設】&#10;一人当たり面積該当値テキスト">
          <a:extLst>
            <a:ext uri="{FF2B5EF4-FFF2-40B4-BE49-F238E27FC236}">
              <a16:creationId xmlns:a16="http://schemas.microsoft.com/office/drawing/2014/main" id="{00000000-0008-0000-0200-000008010000}"/>
            </a:ext>
          </a:extLst>
        </xdr:cNvPr>
        <xdr:cNvSpPr txBox="1"/>
      </xdr:nvSpPr>
      <xdr:spPr>
        <a:xfrm>
          <a:off x="10515600" y="1470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52288</xdr:rowOff>
    </xdr:from>
    <xdr:to>
      <xdr:col>50</xdr:col>
      <xdr:colOff>165100</xdr:colOff>
      <xdr:row>86</xdr:row>
      <xdr:rowOff>153888</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9588500" y="147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100802</xdr:rowOff>
    </xdr:from>
    <xdr:to>
      <xdr:col>55</xdr:col>
      <xdr:colOff>0</xdr:colOff>
      <xdr:row>86</xdr:row>
      <xdr:rowOff>103088</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9639300" y="148455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53594</xdr:rowOff>
    </xdr:from>
    <xdr:to>
      <xdr:col>46</xdr:col>
      <xdr:colOff>38100</xdr:colOff>
      <xdr:row>86</xdr:row>
      <xdr:rowOff>155194</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86995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103088</xdr:rowOff>
    </xdr:from>
    <xdr:to>
      <xdr:col>50</xdr:col>
      <xdr:colOff>114300</xdr:colOff>
      <xdr:row>86</xdr:row>
      <xdr:rowOff>104394</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8750300" y="1484778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55880</xdr:rowOff>
    </xdr:from>
    <xdr:to>
      <xdr:col>41</xdr:col>
      <xdr:colOff>101600</xdr:colOff>
      <xdr:row>86</xdr:row>
      <xdr:rowOff>157480</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7810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104394</xdr:rowOff>
    </xdr:from>
    <xdr:to>
      <xdr:col>45</xdr:col>
      <xdr:colOff>177800</xdr:colOff>
      <xdr:row>86</xdr:row>
      <xdr:rowOff>106680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7861300" y="148490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57513</xdr:rowOff>
    </xdr:from>
    <xdr:to>
      <xdr:col>36</xdr:col>
      <xdr:colOff>165100</xdr:colOff>
      <xdr:row>86</xdr:row>
      <xdr:rowOff>159113</xdr:rowOff>
    </xdr:to>
    <xdr:sp macro="" textlink="">
      <xdr:nvSpPr>
        <xdr:cNvPr id="271" name="楕円 270">
          <a:extLst>
            <a:ext uri="{FF2B5EF4-FFF2-40B4-BE49-F238E27FC236}">
              <a16:creationId xmlns:a16="http://schemas.microsoft.com/office/drawing/2014/main" id="{00000000-0008-0000-0200-00000F010000}"/>
            </a:ext>
          </a:extLst>
        </xdr:cNvPr>
        <xdr:cNvSpPr/>
      </xdr:nvSpPr>
      <xdr:spPr>
        <a:xfrm>
          <a:off x="69215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106680</xdr:rowOff>
    </xdr:from>
    <xdr:to>
      <xdr:col>41</xdr:col>
      <xdr:colOff>50800</xdr:colOff>
      <xdr:row>86</xdr:row>
      <xdr:rowOff>108313</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flipV="1">
          <a:off x="6972300" y="148513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273" name="n_1aveValue【福祉施設】&#10;一人当たり面積">
          <a:extLst>
            <a:ext uri="{FF2B5EF4-FFF2-40B4-BE49-F238E27FC236}">
              <a16:creationId xmlns:a16="http://schemas.microsoft.com/office/drawing/2014/main" id="{00000000-0008-0000-0200-000011010000}"/>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274" name="n_2aveValue【福祉施設】&#10;一人当たり面積">
          <a:extLst>
            <a:ext uri="{FF2B5EF4-FFF2-40B4-BE49-F238E27FC236}">
              <a16:creationId xmlns:a16="http://schemas.microsoft.com/office/drawing/2014/main" id="{00000000-0008-0000-0200-000012010000}"/>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275" name="n_3aveValue【福祉施設】&#10;一人当たり面積">
          <a:extLst>
            <a:ext uri="{FF2B5EF4-FFF2-40B4-BE49-F238E27FC236}">
              <a16:creationId xmlns:a16="http://schemas.microsoft.com/office/drawing/2014/main" id="{00000000-0008-0000-0200-000013010000}"/>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276" name="n_4aveValue【福祉施設】&#10;一人当たり面積">
          <a:extLst>
            <a:ext uri="{FF2B5EF4-FFF2-40B4-BE49-F238E27FC236}">
              <a16:creationId xmlns:a16="http://schemas.microsoft.com/office/drawing/2014/main" id="{00000000-0008-0000-0200-000014010000}"/>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145015</xdr:rowOff>
    </xdr:from>
    <xdr:ext cx="469744" cy="259045"/>
    <xdr:sp macro="" textlink="">
      <xdr:nvSpPr>
        <xdr:cNvPr id="277" name="n_1mainValue【福祉施設】&#10;一人当たり面積">
          <a:extLst>
            <a:ext uri="{FF2B5EF4-FFF2-40B4-BE49-F238E27FC236}">
              <a16:creationId xmlns:a16="http://schemas.microsoft.com/office/drawing/2014/main" id="{00000000-0008-0000-0200-000015010000}"/>
            </a:ext>
          </a:extLst>
        </xdr:cNvPr>
        <xdr:cNvSpPr txBox="1"/>
      </xdr:nvSpPr>
      <xdr:spPr>
        <a:xfrm>
          <a:off x="9391727" y="1488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146321</xdr:rowOff>
    </xdr:from>
    <xdr:ext cx="469744" cy="259045"/>
    <xdr:sp macro="" textlink="">
      <xdr:nvSpPr>
        <xdr:cNvPr id="278" name="n_2mainValue【福祉施設】&#10;一人当たり面積">
          <a:extLst>
            <a:ext uri="{FF2B5EF4-FFF2-40B4-BE49-F238E27FC236}">
              <a16:creationId xmlns:a16="http://schemas.microsoft.com/office/drawing/2014/main" id="{00000000-0008-0000-0200-000016010000}"/>
            </a:ext>
          </a:extLst>
        </xdr:cNvPr>
        <xdr:cNvSpPr txBox="1"/>
      </xdr:nvSpPr>
      <xdr:spPr>
        <a:xfrm>
          <a:off x="8515427" y="148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148607</xdr:rowOff>
    </xdr:from>
    <xdr:ext cx="469744" cy="259045"/>
    <xdr:sp macro="" textlink="">
      <xdr:nvSpPr>
        <xdr:cNvPr id="279" name="n_3mainValue【福祉施設】&#10;一人当たり面積">
          <a:extLst>
            <a:ext uri="{FF2B5EF4-FFF2-40B4-BE49-F238E27FC236}">
              <a16:creationId xmlns:a16="http://schemas.microsoft.com/office/drawing/2014/main" id="{00000000-0008-0000-0200-000017010000}"/>
            </a:ext>
          </a:extLst>
        </xdr:cNvPr>
        <xdr:cNvSpPr txBox="1"/>
      </xdr:nvSpPr>
      <xdr:spPr>
        <a:xfrm>
          <a:off x="7626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150240</xdr:rowOff>
    </xdr:from>
    <xdr:ext cx="469744" cy="259045"/>
    <xdr:sp macro="" textlink="">
      <xdr:nvSpPr>
        <xdr:cNvPr id="280" name="n_4mainValue【福祉施設】&#10;一人当たり面積">
          <a:extLst>
            <a:ext uri="{FF2B5EF4-FFF2-40B4-BE49-F238E27FC236}">
              <a16:creationId xmlns:a16="http://schemas.microsoft.com/office/drawing/2014/main" id="{00000000-0008-0000-0200-000018010000}"/>
            </a:ext>
          </a:extLst>
        </xdr:cNvPr>
        <xdr:cNvSpPr txBox="1"/>
      </xdr:nvSpPr>
      <xdr:spPr>
        <a:xfrm>
          <a:off x="6737427" y="1489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00000000-0008-0000-0200-00004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00000000-0008-0000-0200-00004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id="{00000000-0008-0000-0200-000045010000}"/>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00000000-0008-0000-0200-00004701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6268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67871</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00000000-0008-0000-0200-000053010000}"/>
            </a:ext>
          </a:extLst>
        </xdr:cNvPr>
        <xdr:cNvSpPr txBox="1"/>
      </xdr:nvSpPr>
      <xdr:spPr>
        <a:xfrm>
          <a:off x="16357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95794</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5481300" y="63969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85816</xdr:rowOff>
    </xdr:from>
    <xdr:to>
      <xdr:col>76</xdr:col>
      <xdr:colOff>165100</xdr:colOff>
      <xdr:row>37</xdr:row>
      <xdr:rowOff>15966</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4541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136616</xdr:rowOff>
    </xdr:from>
    <xdr:to>
      <xdr:col>81</xdr:col>
      <xdr:colOff>50800</xdr:colOff>
      <xdr:row>37</xdr:row>
      <xdr:rowOff>53340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4592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36</xdr:row>
      <xdr:rowOff>136616</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3703300" y="6308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41728</xdr:rowOff>
    </xdr:from>
    <xdr:to>
      <xdr:col>67</xdr:col>
      <xdr:colOff>101600</xdr:colOff>
      <xdr:row>36</xdr:row>
      <xdr:rowOff>143328</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12763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36</xdr:row>
      <xdr:rowOff>136616</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2814300" y="62647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32493</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4389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00000000-0008-0000-0200-000062010000}"/>
            </a:ext>
          </a:extLst>
        </xdr:cNvPr>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00000000-0008-0000-0200-000063010000}"/>
            </a:ext>
          </a:extLst>
        </xdr:cNvPr>
        <xdr:cNvSpPr txBox="1"/>
      </xdr:nvSpPr>
      <xdr:spPr>
        <a:xfrm>
          <a:off x="12611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00000000-0008-0000-0200-00007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00000000-0008-0000-0200-00007E010000}"/>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384" name="【一般廃棄物処理施設】&#10;一人当たり有形固定資産（償却資産）額最大値テキスト">
          <a:extLst>
            <a:ext uri="{FF2B5EF4-FFF2-40B4-BE49-F238E27FC236}">
              <a16:creationId xmlns:a16="http://schemas.microsoft.com/office/drawing/2014/main" id="{00000000-0008-0000-0200-000080010000}"/>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00000000-0008-0000-0200-000082010000}"/>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9053</xdr:rowOff>
    </xdr:from>
    <xdr:to>
      <xdr:col>116</xdr:col>
      <xdr:colOff>114300</xdr:colOff>
      <xdr:row>37</xdr:row>
      <xdr:rowOff>110653</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22110700" y="63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31930</xdr:rowOff>
    </xdr:from>
    <xdr:ext cx="599010" cy="259045"/>
    <xdr:sp macro="" textlink="">
      <xdr:nvSpPr>
        <xdr:cNvPr id="398" name="【一般廃棄物処理施設】&#10;一人当たり有形固定資産（償却資産）額該当値テキスト">
          <a:extLst>
            <a:ext uri="{FF2B5EF4-FFF2-40B4-BE49-F238E27FC236}">
              <a16:creationId xmlns:a16="http://schemas.microsoft.com/office/drawing/2014/main" id="{00000000-0008-0000-0200-00008E010000}"/>
            </a:ext>
          </a:extLst>
        </xdr:cNvPr>
        <xdr:cNvSpPr txBox="1"/>
      </xdr:nvSpPr>
      <xdr:spPr>
        <a:xfrm>
          <a:off x="22199600" y="620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61064</xdr:rowOff>
    </xdr:from>
    <xdr:to>
      <xdr:col>112</xdr:col>
      <xdr:colOff>38100</xdr:colOff>
      <xdr:row>40</xdr:row>
      <xdr:rowOff>162664</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21272500" y="6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59853</xdr:rowOff>
    </xdr:from>
    <xdr:to>
      <xdr:col>116</xdr:col>
      <xdr:colOff>63500</xdr:colOff>
      <xdr:row>40</xdr:row>
      <xdr:rowOff>111864</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21323300" y="6403503"/>
          <a:ext cx="838200" cy="56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100878</xdr:rowOff>
    </xdr:from>
    <xdr:to>
      <xdr:col>107</xdr:col>
      <xdr:colOff>101600</xdr:colOff>
      <xdr:row>41</xdr:row>
      <xdr:rowOff>31028</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20383500" y="69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111864</xdr:rowOff>
    </xdr:from>
    <xdr:to>
      <xdr:col>111</xdr:col>
      <xdr:colOff>177800</xdr:colOff>
      <xdr:row>40</xdr:row>
      <xdr:rowOff>151678</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20434300" y="6969864"/>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111147</xdr:rowOff>
    </xdr:from>
    <xdr:to>
      <xdr:col>102</xdr:col>
      <xdr:colOff>165100</xdr:colOff>
      <xdr:row>41</xdr:row>
      <xdr:rowOff>41297</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9494500" y="69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151678</xdr:rowOff>
    </xdr:from>
    <xdr:to>
      <xdr:col>107</xdr:col>
      <xdr:colOff>50800</xdr:colOff>
      <xdr:row>40</xdr:row>
      <xdr:rowOff>161947</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19545300" y="7009678"/>
          <a:ext cx="88900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134156</xdr:rowOff>
    </xdr:from>
    <xdr:to>
      <xdr:col>98</xdr:col>
      <xdr:colOff>38100</xdr:colOff>
      <xdr:row>41</xdr:row>
      <xdr:rowOff>64306</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18605500" y="699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161947</xdr:rowOff>
    </xdr:from>
    <xdr:to>
      <xdr:col>102</xdr:col>
      <xdr:colOff>114300</xdr:colOff>
      <xdr:row>41</xdr:row>
      <xdr:rowOff>13506</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18656300" y="7019947"/>
          <a:ext cx="889000" cy="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134149</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210110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142018</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20134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154240</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103685</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18356795" y="71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7741</xdr:rowOff>
    </xdr:from>
    <xdr:ext cx="599010" cy="259045"/>
    <xdr:sp macro="" textlink="">
      <xdr:nvSpPr>
        <xdr:cNvPr id="411" name="n_1mainValue【一般廃棄物処理施設】&#10;一人当たり有形固定資産（償却資産）額">
          <a:extLst>
            <a:ext uri="{FF2B5EF4-FFF2-40B4-BE49-F238E27FC236}">
              <a16:creationId xmlns:a16="http://schemas.microsoft.com/office/drawing/2014/main" id="{00000000-0008-0000-0200-00009B010000}"/>
            </a:ext>
          </a:extLst>
        </xdr:cNvPr>
        <xdr:cNvSpPr txBox="1"/>
      </xdr:nvSpPr>
      <xdr:spPr>
        <a:xfrm>
          <a:off x="21011095" y="669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47555</xdr:rowOff>
    </xdr:from>
    <xdr:ext cx="599010" cy="259045"/>
    <xdr:sp macro="" textlink="">
      <xdr:nvSpPr>
        <xdr:cNvPr id="412" name="n_2mainValue【一般廃棄物処理施設】&#10;一人当たり有形固定資産（償却資産）額">
          <a:extLst>
            <a:ext uri="{FF2B5EF4-FFF2-40B4-BE49-F238E27FC236}">
              <a16:creationId xmlns:a16="http://schemas.microsoft.com/office/drawing/2014/main" id="{00000000-0008-0000-0200-00009C010000}"/>
            </a:ext>
          </a:extLst>
        </xdr:cNvPr>
        <xdr:cNvSpPr txBox="1"/>
      </xdr:nvSpPr>
      <xdr:spPr>
        <a:xfrm>
          <a:off x="20134795" y="673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57824</xdr:rowOff>
    </xdr:from>
    <xdr:ext cx="599010" cy="259045"/>
    <xdr:sp macro="" textlink="">
      <xdr:nvSpPr>
        <xdr:cNvPr id="413" name="n_3mainValue【一般廃棄物処理施設】&#10;一人当たり有形固定資産（償却資産）額">
          <a:extLst>
            <a:ext uri="{FF2B5EF4-FFF2-40B4-BE49-F238E27FC236}">
              <a16:creationId xmlns:a16="http://schemas.microsoft.com/office/drawing/2014/main" id="{00000000-0008-0000-0200-00009D010000}"/>
            </a:ext>
          </a:extLst>
        </xdr:cNvPr>
        <xdr:cNvSpPr txBox="1"/>
      </xdr:nvSpPr>
      <xdr:spPr>
        <a:xfrm>
          <a:off x="19245795" y="674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80833</xdr:rowOff>
    </xdr:from>
    <xdr:ext cx="599010" cy="259045"/>
    <xdr:sp macro="" textlink="">
      <xdr:nvSpPr>
        <xdr:cNvPr id="414" name="n_4mainValue【一般廃棄物処理施設】&#10;一人当たり有形固定資産（償却資産）額">
          <a:extLst>
            <a:ext uri="{FF2B5EF4-FFF2-40B4-BE49-F238E27FC236}">
              <a16:creationId xmlns:a16="http://schemas.microsoft.com/office/drawing/2014/main" id="{00000000-0008-0000-0200-00009E010000}"/>
            </a:ext>
          </a:extLst>
        </xdr:cNvPr>
        <xdr:cNvSpPr txBox="1"/>
      </xdr:nvSpPr>
      <xdr:spPr>
        <a:xfrm>
          <a:off x="18356795" y="676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00000000-0008-0000-0200-0000B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41" name="【保健センター・保健所】&#10;有形固定資産減価償却率最小値テキスト">
          <a:extLst>
            <a:ext uri="{FF2B5EF4-FFF2-40B4-BE49-F238E27FC236}">
              <a16:creationId xmlns:a16="http://schemas.microsoft.com/office/drawing/2014/main" id="{00000000-0008-0000-0200-0000B9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43" name="【保健センター・保健所】&#10;有形固定資産減価償却率最大値テキスト">
          <a:extLst>
            <a:ext uri="{FF2B5EF4-FFF2-40B4-BE49-F238E27FC236}">
              <a16:creationId xmlns:a16="http://schemas.microsoft.com/office/drawing/2014/main" id="{00000000-0008-0000-0200-0000BB01000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00000000-0008-0000-0200-0000BD010000}"/>
            </a:ext>
          </a:extLst>
        </xdr:cNvPr>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448" name="フローチャート: 判断 447">
          <a:extLst>
            <a:ext uri="{FF2B5EF4-FFF2-40B4-BE49-F238E27FC236}">
              <a16:creationId xmlns:a16="http://schemas.microsoft.com/office/drawing/2014/main" id="{00000000-0008-0000-0200-0000C0010000}"/>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449" name="フローチャート: 判断 448">
          <a:extLst>
            <a:ext uri="{FF2B5EF4-FFF2-40B4-BE49-F238E27FC236}">
              <a16:creationId xmlns:a16="http://schemas.microsoft.com/office/drawing/2014/main" id="{00000000-0008-0000-0200-0000C1010000}"/>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450" name="フローチャート: 判断 449">
          <a:extLst>
            <a:ext uri="{FF2B5EF4-FFF2-40B4-BE49-F238E27FC236}">
              <a16:creationId xmlns:a16="http://schemas.microsoft.com/office/drawing/2014/main" id="{00000000-0008-0000-0200-0000C2010000}"/>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96157</xdr:rowOff>
    </xdr:from>
    <xdr:to>
      <xdr:col>85</xdr:col>
      <xdr:colOff>177800</xdr:colOff>
      <xdr:row>59</xdr:row>
      <xdr:rowOff>26307</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6268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119034</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00000000-0008-0000-0200-0000C9010000}"/>
            </a:ext>
          </a:extLst>
        </xdr:cNvPr>
        <xdr:cNvSpPr txBox="1"/>
      </xdr:nvSpPr>
      <xdr:spPr>
        <a:xfrm>
          <a:off x="16357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146957</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5481300" y="10058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114300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4592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169635</xdr:rowOff>
    </xdr:from>
    <xdr:to>
      <xdr:col>72</xdr:col>
      <xdr:colOff>38100</xdr:colOff>
      <xdr:row>58</xdr:row>
      <xdr:rowOff>99785</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13652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48985</xdr:rowOff>
    </xdr:from>
    <xdr:to>
      <xdr:col>76</xdr:col>
      <xdr:colOff>114300</xdr:colOff>
      <xdr:row>58</xdr:row>
      <xdr:rowOff>81643</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3703300" y="9993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136978</xdr:rowOff>
    </xdr:from>
    <xdr:to>
      <xdr:col>67</xdr:col>
      <xdr:colOff>101600</xdr:colOff>
      <xdr:row>58</xdr:row>
      <xdr:rowOff>67128</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12763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xdr:rowOff>
    </xdr:from>
    <xdr:to>
      <xdr:col>71</xdr:col>
      <xdr:colOff>177800</xdr:colOff>
      <xdr:row>58</xdr:row>
      <xdr:rowOff>48985</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814300" y="9960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69686</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5266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43560</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4389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00000000-0008-0000-0200-0000D6010000}"/>
            </a:ext>
          </a:extLst>
        </xdr:cNvPr>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00000000-0008-0000-0200-0000D7010000}"/>
            </a:ext>
          </a:extLst>
        </xdr:cNvPr>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116312</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00000000-0008-0000-0200-0000D8010000}"/>
            </a:ext>
          </a:extLst>
        </xdr:cNvPr>
        <xdr:cNvSpPr txBox="1"/>
      </xdr:nvSpPr>
      <xdr:spPr>
        <a:xfrm>
          <a:off x="13500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00000000-0008-0000-0200-0000D9010000}"/>
            </a:ext>
          </a:extLst>
        </xdr:cNvPr>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00000000-0008-0000-02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00000000-0008-0000-0200-0000EE010000}"/>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00000000-0008-0000-0200-0000F0010000}"/>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87075</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00000000-0008-0000-0200-0000F2010000}"/>
            </a:ext>
          </a:extLst>
        </xdr:cNvPr>
        <xdr:cNvSpPr txBox="1"/>
      </xdr:nvSpPr>
      <xdr:spPr>
        <a:xfrm>
          <a:off x="22199600" y="10545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156655</xdr:rowOff>
    </xdr:from>
    <xdr:to>
      <xdr:col>116</xdr:col>
      <xdr:colOff>114300</xdr:colOff>
      <xdr:row>57</xdr:row>
      <xdr:rowOff>86805</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22110700" y="97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8082</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00000000-0008-0000-0200-0000FE010000}"/>
            </a:ext>
          </a:extLst>
        </xdr:cNvPr>
        <xdr:cNvSpPr txBox="1"/>
      </xdr:nvSpPr>
      <xdr:spPr>
        <a:xfrm>
          <a:off x="22199600" y="960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20638</xdr:rowOff>
    </xdr:from>
    <xdr:to>
      <xdr:col>112</xdr:col>
      <xdr:colOff>38100</xdr:colOff>
      <xdr:row>57</xdr:row>
      <xdr:rowOff>122238</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21272500" y="97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36005</xdr:rowOff>
    </xdr:from>
    <xdr:to>
      <xdr:col>116</xdr:col>
      <xdr:colOff>63500</xdr:colOff>
      <xdr:row>57</xdr:row>
      <xdr:rowOff>71438</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21323300" y="9808655"/>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41783</xdr:rowOff>
    </xdr:from>
    <xdr:to>
      <xdr:col>107</xdr:col>
      <xdr:colOff>101600</xdr:colOff>
      <xdr:row>57</xdr:row>
      <xdr:rowOff>143383</xdr:rowOff>
    </xdr:to>
    <xdr:sp macro="" textlink="">
      <xdr:nvSpPr>
        <xdr:cNvPr id="513" name="楕円 512">
          <a:extLst>
            <a:ext uri="{FF2B5EF4-FFF2-40B4-BE49-F238E27FC236}">
              <a16:creationId xmlns:a16="http://schemas.microsoft.com/office/drawing/2014/main" id="{00000000-0008-0000-0200-000001020000}"/>
            </a:ext>
          </a:extLst>
        </xdr:cNvPr>
        <xdr:cNvSpPr/>
      </xdr:nvSpPr>
      <xdr:spPr>
        <a:xfrm>
          <a:off x="20383500" y="9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71438</xdr:rowOff>
    </xdr:from>
    <xdr:to>
      <xdr:col>111</xdr:col>
      <xdr:colOff>177800</xdr:colOff>
      <xdr:row>57</xdr:row>
      <xdr:rowOff>92583</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flipV="1">
          <a:off x="20434300" y="984408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77788</xdr:rowOff>
    </xdr:from>
    <xdr:to>
      <xdr:col>102</xdr:col>
      <xdr:colOff>165100</xdr:colOff>
      <xdr:row>58</xdr:row>
      <xdr:rowOff>7938</xdr:rowOff>
    </xdr:to>
    <xdr:sp macro="" textlink="">
      <xdr:nvSpPr>
        <xdr:cNvPr id="515" name="楕円 514">
          <a:extLst>
            <a:ext uri="{FF2B5EF4-FFF2-40B4-BE49-F238E27FC236}">
              <a16:creationId xmlns:a16="http://schemas.microsoft.com/office/drawing/2014/main" id="{00000000-0008-0000-0200-000003020000}"/>
            </a:ext>
          </a:extLst>
        </xdr:cNvPr>
        <xdr:cNvSpPr/>
      </xdr:nvSpPr>
      <xdr:spPr>
        <a:xfrm>
          <a:off x="19494500" y="98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92583</xdr:rowOff>
    </xdr:from>
    <xdr:to>
      <xdr:col>107</xdr:col>
      <xdr:colOff>50800</xdr:colOff>
      <xdr:row>57</xdr:row>
      <xdr:rowOff>128588</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9545300" y="9865233"/>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102933</xdr:rowOff>
    </xdr:from>
    <xdr:to>
      <xdr:col>98</xdr:col>
      <xdr:colOff>38100</xdr:colOff>
      <xdr:row>58</xdr:row>
      <xdr:rowOff>33083</xdr:rowOff>
    </xdr:to>
    <xdr:sp macro="" textlink="">
      <xdr:nvSpPr>
        <xdr:cNvPr id="517" name="楕円 516">
          <a:extLst>
            <a:ext uri="{FF2B5EF4-FFF2-40B4-BE49-F238E27FC236}">
              <a16:creationId xmlns:a16="http://schemas.microsoft.com/office/drawing/2014/main" id="{00000000-0008-0000-0200-000005020000}"/>
            </a:ext>
          </a:extLst>
        </xdr:cNvPr>
        <xdr:cNvSpPr/>
      </xdr:nvSpPr>
      <xdr:spPr>
        <a:xfrm>
          <a:off x="18605500" y="98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128588</xdr:rowOff>
    </xdr:from>
    <xdr:to>
      <xdr:col>102</xdr:col>
      <xdr:colOff>114300</xdr:colOff>
      <xdr:row>57</xdr:row>
      <xdr:rowOff>153733</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8656300" y="9901238"/>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51643</xdr:rowOff>
    </xdr:from>
    <xdr:ext cx="469744" cy="259045"/>
    <xdr:sp macro="" textlink="">
      <xdr:nvSpPr>
        <xdr:cNvPr id="519" name="n_1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210757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32783</xdr:rowOff>
    </xdr:from>
    <xdr:ext cx="469744" cy="259045"/>
    <xdr:sp macro="" textlink="">
      <xdr:nvSpPr>
        <xdr:cNvPr id="520" name="n_2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521" name="n_3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19310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51643</xdr:rowOff>
    </xdr:from>
    <xdr:ext cx="469744" cy="259045"/>
    <xdr:sp macro="" textlink="">
      <xdr:nvSpPr>
        <xdr:cNvPr id="522" name="n_4aveValue【保健センター・保健所】&#10;一人当たり面積">
          <a:extLst>
            <a:ext uri="{FF2B5EF4-FFF2-40B4-BE49-F238E27FC236}">
              <a16:creationId xmlns:a16="http://schemas.microsoft.com/office/drawing/2014/main" id="{00000000-0008-0000-0200-00000A020000}"/>
            </a:ext>
          </a:extLst>
        </xdr:cNvPr>
        <xdr:cNvSpPr txBox="1"/>
      </xdr:nvSpPr>
      <xdr:spPr>
        <a:xfrm>
          <a:off x="18421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138765</xdr:rowOff>
    </xdr:from>
    <xdr:ext cx="469744" cy="259045"/>
    <xdr:sp macro="" textlink="">
      <xdr:nvSpPr>
        <xdr:cNvPr id="523" name="n_1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21075727" y="956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159910</xdr:rowOff>
    </xdr:from>
    <xdr:ext cx="469744" cy="259045"/>
    <xdr:sp macro="" textlink="">
      <xdr:nvSpPr>
        <xdr:cNvPr id="524" name="n_2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20199427" y="95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24465</xdr:rowOff>
    </xdr:from>
    <xdr:ext cx="469744" cy="259045"/>
    <xdr:sp macro="" textlink="">
      <xdr:nvSpPr>
        <xdr:cNvPr id="525" name="n_3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19310427" y="962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49610</xdr:rowOff>
    </xdr:from>
    <xdr:ext cx="469744" cy="259045"/>
    <xdr:sp macro="" textlink="">
      <xdr:nvSpPr>
        <xdr:cNvPr id="526" name="n_4mainValue【保健センター・保健所】&#10;一人当たり面積">
          <a:extLst>
            <a:ext uri="{FF2B5EF4-FFF2-40B4-BE49-F238E27FC236}">
              <a16:creationId xmlns:a16="http://schemas.microsoft.com/office/drawing/2014/main" id="{00000000-0008-0000-0200-00000E020000}"/>
            </a:ext>
          </a:extLst>
        </xdr:cNvPr>
        <xdr:cNvSpPr txBox="1"/>
      </xdr:nvSpPr>
      <xdr:spPr>
        <a:xfrm>
          <a:off x="18421427" y="965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2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00000000-0008-0000-0200-00002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00000000-0008-0000-0200-00002B020000}"/>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200-00002D020000}"/>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166914</xdr:rowOff>
    </xdr:from>
    <xdr:to>
      <xdr:col>85</xdr:col>
      <xdr:colOff>177800</xdr:colOff>
      <xdr:row>84</xdr:row>
      <xdr:rowOff>97064</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6268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145341</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200-000039020000}"/>
            </a:ext>
          </a:extLst>
        </xdr:cNvPr>
        <xdr:cNvSpPr txBox="1"/>
      </xdr:nvSpPr>
      <xdr:spPr>
        <a:xfrm>
          <a:off x="16357600"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127726</xdr:rowOff>
    </xdr:from>
    <xdr:to>
      <xdr:col>81</xdr:col>
      <xdr:colOff>101600</xdr:colOff>
      <xdr:row>84</xdr:row>
      <xdr:rowOff>57876</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5430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7076</xdr:rowOff>
    </xdr:from>
    <xdr:to>
      <xdr:col>85</xdr:col>
      <xdr:colOff>127000</xdr:colOff>
      <xdr:row>84</xdr:row>
      <xdr:rowOff>46264</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5481300" y="1440887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454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7076</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4592300" y="143941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83</xdr:row>
      <xdr:rowOff>163830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3703300" y="143468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19957</xdr:rowOff>
    </xdr:from>
    <xdr:to>
      <xdr:col>67</xdr:col>
      <xdr:colOff>101600</xdr:colOff>
      <xdr:row>84</xdr:row>
      <xdr:rowOff>121557</xdr:rowOff>
    </xdr:to>
    <xdr:sp macro="" textlink="">
      <xdr:nvSpPr>
        <xdr:cNvPr id="576" name="楕円 575">
          <a:extLst>
            <a:ext uri="{FF2B5EF4-FFF2-40B4-BE49-F238E27FC236}">
              <a16:creationId xmlns:a16="http://schemas.microsoft.com/office/drawing/2014/main" id="{00000000-0008-0000-0200-000040020000}"/>
            </a:ext>
          </a:extLst>
        </xdr:cNvPr>
        <xdr:cNvSpPr/>
      </xdr:nvSpPr>
      <xdr:spPr>
        <a:xfrm>
          <a:off x="12763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84</xdr:row>
      <xdr:rowOff>70757</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12814300" y="14346827"/>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200-000042020000}"/>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200-000043020000}"/>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200-000044020000}"/>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200-000045020000}"/>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49003</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200-000046020000}"/>
            </a:ext>
          </a:extLst>
        </xdr:cNvPr>
        <xdr:cNvSpPr txBox="1"/>
      </xdr:nvSpPr>
      <xdr:spPr>
        <a:xfrm>
          <a:off x="152660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200-000047020000}"/>
            </a:ext>
          </a:extLst>
        </xdr:cNvPr>
        <xdr:cNvSpPr txBox="1"/>
      </xdr:nvSpPr>
      <xdr:spPr>
        <a:xfrm>
          <a:off x="14389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200-000048020000}"/>
            </a:ext>
          </a:extLst>
        </xdr:cNvPr>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112684</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200-000049020000}"/>
            </a:ext>
          </a:extLst>
        </xdr:cNvPr>
        <xdr:cNvSpPr txBox="1"/>
      </xdr:nvSpPr>
      <xdr:spPr>
        <a:xfrm>
          <a:off x="12611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00000000-0008-0000-0200-00005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06" name="【消防施設】&#10;一人当たり面積最小値テキスト">
          <a:extLst>
            <a:ext uri="{FF2B5EF4-FFF2-40B4-BE49-F238E27FC236}">
              <a16:creationId xmlns:a16="http://schemas.microsoft.com/office/drawing/2014/main" id="{00000000-0008-0000-0200-00005E020000}"/>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608" name="【消防施設】&#10;一人当たり面積最大値テキスト">
          <a:extLst>
            <a:ext uri="{FF2B5EF4-FFF2-40B4-BE49-F238E27FC236}">
              <a16:creationId xmlns:a16="http://schemas.microsoft.com/office/drawing/2014/main" id="{00000000-0008-0000-0200-000060020000}"/>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610" name="【消防施設】&#10;一人当たり面積平均値テキスト">
          <a:extLst>
            <a:ext uri="{FF2B5EF4-FFF2-40B4-BE49-F238E27FC236}">
              <a16:creationId xmlns:a16="http://schemas.microsoft.com/office/drawing/2014/main" id="{00000000-0008-0000-0200-000062020000}"/>
            </a:ext>
          </a:extLst>
        </xdr:cNvPr>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144463</xdr:rowOff>
    </xdr:from>
    <xdr:to>
      <xdr:col>116</xdr:col>
      <xdr:colOff>114300</xdr:colOff>
      <xdr:row>83</xdr:row>
      <xdr:rowOff>74613</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2110700" y="142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167340</xdr:rowOff>
    </xdr:from>
    <xdr:ext cx="469744" cy="259045"/>
    <xdr:sp macro="" textlink="">
      <xdr:nvSpPr>
        <xdr:cNvPr id="622" name="【消防施設】&#10;一人当たり面積該当値テキスト">
          <a:extLst>
            <a:ext uri="{FF2B5EF4-FFF2-40B4-BE49-F238E27FC236}">
              <a16:creationId xmlns:a16="http://schemas.microsoft.com/office/drawing/2014/main" id="{00000000-0008-0000-0200-00006E020000}"/>
            </a:ext>
          </a:extLst>
        </xdr:cNvPr>
        <xdr:cNvSpPr txBox="1"/>
      </xdr:nvSpPr>
      <xdr:spPr>
        <a:xfrm>
          <a:off x="22199600" y="1405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23813</xdr:rowOff>
    </xdr:from>
    <xdr:to>
      <xdr:col>116</xdr:col>
      <xdr:colOff>63500</xdr:colOff>
      <xdr:row>83</xdr:row>
      <xdr:rowOff>35813</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1323300" y="14254163"/>
          <a:ext cx="838200" cy="1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97028</xdr:rowOff>
    </xdr:from>
    <xdr:to>
      <xdr:col>107</xdr:col>
      <xdr:colOff>101600</xdr:colOff>
      <xdr:row>83</xdr:row>
      <xdr:rowOff>27178</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20383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147828</xdr:rowOff>
    </xdr:from>
    <xdr:to>
      <xdr:col>111</xdr:col>
      <xdr:colOff>177800</xdr:colOff>
      <xdr:row>83</xdr:row>
      <xdr:rowOff>35813</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20434300" y="142067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114173</xdr:rowOff>
    </xdr:from>
    <xdr:to>
      <xdr:col>102</xdr:col>
      <xdr:colOff>165100</xdr:colOff>
      <xdr:row>83</xdr:row>
      <xdr:rowOff>44323</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9494500" y="1417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147828</xdr:rowOff>
    </xdr:from>
    <xdr:to>
      <xdr:col>107</xdr:col>
      <xdr:colOff>50800</xdr:colOff>
      <xdr:row>82</xdr:row>
      <xdr:rowOff>164973</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9545300" y="1420672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169608</xdr:rowOff>
    </xdr:from>
    <xdr:to>
      <xdr:col>98</xdr:col>
      <xdr:colOff>38100</xdr:colOff>
      <xdr:row>83</xdr:row>
      <xdr:rowOff>99758</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8605500" y="142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164973</xdr:rowOff>
    </xdr:from>
    <xdr:to>
      <xdr:col>102</xdr:col>
      <xdr:colOff>114300</xdr:colOff>
      <xdr:row>83</xdr:row>
      <xdr:rowOff>48958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18656300" y="14223873"/>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631" name="n_1aveValue【消防施設】&#10;一人当たり面積">
          <a:extLst>
            <a:ext uri="{FF2B5EF4-FFF2-40B4-BE49-F238E27FC236}">
              <a16:creationId xmlns:a16="http://schemas.microsoft.com/office/drawing/2014/main" id="{00000000-0008-0000-0200-000077020000}"/>
            </a:ext>
          </a:extLst>
        </xdr:cNvPr>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632" name="n_2aveValue【消防施設】&#10;一人当たり面積">
          <a:extLst>
            <a:ext uri="{FF2B5EF4-FFF2-40B4-BE49-F238E27FC236}">
              <a16:creationId xmlns:a16="http://schemas.microsoft.com/office/drawing/2014/main" id="{00000000-0008-0000-0200-000078020000}"/>
            </a:ext>
          </a:extLst>
        </xdr:cNvPr>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633" name="n_3aveValue【消防施設】&#10;一人当たり面積">
          <a:extLst>
            <a:ext uri="{FF2B5EF4-FFF2-40B4-BE49-F238E27FC236}">
              <a16:creationId xmlns:a16="http://schemas.microsoft.com/office/drawing/2014/main" id="{00000000-0008-0000-0200-000079020000}"/>
            </a:ext>
          </a:extLst>
        </xdr:cNvPr>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634" name="n_4aveValue【消防施設】&#10;一人当たり面積">
          <a:extLst>
            <a:ext uri="{FF2B5EF4-FFF2-40B4-BE49-F238E27FC236}">
              <a16:creationId xmlns:a16="http://schemas.microsoft.com/office/drawing/2014/main" id="{00000000-0008-0000-0200-00007A020000}"/>
            </a:ext>
          </a:extLst>
        </xdr:cNvPr>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103140</xdr:rowOff>
    </xdr:from>
    <xdr:ext cx="469744" cy="259045"/>
    <xdr:sp macro="" textlink="">
      <xdr:nvSpPr>
        <xdr:cNvPr id="635" name="n_1mainValue【消防施設】&#10;一人当たり面積">
          <a:extLst>
            <a:ext uri="{FF2B5EF4-FFF2-40B4-BE49-F238E27FC236}">
              <a16:creationId xmlns:a16="http://schemas.microsoft.com/office/drawing/2014/main" id="{00000000-0008-0000-0200-00007B020000}"/>
            </a:ext>
          </a:extLst>
        </xdr:cNvPr>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43705</xdr:rowOff>
    </xdr:from>
    <xdr:ext cx="469744" cy="259045"/>
    <xdr:sp macro="" textlink="">
      <xdr:nvSpPr>
        <xdr:cNvPr id="636" name="n_2mainValue【消防施設】&#10;一人当たり面積">
          <a:extLst>
            <a:ext uri="{FF2B5EF4-FFF2-40B4-BE49-F238E27FC236}">
              <a16:creationId xmlns:a16="http://schemas.microsoft.com/office/drawing/2014/main" id="{00000000-0008-0000-0200-00007C020000}"/>
            </a:ext>
          </a:extLst>
        </xdr:cNvPr>
        <xdr:cNvSpPr txBox="1"/>
      </xdr:nvSpPr>
      <xdr:spPr>
        <a:xfrm>
          <a:off x="201994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60850</xdr:rowOff>
    </xdr:from>
    <xdr:ext cx="469744" cy="259045"/>
    <xdr:sp macro="" textlink="">
      <xdr:nvSpPr>
        <xdr:cNvPr id="637" name="n_3mainValue【消防施設】&#10;一人当たり面積">
          <a:extLst>
            <a:ext uri="{FF2B5EF4-FFF2-40B4-BE49-F238E27FC236}">
              <a16:creationId xmlns:a16="http://schemas.microsoft.com/office/drawing/2014/main" id="{00000000-0008-0000-0200-00007D020000}"/>
            </a:ext>
          </a:extLst>
        </xdr:cNvPr>
        <xdr:cNvSpPr txBox="1"/>
      </xdr:nvSpPr>
      <xdr:spPr>
        <a:xfrm>
          <a:off x="19310427" y="1394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116285</xdr:rowOff>
    </xdr:from>
    <xdr:ext cx="469744" cy="259045"/>
    <xdr:sp macro="" textlink="">
      <xdr:nvSpPr>
        <xdr:cNvPr id="638" name="n_4mainValue【消防施設】&#10;一人当たり面積">
          <a:extLst>
            <a:ext uri="{FF2B5EF4-FFF2-40B4-BE49-F238E27FC236}">
              <a16:creationId xmlns:a16="http://schemas.microsoft.com/office/drawing/2014/main" id="{00000000-0008-0000-0200-00007E020000}"/>
            </a:ext>
          </a:extLst>
        </xdr:cNvPr>
        <xdr:cNvSpPr txBox="1"/>
      </xdr:nvSpPr>
      <xdr:spPr>
        <a:xfrm>
          <a:off x="18421427" y="1400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00000000-0008-0000-0200-00009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庁舎】&#10;有形固定資産減価償却率最小値テキスト">
          <a:extLst>
            <a:ext uri="{FF2B5EF4-FFF2-40B4-BE49-F238E27FC236}">
              <a16:creationId xmlns:a16="http://schemas.microsoft.com/office/drawing/2014/main" id="{00000000-0008-0000-0200-000097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庁舎】&#10;有形固定資産減価償却率最大値テキスト">
          <a:extLst>
            <a:ext uri="{FF2B5EF4-FFF2-40B4-BE49-F238E27FC236}">
              <a16:creationId xmlns:a16="http://schemas.microsoft.com/office/drawing/2014/main" id="{00000000-0008-0000-0200-000099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67" name="【庁舎】&#10;有形固定資産減価償却率平均値テキスト">
          <a:extLst>
            <a:ext uri="{FF2B5EF4-FFF2-40B4-BE49-F238E27FC236}">
              <a16:creationId xmlns:a16="http://schemas.microsoft.com/office/drawing/2014/main" id="{00000000-0008-0000-0200-00009B020000}"/>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74930</xdr:rowOff>
    </xdr:from>
    <xdr:to>
      <xdr:col>85</xdr:col>
      <xdr:colOff>177800</xdr:colOff>
      <xdr:row>106</xdr:row>
      <xdr:rowOff>5080</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6268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53357</xdr:rowOff>
    </xdr:from>
    <xdr:ext cx="405111" cy="259045"/>
    <xdr:sp macro="" textlink="">
      <xdr:nvSpPr>
        <xdr:cNvPr id="679" name="【庁舎】&#10;有形固定資産減価償却率該当値テキスト">
          <a:extLst>
            <a:ext uri="{FF2B5EF4-FFF2-40B4-BE49-F238E27FC236}">
              <a16:creationId xmlns:a16="http://schemas.microsoft.com/office/drawing/2014/main" id="{00000000-0008-0000-0200-0000A7020000}"/>
            </a:ext>
          </a:extLst>
        </xdr:cNvPr>
        <xdr:cNvSpPr txBox="1"/>
      </xdr:nvSpPr>
      <xdr:spPr>
        <a:xfrm>
          <a:off x="16357600"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20320</xdr:rowOff>
    </xdr:from>
    <xdr:to>
      <xdr:col>81</xdr:col>
      <xdr:colOff>101600</xdr:colOff>
      <xdr:row>105</xdr:row>
      <xdr:rowOff>121920</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5430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71120</xdr:rowOff>
    </xdr:from>
    <xdr:to>
      <xdr:col>85</xdr:col>
      <xdr:colOff>127000</xdr:colOff>
      <xdr:row>105</xdr:row>
      <xdr:rowOff>125730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5481300" y="18073370"/>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454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71120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4592300" y="1803273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365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30480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3703300" y="1799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63500</xdr:rowOff>
    </xdr:from>
    <xdr:to>
      <xdr:col>67</xdr:col>
      <xdr:colOff>101600</xdr:colOff>
      <xdr:row>104</xdr:row>
      <xdr:rowOff>165100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276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114300</xdr:rowOff>
    </xdr:from>
    <xdr:to>
      <xdr:col>71</xdr:col>
      <xdr:colOff>177800</xdr:colOff>
      <xdr:row>104</xdr:row>
      <xdr:rowOff>163830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2814300" y="179451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688" name="n_1aveValue【庁舎】&#10;有形固定資産減価償却率">
          <a:extLst>
            <a:ext uri="{FF2B5EF4-FFF2-40B4-BE49-F238E27FC236}">
              <a16:creationId xmlns:a16="http://schemas.microsoft.com/office/drawing/2014/main" id="{00000000-0008-0000-0200-0000B0020000}"/>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689" name="n_2aveValue【庁舎】&#10;有形固定資産減価償却率">
          <a:extLst>
            <a:ext uri="{FF2B5EF4-FFF2-40B4-BE49-F238E27FC236}">
              <a16:creationId xmlns:a16="http://schemas.microsoft.com/office/drawing/2014/main" id="{00000000-0008-0000-0200-0000B1020000}"/>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690" name="n_3aveValue【庁舎】&#10;有形固定資産減価償却率">
          <a:extLst>
            <a:ext uri="{FF2B5EF4-FFF2-40B4-BE49-F238E27FC236}">
              <a16:creationId xmlns:a16="http://schemas.microsoft.com/office/drawing/2014/main" id="{00000000-0008-0000-0200-0000B2020000}"/>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691" name="n_4aveValue【庁舎】&#10;有形固定資産減価償却率">
          <a:extLst>
            <a:ext uri="{FF2B5EF4-FFF2-40B4-BE49-F238E27FC236}">
              <a16:creationId xmlns:a16="http://schemas.microsoft.com/office/drawing/2014/main" id="{00000000-0008-0000-0200-0000B3020000}"/>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113047</xdr:rowOff>
    </xdr:from>
    <xdr:ext cx="405111" cy="259045"/>
    <xdr:sp macro="" textlink="">
      <xdr:nvSpPr>
        <xdr:cNvPr id="692" name="n_1mainValue【庁舎】&#10;有形固定資産減価償却率">
          <a:extLst>
            <a:ext uri="{FF2B5EF4-FFF2-40B4-BE49-F238E27FC236}">
              <a16:creationId xmlns:a16="http://schemas.microsoft.com/office/drawing/2014/main" id="{00000000-0008-0000-0200-0000B4020000}"/>
            </a:ext>
          </a:extLst>
        </xdr:cNvPr>
        <xdr:cNvSpPr txBox="1"/>
      </xdr:nvSpPr>
      <xdr:spPr>
        <a:xfrm>
          <a:off x="15266044" y="181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693" name="n_2mainValue【庁舎】&#10;有形固定資産減価償却率">
          <a:extLst>
            <a:ext uri="{FF2B5EF4-FFF2-40B4-BE49-F238E27FC236}">
              <a16:creationId xmlns:a16="http://schemas.microsoft.com/office/drawing/2014/main" id="{00000000-0008-0000-0200-0000B5020000}"/>
            </a:ext>
          </a:extLst>
        </xdr:cNvPr>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694" name="n_3mainValue【庁舎】&#10;有形固定資産減価償却率">
          <a:extLst>
            <a:ext uri="{FF2B5EF4-FFF2-40B4-BE49-F238E27FC236}">
              <a16:creationId xmlns:a16="http://schemas.microsoft.com/office/drawing/2014/main" id="{00000000-0008-0000-0200-0000B6020000}"/>
            </a:ext>
          </a:extLst>
        </xdr:cNvPr>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156227</xdr:rowOff>
    </xdr:from>
    <xdr:ext cx="405111" cy="259045"/>
    <xdr:sp macro="" textlink="">
      <xdr:nvSpPr>
        <xdr:cNvPr id="695" name="n_4mainValue【庁舎】&#10;有形固定資産減価償却率">
          <a:extLst>
            <a:ext uri="{FF2B5EF4-FFF2-40B4-BE49-F238E27FC236}">
              <a16:creationId xmlns:a16="http://schemas.microsoft.com/office/drawing/2014/main" id="{00000000-0008-0000-0200-0000B7020000}"/>
            </a:ext>
          </a:extLst>
        </xdr:cNvPr>
        <xdr:cNvSpPr txBox="1"/>
      </xdr:nvSpPr>
      <xdr:spPr>
        <a:xfrm>
          <a:off x="12611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02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720" name="【庁舎】&#10;一人当たり面積最小値テキスト">
          <a:extLst>
            <a:ext uri="{FF2B5EF4-FFF2-40B4-BE49-F238E27FC236}">
              <a16:creationId xmlns:a16="http://schemas.microsoft.com/office/drawing/2014/main" id="{00000000-0008-0000-0200-0000D0020000}"/>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722" name="【庁舎】&#10;一人当たり面積最大値テキスト">
          <a:extLst>
            <a:ext uri="{FF2B5EF4-FFF2-40B4-BE49-F238E27FC236}">
              <a16:creationId xmlns:a16="http://schemas.microsoft.com/office/drawing/2014/main" id="{00000000-0008-0000-0200-0000D2020000}"/>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724" name="【庁舎】&#10;一人当たり面積平均値テキスト">
          <a:extLst>
            <a:ext uri="{FF2B5EF4-FFF2-40B4-BE49-F238E27FC236}">
              <a16:creationId xmlns:a16="http://schemas.microsoft.com/office/drawing/2014/main" id="{00000000-0008-0000-0200-0000D4020000}"/>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38736</xdr:rowOff>
    </xdr:from>
    <xdr:to>
      <xdr:col>116</xdr:col>
      <xdr:colOff>114300</xdr:colOff>
      <xdr:row>102</xdr:row>
      <xdr:rowOff>140336</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221107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61613</xdr:rowOff>
    </xdr:from>
    <xdr:ext cx="469744" cy="259045"/>
    <xdr:sp macro="" textlink="">
      <xdr:nvSpPr>
        <xdr:cNvPr id="736" name="【庁舎】&#10;一人当たり面積該当値テキスト">
          <a:extLst>
            <a:ext uri="{FF2B5EF4-FFF2-40B4-BE49-F238E27FC236}">
              <a16:creationId xmlns:a16="http://schemas.microsoft.com/office/drawing/2014/main" id="{00000000-0008-0000-0200-0000E0020000}"/>
            </a:ext>
          </a:extLst>
        </xdr:cNvPr>
        <xdr:cNvSpPr txBox="1"/>
      </xdr:nvSpPr>
      <xdr:spPr>
        <a:xfrm>
          <a:off x="22199600" y="1737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75312</xdr:rowOff>
    </xdr:from>
    <xdr:to>
      <xdr:col>112</xdr:col>
      <xdr:colOff>38100</xdr:colOff>
      <xdr:row>103</xdr:row>
      <xdr:rowOff>5462</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21272500" y="17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89536</xdr:rowOff>
    </xdr:from>
    <xdr:to>
      <xdr:col>116</xdr:col>
      <xdr:colOff>63500</xdr:colOff>
      <xdr:row>102</xdr:row>
      <xdr:rowOff>126112</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21323300" y="175774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138176</xdr:rowOff>
    </xdr:from>
    <xdr:to>
      <xdr:col>107</xdr:col>
      <xdr:colOff>101600</xdr:colOff>
      <xdr:row>103</xdr:row>
      <xdr:rowOff>68326</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20383500" y="176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126112</xdr:rowOff>
    </xdr:from>
    <xdr:to>
      <xdr:col>111</xdr:col>
      <xdr:colOff>177800</xdr:colOff>
      <xdr:row>103</xdr:row>
      <xdr:rowOff>17526</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20434300" y="17614012"/>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2539</xdr:rowOff>
    </xdr:from>
    <xdr:to>
      <xdr:col>102</xdr:col>
      <xdr:colOff>165100</xdr:colOff>
      <xdr:row>103</xdr:row>
      <xdr:rowOff>104139</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9494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17526</xdr:rowOff>
    </xdr:from>
    <xdr:to>
      <xdr:col>107</xdr:col>
      <xdr:colOff>50800</xdr:colOff>
      <xdr:row>103</xdr:row>
      <xdr:rowOff>53339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9545300" y="17676876"/>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28067</xdr:rowOff>
    </xdr:from>
    <xdr:to>
      <xdr:col>98</xdr:col>
      <xdr:colOff>38100</xdr:colOff>
      <xdr:row>103</xdr:row>
      <xdr:rowOff>129667</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8605500" y="1768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53339</xdr:rowOff>
    </xdr:from>
    <xdr:to>
      <xdr:col>102</xdr:col>
      <xdr:colOff>114300</xdr:colOff>
      <xdr:row>103</xdr:row>
      <xdr:rowOff>78867</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18656300" y="17712689"/>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745" name="n_1aveValue【庁舎】&#10;一人当たり面積">
          <a:extLst>
            <a:ext uri="{FF2B5EF4-FFF2-40B4-BE49-F238E27FC236}">
              <a16:creationId xmlns:a16="http://schemas.microsoft.com/office/drawing/2014/main" id="{00000000-0008-0000-0200-0000E9020000}"/>
            </a:ext>
          </a:extLst>
        </xdr:cNvPr>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746" name="n_2aveValue【庁舎】&#10;一人当たり面積">
          <a:extLst>
            <a:ext uri="{FF2B5EF4-FFF2-40B4-BE49-F238E27FC236}">
              <a16:creationId xmlns:a16="http://schemas.microsoft.com/office/drawing/2014/main" id="{00000000-0008-0000-0200-0000EA020000}"/>
            </a:ext>
          </a:extLst>
        </xdr:cNvPr>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747" name="n_3aveValue【庁舎】&#10;一人当たり面積">
          <a:extLst>
            <a:ext uri="{FF2B5EF4-FFF2-40B4-BE49-F238E27FC236}">
              <a16:creationId xmlns:a16="http://schemas.microsoft.com/office/drawing/2014/main" id="{00000000-0008-0000-0200-0000EB020000}"/>
            </a:ext>
          </a:extLst>
        </xdr:cNvPr>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748" name="n_4aveValue【庁舎】&#10;一人当たり面積">
          <a:extLst>
            <a:ext uri="{FF2B5EF4-FFF2-40B4-BE49-F238E27FC236}">
              <a16:creationId xmlns:a16="http://schemas.microsoft.com/office/drawing/2014/main" id="{00000000-0008-0000-0200-0000EC020000}"/>
            </a:ext>
          </a:extLst>
        </xdr:cNvPr>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21989</xdr:rowOff>
    </xdr:from>
    <xdr:ext cx="469744" cy="259045"/>
    <xdr:sp macro="" textlink="">
      <xdr:nvSpPr>
        <xdr:cNvPr id="749" name="n_1mainValue【庁舎】&#10;一人当たり面積">
          <a:extLst>
            <a:ext uri="{FF2B5EF4-FFF2-40B4-BE49-F238E27FC236}">
              <a16:creationId xmlns:a16="http://schemas.microsoft.com/office/drawing/2014/main" id="{00000000-0008-0000-0200-0000ED020000}"/>
            </a:ext>
          </a:extLst>
        </xdr:cNvPr>
        <xdr:cNvSpPr txBox="1"/>
      </xdr:nvSpPr>
      <xdr:spPr>
        <a:xfrm>
          <a:off x="21075727" y="1733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84853</xdr:rowOff>
    </xdr:from>
    <xdr:ext cx="469744" cy="259045"/>
    <xdr:sp macro="" textlink="">
      <xdr:nvSpPr>
        <xdr:cNvPr id="750" name="n_2mainValue【庁舎】&#10;一人当たり面積">
          <a:extLst>
            <a:ext uri="{FF2B5EF4-FFF2-40B4-BE49-F238E27FC236}">
              <a16:creationId xmlns:a16="http://schemas.microsoft.com/office/drawing/2014/main" id="{00000000-0008-0000-0200-0000EE020000}"/>
            </a:ext>
          </a:extLst>
        </xdr:cNvPr>
        <xdr:cNvSpPr txBox="1"/>
      </xdr:nvSpPr>
      <xdr:spPr>
        <a:xfrm>
          <a:off x="20199427" y="174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120666</xdr:rowOff>
    </xdr:from>
    <xdr:ext cx="469744" cy="259045"/>
    <xdr:sp macro="" textlink="">
      <xdr:nvSpPr>
        <xdr:cNvPr id="751" name="n_3mainValue【庁舎】&#10;一人当たり面積">
          <a:extLst>
            <a:ext uri="{FF2B5EF4-FFF2-40B4-BE49-F238E27FC236}">
              <a16:creationId xmlns:a16="http://schemas.microsoft.com/office/drawing/2014/main" id="{00000000-0008-0000-0200-0000EF020000}"/>
            </a:ext>
          </a:extLst>
        </xdr:cNvPr>
        <xdr:cNvSpPr txBox="1"/>
      </xdr:nvSpPr>
      <xdr:spPr>
        <a:xfrm>
          <a:off x="19310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146194</xdr:rowOff>
    </xdr:from>
    <xdr:ext cx="469744" cy="259045"/>
    <xdr:sp macro="" textlink="">
      <xdr:nvSpPr>
        <xdr:cNvPr id="752" name="n_4mainValue【庁舎】&#10;一人当たり面積">
          <a:extLst>
            <a:ext uri="{FF2B5EF4-FFF2-40B4-BE49-F238E27FC236}">
              <a16:creationId xmlns:a16="http://schemas.microsoft.com/office/drawing/2014/main" id="{00000000-0008-0000-0200-0000F0020000}"/>
            </a:ext>
          </a:extLst>
        </xdr:cNvPr>
        <xdr:cNvSpPr txBox="1"/>
      </xdr:nvSpPr>
      <xdr:spPr>
        <a:xfrm>
          <a:off x="18421427" y="1746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類似団体と比較して特に有形固定資産減価償却率が高くなっている施設は、体育館・プール、福祉施設、消防施設であり、特に低くなっている施設は、一般廃棄物処理施設、保健センター・保健所である。</a:t>
          </a:r>
        </a:p>
        <a:p>
          <a:r>
            <a:rPr kumimoji="1" lang="ja-JP" altLang="en-US" sz="1200">
              <a:latin typeface="ＭＳ Ｐゴシック" panose="020B0600070205080204" pitchFamily="50" charset="-128"/>
              <a:ea typeface="ＭＳ Ｐゴシック" panose="020B0600070205080204" pitchFamily="50" charset="-128"/>
            </a:rPr>
            <a:t>体育館・プールについては、村に</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箇所体育館があり、耐用年数に対しての残存年数が</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年となっており、老朽化が顕著であるため、現在の施設利用状況も勘案し、早急に対策を検討する必要がある。</a:t>
          </a:r>
        </a:p>
        <a:p>
          <a:r>
            <a:rPr kumimoji="1" lang="ja-JP" altLang="en-US" sz="1200">
              <a:latin typeface="ＭＳ Ｐゴシック" panose="020B0600070205080204" pitchFamily="50" charset="-128"/>
              <a:ea typeface="ＭＳ Ｐゴシック" panose="020B0600070205080204" pitchFamily="50" charset="-128"/>
            </a:rPr>
            <a:t>福祉施設については、宮園憩いの家が耐用年数を超過しており、早急な対策が必要である。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消防施設については、消防詰所は比較的新しい施設が多いものの、一部事務組合運営による施設の老朽化が有形固定資産減価償却率の増加に影響していると考えられる。</a:t>
          </a:r>
        </a:p>
        <a:p>
          <a:r>
            <a:rPr kumimoji="1" lang="ja-JP" altLang="en-US" sz="1200">
              <a:latin typeface="ＭＳ Ｐゴシック" panose="020B0600070205080204" pitchFamily="50" charset="-128"/>
              <a:ea typeface="ＭＳ Ｐゴシック" panose="020B0600070205080204" pitchFamily="50" charset="-128"/>
            </a:rPr>
            <a:t>一方、一般廃棄物処理施設については、全ての施設が一部事務組合での運営となっている。</a:t>
          </a:r>
        </a:p>
        <a:p>
          <a:r>
            <a:rPr kumimoji="1" lang="ja-JP" altLang="en-US" sz="1200">
              <a:latin typeface="ＭＳ Ｐゴシック" panose="020B0600070205080204" pitchFamily="50" charset="-128"/>
              <a:ea typeface="ＭＳ Ｐゴシック" panose="020B0600070205080204" pitchFamily="50" charset="-128"/>
            </a:rPr>
            <a:t>また、保健センターについては、五木村保健福祉総合センターが</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年経過しているものの、村内では福祉施設として重要な拠点施設であり、維持管理経費に注視しつつ、引き続き適切に管理していく。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
1,030
252.92
3,560,253
3,209,136
317,327
1,325,857
3,483,681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令和２年度決算における財政力指数は、対前年度と変わらず</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となっているものの、急激な人口構造の変化や県内で最も高い高齢化率</a:t>
          </a:r>
          <a:r>
            <a:rPr kumimoji="1" lang="en-US" altLang="ja-JP" sz="1300">
              <a:latin typeface="ＭＳ Ｐゴシック" panose="020B0600070205080204" pitchFamily="50" charset="-128"/>
              <a:ea typeface="ＭＳ Ｐゴシック" panose="020B0600070205080204" pitchFamily="50" charset="-128"/>
            </a:rPr>
            <a:t>49.1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R3.1.1</a:t>
          </a:r>
          <a:r>
            <a:rPr kumimoji="1" lang="ja-JP" altLang="en-US" sz="1300">
              <a:latin typeface="ＭＳ Ｐゴシック" panose="020B0600070205080204" pitchFamily="50" charset="-128"/>
              <a:ea typeface="ＭＳ Ｐゴシック" panose="020B0600070205080204" pitchFamily="50" charset="-128"/>
            </a:rPr>
            <a:t>）に加え、村内に基盤となる産業もないことなどにより、慢性的に財政基盤が脆弱で、全国平均や県内市町村平均を大きく下回っている。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現在、財政の健全化を確保しながら「ふるさと五木村づくり計画」や「再建計画」に基づく事業を推進しており、今後も歳入の確保と歳出削減の取り組みを継続し、財政基盤の強化に努める。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73176</xdr:rowOff>
    </xdr:to>
    <xdr:cxnSp macro="">
      <xdr:nvCxnSpPr>
        <xdr:cNvPr id="73" name="直線コネクタ 72"/>
        <xdr:cNvCxnSpPr/>
      </xdr:nvCxnSpPr>
      <xdr:spPr>
        <a:xfrm flipV="1">
          <a:off x="3225800" y="75939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107648</xdr:rowOff>
    </xdr:to>
    <xdr:cxnSp macro="">
      <xdr:nvCxnSpPr>
        <xdr:cNvPr id="79" name="直線コネクタ 78"/>
        <xdr:cNvCxnSpPr/>
      </xdr:nvCxnSpPr>
      <xdr:spPr>
        <a:xfrm flipV="1">
          <a:off x="1447800" y="76284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15922</xdr:rowOff>
    </xdr:from>
    <xdr:ext cx="762000" cy="259045"/>
    <xdr:sp macro="" textlink="">
      <xdr:nvSpPr>
        <xdr:cNvPr id="90" name="財政力該当値テキスト"/>
        <xdr:cNvSpPr txBox="1"/>
      </xdr:nvSpPr>
      <xdr:spPr>
        <a:xfrm>
          <a:off x="50419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92" name="テキスト ボックス 91"/>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134153</xdr:rowOff>
    </xdr:from>
    <xdr:ext cx="762000" cy="259045"/>
    <xdr:sp macro="" textlink="">
      <xdr:nvSpPr>
        <xdr:cNvPr id="94" name="テキスト ボックス 93"/>
        <xdr:cNvSpPr txBox="1"/>
      </xdr:nvSpPr>
      <xdr:spPr>
        <a:xfrm>
          <a:off x="2844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96" name="テキスト ボックス 95"/>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令和２年度決算において、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ポイントの改善となっているものの、類似団体平均よりも高水準となっている。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今後も引き続き「ふるさと五木村づくり計画」や「再建計画」に基づく事業の点検・見直しを推進し、民間委託の検討や指定管理制度の積極的な活用、維持管理経費の節減を図り、経常経費の削減に努める。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31569</xdr:rowOff>
    </xdr:from>
    <xdr:to>
      <xdr:col>23</xdr:col>
      <xdr:colOff>133350</xdr:colOff>
      <xdr:row>63</xdr:row>
      <xdr:rowOff>103959</xdr:rowOff>
    </xdr:to>
    <xdr:cxnSp macro="">
      <xdr:nvCxnSpPr>
        <xdr:cNvPr id="135" name="直線コネクタ 134"/>
        <xdr:cNvCxnSpPr/>
      </xdr:nvCxnSpPr>
      <xdr:spPr>
        <a:xfrm flipV="1">
          <a:off x="4114800" y="10832919"/>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103959</xdr:rowOff>
    </xdr:from>
    <xdr:to>
      <xdr:col>19</xdr:col>
      <xdr:colOff>133350</xdr:colOff>
      <xdr:row>63</xdr:row>
      <xdr:rowOff>155666</xdr:rowOff>
    </xdr:to>
    <xdr:cxnSp macro="">
      <xdr:nvCxnSpPr>
        <xdr:cNvPr id="138" name="直線コネクタ 137"/>
        <xdr:cNvCxnSpPr/>
      </xdr:nvCxnSpPr>
      <xdr:spPr>
        <a:xfrm flipV="1">
          <a:off x="3225800" y="1090530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155666</xdr:rowOff>
    </xdr:from>
    <xdr:to>
      <xdr:col>15</xdr:col>
      <xdr:colOff>82550</xdr:colOff>
      <xdr:row>64</xdr:row>
      <xdr:rowOff>60053</xdr:rowOff>
    </xdr:to>
    <xdr:cxnSp macro="">
      <xdr:nvCxnSpPr>
        <xdr:cNvPr id="141" name="直線コネクタ 140"/>
        <xdr:cNvCxnSpPr/>
      </xdr:nvCxnSpPr>
      <xdr:spPr>
        <a:xfrm flipV="1">
          <a:off x="2336800" y="1095701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69487</xdr:rowOff>
    </xdr:from>
    <xdr:to>
      <xdr:col>11</xdr:col>
      <xdr:colOff>31750</xdr:colOff>
      <xdr:row>64</xdr:row>
      <xdr:rowOff>60053</xdr:rowOff>
    </xdr:to>
    <xdr:cxnSp macro="">
      <xdr:nvCxnSpPr>
        <xdr:cNvPr id="144" name="直線コネクタ 143"/>
        <xdr:cNvCxnSpPr/>
      </xdr:nvCxnSpPr>
      <xdr:spPr>
        <a:xfrm>
          <a:off x="1447800" y="1087083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152219</xdr:rowOff>
    </xdr:from>
    <xdr:to>
      <xdr:col>23</xdr:col>
      <xdr:colOff>184150</xdr:colOff>
      <xdr:row>63</xdr:row>
      <xdr:rowOff>82369</xdr:rowOff>
    </xdr:to>
    <xdr:sp macro="" textlink="">
      <xdr:nvSpPr>
        <xdr:cNvPr id="154" name="楕円 153"/>
        <xdr:cNvSpPr/>
      </xdr:nvSpPr>
      <xdr:spPr>
        <a:xfrm>
          <a:off x="49022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124296</xdr:rowOff>
    </xdr:from>
    <xdr:ext cx="762000" cy="259045"/>
    <xdr:sp macro="" textlink="">
      <xdr:nvSpPr>
        <xdr:cNvPr id="155" name="財政構造の弾力性該当値テキスト"/>
        <xdr:cNvSpPr txBox="1"/>
      </xdr:nvSpPr>
      <xdr:spPr>
        <a:xfrm>
          <a:off x="5041900" y="107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53159</xdr:rowOff>
    </xdr:from>
    <xdr:to>
      <xdr:col>19</xdr:col>
      <xdr:colOff>184150</xdr:colOff>
      <xdr:row>63</xdr:row>
      <xdr:rowOff>154759</xdr:rowOff>
    </xdr:to>
    <xdr:sp macro="" textlink="">
      <xdr:nvSpPr>
        <xdr:cNvPr id="156" name="楕円 155"/>
        <xdr:cNvSpPr/>
      </xdr:nvSpPr>
      <xdr:spPr>
        <a:xfrm>
          <a:off x="4064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139536</xdr:rowOff>
    </xdr:from>
    <xdr:ext cx="736600" cy="259045"/>
    <xdr:sp macro="" textlink="">
      <xdr:nvSpPr>
        <xdr:cNvPr id="157" name="テキスト ボックス 156"/>
        <xdr:cNvSpPr txBox="1"/>
      </xdr:nvSpPr>
      <xdr:spPr>
        <a:xfrm>
          <a:off x="3733800" y="1094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104866</xdr:rowOff>
    </xdr:from>
    <xdr:to>
      <xdr:col>15</xdr:col>
      <xdr:colOff>133350</xdr:colOff>
      <xdr:row>64</xdr:row>
      <xdr:rowOff>35016</xdr:rowOff>
    </xdr:to>
    <xdr:sp macro="" textlink="">
      <xdr:nvSpPr>
        <xdr:cNvPr id="158" name="楕円 157"/>
        <xdr:cNvSpPr/>
      </xdr:nvSpPr>
      <xdr:spPr>
        <a:xfrm>
          <a:off x="3175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19793</xdr:rowOff>
    </xdr:from>
    <xdr:ext cx="762000" cy="259045"/>
    <xdr:sp macro="" textlink="">
      <xdr:nvSpPr>
        <xdr:cNvPr id="159" name="テキスト ボックス 158"/>
        <xdr:cNvSpPr txBox="1"/>
      </xdr:nvSpPr>
      <xdr:spPr>
        <a:xfrm>
          <a:off x="2844800" y="1099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9253</xdr:rowOff>
    </xdr:from>
    <xdr:to>
      <xdr:col>11</xdr:col>
      <xdr:colOff>82550</xdr:colOff>
      <xdr:row>64</xdr:row>
      <xdr:rowOff>110853</xdr:rowOff>
    </xdr:to>
    <xdr:sp macro="" textlink="">
      <xdr:nvSpPr>
        <xdr:cNvPr id="160" name="楕円 159"/>
        <xdr:cNvSpPr/>
      </xdr:nvSpPr>
      <xdr:spPr>
        <a:xfrm>
          <a:off x="2286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95630</xdr:rowOff>
    </xdr:from>
    <xdr:ext cx="762000" cy="259045"/>
    <xdr:sp macro="" textlink="">
      <xdr:nvSpPr>
        <xdr:cNvPr id="161" name="テキスト ボックス 160"/>
        <xdr:cNvSpPr txBox="1"/>
      </xdr:nvSpPr>
      <xdr:spPr>
        <a:xfrm>
          <a:off x="1955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18687</xdr:rowOff>
    </xdr:from>
    <xdr:to>
      <xdr:col>7</xdr:col>
      <xdr:colOff>31750</xdr:colOff>
      <xdr:row>63</xdr:row>
      <xdr:rowOff>120287</xdr:rowOff>
    </xdr:to>
    <xdr:sp macro="" textlink="">
      <xdr:nvSpPr>
        <xdr:cNvPr id="162" name="楕円 161"/>
        <xdr:cNvSpPr/>
      </xdr:nvSpPr>
      <xdr:spPr>
        <a:xfrm>
          <a:off x="1397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105064</xdr:rowOff>
    </xdr:from>
    <xdr:ext cx="762000" cy="259045"/>
    <xdr:sp macro="" textlink="">
      <xdr:nvSpPr>
        <xdr:cNvPr id="163" name="テキスト ボックス 162"/>
        <xdr:cNvSpPr txBox="1"/>
      </xdr:nvSpPr>
      <xdr:spPr>
        <a:xfrm>
          <a:off x="1066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前年度より減少しているものの類似団体平均を大きく上回っている。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これは、人口が</a:t>
          </a:r>
          <a:r>
            <a:rPr kumimoji="1" lang="en-US" altLang="ja-JP" sz="1300">
              <a:latin typeface="ＭＳ Ｐゴシック" panose="020B0600070205080204" pitchFamily="50" charset="-128"/>
              <a:ea typeface="ＭＳ Ｐゴシック" panose="020B0600070205080204" pitchFamily="50" charset="-128"/>
            </a:rPr>
            <a:t>1,033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R3.1.1</a:t>
          </a:r>
          <a:r>
            <a:rPr kumimoji="1" lang="ja-JP" altLang="en-US" sz="1300">
              <a:latin typeface="ＭＳ Ｐゴシック" panose="020B0600070205080204" pitchFamily="50" charset="-128"/>
              <a:ea typeface="ＭＳ Ｐゴシック" panose="020B0600070205080204" pitchFamily="50" charset="-128"/>
            </a:rPr>
            <a:t>）と少ないため相対的に高くならざるを得ず、当該指標を用いた団体間比較は実用性に乏しい。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また、人口に対して面積が</a:t>
          </a:r>
          <a:r>
            <a:rPr kumimoji="1" lang="en-US" altLang="ja-JP" sz="1300">
              <a:latin typeface="ＭＳ Ｐゴシック" panose="020B0600070205080204" pitchFamily="50" charset="-128"/>
              <a:ea typeface="ＭＳ Ｐゴシック" panose="020B0600070205080204" pitchFamily="50" charset="-128"/>
            </a:rPr>
            <a:t>252.9</a:t>
          </a:r>
          <a:r>
            <a:rPr kumimoji="1" lang="ja-JP" altLang="en-US" sz="1300">
              <a:latin typeface="ＭＳ Ｐゴシック" panose="020B0600070205080204" pitchFamily="50" charset="-128"/>
              <a:ea typeface="ＭＳ Ｐゴシック" panose="020B0600070205080204" pitchFamily="50" charset="-128"/>
            </a:rPr>
            <a:t>㎡と広大なこともあり、道路などの公共施設の維持管理費を増大させる要因となっている。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さらに、早急な事業完了に向けて進めている地籍調査事業に要する経費も指標悪化の一因となっている。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89884</xdr:rowOff>
    </xdr:from>
    <xdr:to>
      <xdr:col>23</xdr:col>
      <xdr:colOff>133350</xdr:colOff>
      <xdr:row>85</xdr:row>
      <xdr:rowOff>8551</xdr:rowOff>
    </xdr:to>
    <xdr:cxnSp macro="">
      <xdr:nvCxnSpPr>
        <xdr:cNvPr id="200" name="直線コネクタ 199"/>
        <xdr:cNvCxnSpPr/>
      </xdr:nvCxnSpPr>
      <xdr:spPr>
        <a:xfrm flipV="1">
          <a:off x="4114800" y="14491684"/>
          <a:ext cx="838200" cy="9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87916</xdr:rowOff>
    </xdr:from>
    <xdr:to>
      <xdr:col>19</xdr:col>
      <xdr:colOff>133350</xdr:colOff>
      <xdr:row>85</xdr:row>
      <xdr:rowOff>8551</xdr:rowOff>
    </xdr:to>
    <xdr:cxnSp macro="">
      <xdr:nvCxnSpPr>
        <xdr:cNvPr id="203" name="直線コネクタ 202"/>
        <xdr:cNvCxnSpPr/>
      </xdr:nvCxnSpPr>
      <xdr:spPr>
        <a:xfrm>
          <a:off x="3225800" y="14489716"/>
          <a:ext cx="889000" cy="9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54680</xdr:rowOff>
    </xdr:from>
    <xdr:to>
      <xdr:col>15</xdr:col>
      <xdr:colOff>82550</xdr:colOff>
      <xdr:row>84</xdr:row>
      <xdr:rowOff>87916</xdr:rowOff>
    </xdr:to>
    <xdr:cxnSp macro="">
      <xdr:nvCxnSpPr>
        <xdr:cNvPr id="206" name="直線コネクタ 205"/>
        <xdr:cNvCxnSpPr/>
      </xdr:nvCxnSpPr>
      <xdr:spPr>
        <a:xfrm>
          <a:off x="2336800" y="14456480"/>
          <a:ext cx="889000" cy="3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30096</xdr:rowOff>
    </xdr:from>
    <xdr:to>
      <xdr:col>11</xdr:col>
      <xdr:colOff>31750</xdr:colOff>
      <xdr:row>84</xdr:row>
      <xdr:rowOff>54680</xdr:rowOff>
    </xdr:to>
    <xdr:cxnSp macro="">
      <xdr:nvCxnSpPr>
        <xdr:cNvPr id="209" name="直線コネクタ 208"/>
        <xdr:cNvCxnSpPr/>
      </xdr:nvCxnSpPr>
      <xdr:spPr>
        <a:xfrm>
          <a:off x="1447800" y="14431896"/>
          <a:ext cx="8890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39084</xdr:rowOff>
    </xdr:from>
    <xdr:to>
      <xdr:col>23</xdr:col>
      <xdr:colOff>184150</xdr:colOff>
      <xdr:row>84</xdr:row>
      <xdr:rowOff>140684</xdr:rowOff>
    </xdr:to>
    <xdr:sp macro="" textlink="">
      <xdr:nvSpPr>
        <xdr:cNvPr id="219" name="楕円 218"/>
        <xdr:cNvSpPr/>
      </xdr:nvSpPr>
      <xdr:spPr>
        <a:xfrm>
          <a:off x="4902200" y="144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11161</xdr:rowOff>
    </xdr:from>
    <xdr:ext cx="762000" cy="259045"/>
    <xdr:sp macro="" textlink="">
      <xdr:nvSpPr>
        <xdr:cNvPr id="220" name="人件費・物件費等の状況該当値テキスト"/>
        <xdr:cNvSpPr txBox="1"/>
      </xdr:nvSpPr>
      <xdr:spPr>
        <a:xfrm>
          <a:off x="5041900" y="1441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129201</xdr:rowOff>
    </xdr:from>
    <xdr:to>
      <xdr:col>19</xdr:col>
      <xdr:colOff>184150</xdr:colOff>
      <xdr:row>85</xdr:row>
      <xdr:rowOff>59351</xdr:rowOff>
    </xdr:to>
    <xdr:sp macro="" textlink="">
      <xdr:nvSpPr>
        <xdr:cNvPr id="221" name="楕円 220"/>
        <xdr:cNvSpPr/>
      </xdr:nvSpPr>
      <xdr:spPr>
        <a:xfrm>
          <a:off x="4064000" y="145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44128</xdr:rowOff>
    </xdr:from>
    <xdr:ext cx="736600" cy="259045"/>
    <xdr:sp macro="" textlink="">
      <xdr:nvSpPr>
        <xdr:cNvPr id="222" name="テキスト ボックス 221"/>
        <xdr:cNvSpPr txBox="1"/>
      </xdr:nvSpPr>
      <xdr:spPr>
        <a:xfrm>
          <a:off x="3733800" y="14617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37116</xdr:rowOff>
    </xdr:from>
    <xdr:to>
      <xdr:col>15</xdr:col>
      <xdr:colOff>133350</xdr:colOff>
      <xdr:row>84</xdr:row>
      <xdr:rowOff>138716</xdr:rowOff>
    </xdr:to>
    <xdr:sp macro="" textlink="">
      <xdr:nvSpPr>
        <xdr:cNvPr id="223" name="楕円 222"/>
        <xdr:cNvSpPr/>
      </xdr:nvSpPr>
      <xdr:spPr>
        <a:xfrm>
          <a:off x="3175000" y="1443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123493</xdr:rowOff>
    </xdr:from>
    <xdr:ext cx="762000" cy="259045"/>
    <xdr:sp macro="" textlink="">
      <xdr:nvSpPr>
        <xdr:cNvPr id="224" name="テキスト ボックス 223"/>
        <xdr:cNvSpPr txBox="1"/>
      </xdr:nvSpPr>
      <xdr:spPr>
        <a:xfrm>
          <a:off x="2844800" y="1452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3880</xdr:rowOff>
    </xdr:from>
    <xdr:to>
      <xdr:col>11</xdr:col>
      <xdr:colOff>82550</xdr:colOff>
      <xdr:row>84</xdr:row>
      <xdr:rowOff>105480</xdr:rowOff>
    </xdr:to>
    <xdr:sp macro="" textlink="">
      <xdr:nvSpPr>
        <xdr:cNvPr id="225" name="楕円 224"/>
        <xdr:cNvSpPr/>
      </xdr:nvSpPr>
      <xdr:spPr>
        <a:xfrm>
          <a:off x="2286000" y="144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90257</xdr:rowOff>
    </xdr:from>
    <xdr:ext cx="762000" cy="259045"/>
    <xdr:sp macro="" textlink="">
      <xdr:nvSpPr>
        <xdr:cNvPr id="226" name="テキスト ボックス 225"/>
        <xdr:cNvSpPr txBox="1"/>
      </xdr:nvSpPr>
      <xdr:spPr>
        <a:xfrm>
          <a:off x="1955800" y="1449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150746</xdr:rowOff>
    </xdr:from>
    <xdr:to>
      <xdr:col>7</xdr:col>
      <xdr:colOff>31750</xdr:colOff>
      <xdr:row>84</xdr:row>
      <xdr:rowOff>80896</xdr:rowOff>
    </xdr:to>
    <xdr:sp macro="" textlink="">
      <xdr:nvSpPr>
        <xdr:cNvPr id="227" name="楕円 226"/>
        <xdr:cNvSpPr/>
      </xdr:nvSpPr>
      <xdr:spPr>
        <a:xfrm>
          <a:off x="1397000" y="143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65673</xdr:rowOff>
    </xdr:from>
    <xdr:ext cx="762000" cy="259045"/>
    <xdr:sp macro="" textlink="">
      <xdr:nvSpPr>
        <xdr:cNvPr id="228" name="テキスト ボックス 227"/>
        <xdr:cNvSpPr txBox="1"/>
      </xdr:nvSpPr>
      <xdr:spPr>
        <a:xfrm>
          <a:off x="1066800" y="1446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令和２年度決算におけるラスパイレス指数は、対前年度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ポイント悪化し、類似団体平均よりも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要因は、昇給抑制対象者（</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歳以上の職員）の増加等があげられる。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今後も、職員の平均年齢が高い状況が継続するため、ラスパイレス指数の改善は見込めない。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119698</xdr:rowOff>
    </xdr:from>
    <xdr:to>
      <xdr:col>81</xdr:col>
      <xdr:colOff>44450</xdr:colOff>
      <xdr:row>87</xdr:row>
      <xdr:rowOff>86995</xdr:rowOff>
    </xdr:to>
    <xdr:cxnSp macro="">
      <xdr:nvCxnSpPr>
        <xdr:cNvPr id="258" name="直線コネクタ 257"/>
        <xdr:cNvCxnSpPr/>
      </xdr:nvCxnSpPr>
      <xdr:spPr>
        <a:xfrm flipV="1">
          <a:off x="16179800" y="14864398"/>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44768</xdr:rowOff>
    </xdr:from>
    <xdr:to>
      <xdr:col>77</xdr:col>
      <xdr:colOff>44450</xdr:colOff>
      <xdr:row>87</xdr:row>
      <xdr:rowOff>86995</xdr:rowOff>
    </xdr:to>
    <xdr:cxnSp macro="">
      <xdr:nvCxnSpPr>
        <xdr:cNvPr id="261" name="直線コネクタ 260"/>
        <xdr:cNvCxnSpPr/>
      </xdr:nvCxnSpPr>
      <xdr:spPr>
        <a:xfrm>
          <a:off x="15290800" y="149609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44768</xdr:rowOff>
    </xdr:to>
    <xdr:cxnSp macro="">
      <xdr:nvCxnSpPr>
        <xdr:cNvPr id="264" name="直線コネクタ 263"/>
        <xdr:cNvCxnSpPr/>
      </xdr:nvCxnSpPr>
      <xdr:spPr>
        <a:xfrm>
          <a:off x="14401800" y="1490662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2539</xdr:rowOff>
    </xdr:to>
    <xdr:cxnSp macro="">
      <xdr:nvCxnSpPr>
        <xdr:cNvPr id="267" name="直線コネクタ 266"/>
        <xdr:cNvCxnSpPr/>
      </xdr:nvCxnSpPr>
      <xdr:spPr>
        <a:xfrm flipV="1">
          <a:off x="13512800" y="149066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77" name="楕円 276"/>
        <xdr:cNvSpPr/>
      </xdr:nvSpPr>
      <xdr:spPr>
        <a:xfrm>
          <a:off x="169672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85425</xdr:rowOff>
    </xdr:from>
    <xdr:ext cx="762000" cy="259045"/>
    <xdr:sp macro="" textlink="">
      <xdr:nvSpPr>
        <xdr:cNvPr id="278" name="給与水準   （国との比較）該当値テキスト"/>
        <xdr:cNvSpPr txBox="1"/>
      </xdr:nvSpPr>
      <xdr:spPr>
        <a:xfrm>
          <a:off x="17106900" y="146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36195</xdr:rowOff>
    </xdr:from>
    <xdr:to>
      <xdr:col>77</xdr:col>
      <xdr:colOff>95250</xdr:colOff>
      <xdr:row>87</xdr:row>
      <xdr:rowOff>137795</xdr:rowOff>
    </xdr:to>
    <xdr:sp macro="" textlink="">
      <xdr:nvSpPr>
        <xdr:cNvPr id="279" name="楕円 278"/>
        <xdr:cNvSpPr/>
      </xdr:nvSpPr>
      <xdr:spPr>
        <a:xfrm>
          <a:off x="16129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122572</xdr:rowOff>
    </xdr:from>
    <xdr:ext cx="736600" cy="259045"/>
    <xdr:sp macro="" textlink="">
      <xdr:nvSpPr>
        <xdr:cNvPr id="280" name="テキスト ボックス 279"/>
        <xdr:cNvSpPr txBox="1"/>
      </xdr:nvSpPr>
      <xdr:spPr>
        <a:xfrm>
          <a:off x="15798800" y="1503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165418</xdr:rowOff>
    </xdr:from>
    <xdr:to>
      <xdr:col>73</xdr:col>
      <xdr:colOff>44450</xdr:colOff>
      <xdr:row>87</xdr:row>
      <xdr:rowOff>95568</xdr:rowOff>
    </xdr:to>
    <xdr:sp macro="" textlink="">
      <xdr:nvSpPr>
        <xdr:cNvPr id="281" name="楕円 280"/>
        <xdr:cNvSpPr/>
      </xdr:nvSpPr>
      <xdr:spPr>
        <a:xfrm>
          <a:off x="15240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80345</xdr:rowOff>
    </xdr:from>
    <xdr:ext cx="762000" cy="259045"/>
    <xdr:sp macro="" textlink="">
      <xdr:nvSpPr>
        <xdr:cNvPr id="282" name="テキスト ボックス 281"/>
        <xdr:cNvSpPr txBox="1"/>
      </xdr:nvSpPr>
      <xdr:spPr>
        <a:xfrm>
          <a:off x="14909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3" name="楕円 282"/>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84" name="テキスト ボックス 283"/>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5" name="楕円 284"/>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86" name="テキスト ボックス 285"/>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類似団体平均を大きく上回っているが、人口が</a:t>
          </a:r>
          <a:r>
            <a:rPr kumimoji="1" lang="en-US" altLang="ja-JP" sz="1300">
              <a:latin typeface="ＭＳ Ｐゴシック" panose="020B0600070205080204" pitchFamily="50" charset="-128"/>
              <a:ea typeface="ＭＳ Ｐゴシック" panose="020B0600070205080204" pitchFamily="50" charset="-128"/>
            </a:rPr>
            <a:t>1,033</a:t>
          </a:r>
          <a:r>
            <a:rPr kumimoji="1" lang="ja-JP" altLang="en-US" sz="1300">
              <a:latin typeface="ＭＳ Ｐゴシック" panose="020B0600070205080204" pitchFamily="50" charset="-128"/>
              <a:ea typeface="ＭＳ Ｐゴシック" panose="020B0600070205080204" pitchFamily="50" charset="-128"/>
            </a:rPr>
            <a:t>人と少ないため、相対的に高くならざるを得ず、当該指標を用いた団体間比較は実用性に乏しい。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今後は、ＩＣＴの活用推進により行政サービスを維持しつつ、民間委託も含めた機構改革等による職員数の削減など、適切な定員管理に努める。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68809</xdr:rowOff>
    </xdr:from>
    <xdr:to>
      <xdr:col>81</xdr:col>
      <xdr:colOff>44450</xdr:colOff>
      <xdr:row>64</xdr:row>
      <xdr:rowOff>79426</xdr:rowOff>
    </xdr:to>
    <xdr:cxnSp macro="">
      <xdr:nvCxnSpPr>
        <xdr:cNvPr id="318" name="直線コネクタ 317"/>
        <xdr:cNvCxnSpPr/>
      </xdr:nvCxnSpPr>
      <xdr:spPr>
        <a:xfrm>
          <a:off x="16179800" y="11041609"/>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68809</xdr:rowOff>
    </xdr:from>
    <xdr:to>
      <xdr:col>77</xdr:col>
      <xdr:colOff>44450</xdr:colOff>
      <xdr:row>64</xdr:row>
      <xdr:rowOff>114656</xdr:rowOff>
    </xdr:to>
    <xdr:cxnSp macro="">
      <xdr:nvCxnSpPr>
        <xdr:cNvPr id="321" name="直線コネクタ 320"/>
        <xdr:cNvCxnSpPr/>
      </xdr:nvCxnSpPr>
      <xdr:spPr>
        <a:xfrm flipV="1">
          <a:off x="15290800" y="11041609"/>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56744</xdr:rowOff>
    </xdr:from>
    <xdr:to>
      <xdr:col>72</xdr:col>
      <xdr:colOff>203200</xdr:colOff>
      <xdr:row>64</xdr:row>
      <xdr:rowOff>114656</xdr:rowOff>
    </xdr:to>
    <xdr:cxnSp macro="">
      <xdr:nvCxnSpPr>
        <xdr:cNvPr id="324" name="直線コネクタ 323"/>
        <xdr:cNvCxnSpPr/>
      </xdr:nvCxnSpPr>
      <xdr:spPr>
        <a:xfrm>
          <a:off x="14401800" y="110295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31166</xdr:rowOff>
    </xdr:from>
    <xdr:to>
      <xdr:col>68</xdr:col>
      <xdr:colOff>152400</xdr:colOff>
      <xdr:row>64</xdr:row>
      <xdr:rowOff>56744</xdr:rowOff>
    </xdr:to>
    <xdr:cxnSp macro="">
      <xdr:nvCxnSpPr>
        <xdr:cNvPr id="327" name="直線コネクタ 326"/>
        <xdr:cNvCxnSpPr/>
      </xdr:nvCxnSpPr>
      <xdr:spPr>
        <a:xfrm>
          <a:off x="13512800" y="11003966"/>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28626</xdr:rowOff>
    </xdr:from>
    <xdr:to>
      <xdr:col>81</xdr:col>
      <xdr:colOff>95250</xdr:colOff>
      <xdr:row>64</xdr:row>
      <xdr:rowOff>130226</xdr:rowOff>
    </xdr:to>
    <xdr:sp macro="" textlink="">
      <xdr:nvSpPr>
        <xdr:cNvPr id="337" name="楕円 336"/>
        <xdr:cNvSpPr/>
      </xdr:nvSpPr>
      <xdr:spPr>
        <a:xfrm>
          <a:off x="16967200" y="110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703</xdr:rowOff>
    </xdr:from>
    <xdr:ext cx="762000" cy="259045"/>
    <xdr:sp macro="" textlink="">
      <xdr:nvSpPr>
        <xdr:cNvPr id="338" name="定員管理の状況該当値テキスト"/>
        <xdr:cNvSpPr txBox="1"/>
      </xdr:nvSpPr>
      <xdr:spPr>
        <a:xfrm>
          <a:off x="17106900" y="10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18009</xdr:rowOff>
    </xdr:from>
    <xdr:to>
      <xdr:col>77</xdr:col>
      <xdr:colOff>95250</xdr:colOff>
      <xdr:row>64</xdr:row>
      <xdr:rowOff>119609</xdr:rowOff>
    </xdr:to>
    <xdr:sp macro="" textlink="">
      <xdr:nvSpPr>
        <xdr:cNvPr id="339" name="楕円 338"/>
        <xdr:cNvSpPr/>
      </xdr:nvSpPr>
      <xdr:spPr>
        <a:xfrm>
          <a:off x="16129000" y="1099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104386</xdr:rowOff>
    </xdr:from>
    <xdr:ext cx="736600" cy="259045"/>
    <xdr:sp macro="" textlink="">
      <xdr:nvSpPr>
        <xdr:cNvPr id="340" name="テキスト ボックス 339"/>
        <xdr:cNvSpPr txBox="1"/>
      </xdr:nvSpPr>
      <xdr:spPr>
        <a:xfrm>
          <a:off x="15798800" y="11077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63856</xdr:rowOff>
    </xdr:from>
    <xdr:to>
      <xdr:col>73</xdr:col>
      <xdr:colOff>44450</xdr:colOff>
      <xdr:row>64</xdr:row>
      <xdr:rowOff>165456</xdr:rowOff>
    </xdr:to>
    <xdr:sp macro="" textlink="">
      <xdr:nvSpPr>
        <xdr:cNvPr id="341" name="楕円 340"/>
        <xdr:cNvSpPr/>
      </xdr:nvSpPr>
      <xdr:spPr>
        <a:xfrm>
          <a:off x="15240000" y="110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150233</xdr:rowOff>
    </xdr:from>
    <xdr:ext cx="762000" cy="259045"/>
    <xdr:sp macro="" textlink="">
      <xdr:nvSpPr>
        <xdr:cNvPr id="342" name="テキスト ボックス 341"/>
        <xdr:cNvSpPr txBox="1"/>
      </xdr:nvSpPr>
      <xdr:spPr>
        <a:xfrm>
          <a:off x="14909800" y="1112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5944</xdr:rowOff>
    </xdr:from>
    <xdr:to>
      <xdr:col>68</xdr:col>
      <xdr:colOff>203200</xdr:colOff>
      <xdr:row>64</xdr:row>
      <xdr:rowOff>107544</xdr:rowOff>
    </xdr:to>
    <xdr:sp macro="" textlink="">
      <xdr:nvSpPr>
        <xdr:cNvPr id="343" name="楕円 342"/>
        <xdr:cNvSpPr/>
      </xdr:nvSpPr>
      <xdr:spPr>
        <a:xfrm>
          <a:off x="14351000" y="109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92321</xdr:rowOff>
    </xdr:from>
    <xdr:ext cx="762000" cy="259045"/>
    <xdr:sp macro="" textlink="">
      <xdr:nvSpPr>
        <xdr:cNvPr id="344" name="テキスト ボックス 343"/>
        <xdr:cNvSpPr txBox="1"/>
      </xdr:nvSpPr>
      <xdr:spPr>
        <a:xfrm>
          <a:off x="14020800" y="1106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151816</xdr:rowOff>
    </xdr:from>
    <xdr:to>
      <xdr:col>64</xdr:col>
      <xdr:colOff>152400</xdr:colOff>
      <xdr:row>64</xdr:row>
      <xdr:rowOff>81966</xdr:rowOff>
    </xdr:to>
    <xdr:sp macro="" textlink="">
      <xdr:nvSpPr>
        <xdr:cNvPr id="345" name="楕円 344"/>
        <xdr:cNvSpPr/>
      </xdr:nvSpPr>
      <xdr:spPr>
        <a:xfrm>
          <a:off x="13462000" y="109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66743</xdr:rowOff>
    </xdr:from>
    <xdr:ext cx="762000" cy="259045"/>
    <xdr:sp macro="" textlink="">
      <xdr:nvSpPr>
        <xdr:cNvPr id="346" name="テキスト ボックス 345"/>
        <xdr:cNvSpPr txBox="1"/>
      </xdr:nvSpPr>
      <xdr:spPr>
        <a:xfrm>
          <a:off x="13131800" y="1103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令和２年度決算における実質公債費比率は、対前年度から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要因としては、過去に発行した公有林債や過疎対策事業債の償還が終了していく一方で、近年発行した大型公共施設の地方債の元金償還が始まったためである。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今後は、類似団体平均を目標に、新発債の抑制など地方債現在高総枠管理に努めていく。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164677</xdr:rowOff>
    </xdr:to>
    <xdr:cxnSp macro="">
      <xdr:nvCxnSpPr>
        <xdr:cNvPr id="379" name="直線コネクタ 378"/>
        <xdr:cNvCxnSpPr/>
      </xdr:nvCxnSpPr>
      <xdr:spPr>
        <a:xfrm>
          <a:off x="16179800" y="714586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140546</xdr:rowOff>
    </xdr:to>
    <xdr:cxnSp macro="">
      <xdr:nvCxnSpPr>
        <xdr:cNvPr id="382" name="直線コネクタ 381"/>
        <xdr:cNvCxnSpPr/>
      </xdr:nvCxnSpPr>
      <xdr:spPr>
        <a:xfrm flipV="1">
          <a:off x="15290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164677</xdr:rowOff>
    </xdr:to>
    <xdr:cxnSp macro="">
      <xdr:nvCxnSpPr>
        <xdr:cNvPr id="385" name="直線コネクタ 384"/>
        <xdr:cNvCxnSpPr/>
      </xdr:nvCxnSpPr>
      <xdr:spPr>
        <a:xfrm flipV="1">
          <a:off x="14401800" y="71699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73660</xdr:rowOff>
    </xdr:to>
    <xdr:cxnSp macro="">
      <xdr:nvCxnSpPr>
        <xdr:cNvPr id="388" name="直線コネクタ 387"/>
        <xdr:cNvCxnSpPr/>
      </xdr:nvCxnSpPr>
      <xdr:spPr>
        <a:xfrm flipV="1">
          <a:off x="13512800" y="71941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398" name="楕円 397"/>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399" name="公債費負担の状況該当値テキスト"/>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0" name="楕円 399"/>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401" name="テキスト ボックス 400"/>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2" name="楕円 401"/>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3" name="テキスト ボックス 402"/>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4" name="楕円 403"/>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5" name="テキスト ボックス 404"/>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6" name="楕円 405"/>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7" name="テキスト ボックス 406"/>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年度決算以降、比率は出ていない。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要因としては、過去に発行した公有林債や過疎対策事業債の償還が進んでいることなどによる地方債現在高の減少や控除財源としての財政調整基金と減債基金の増によるものである。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今後も地方債発行額の総枠管理に努め、将来負担の軽減を図っていく。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
1,030
252.92
3,560,253
3,209,136
317,327
1,325,857
3,483,681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ポイント減少したが、職員の高年齢化により、類似団体と比較して高い水準にある。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新規採用の抑制、機構改革等による職員数の減などの取り組みを通じて、人件費の削減に努める。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17272</xdr:rowOff>
    </xdr:to>
    <xdr:cxnSp macro="">
      <xdr:nvCxnSpPr>
        <xdr:cNvPr id="64" name="直線コネクタ 63"/>
        <xdr:cNvCxnSpPr/>
      </xdr:nvCxnSpPr>
      <xdr:spPr>
        <a:xfrm flipV="1">
          <a:off x="3987800" y="6527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49276</xdr:rowOff>
    </xdr:to>
    <xdr:cxnSp macro="">
      <xdr:nvCxnSpPr>
        <xdr:cNvPr id="67" name="直線コネクタ 66"/>
        <xdr:cNvCxnSpPr/>
      </xdr:nvCxnSpPr>
      <xdr:spPr>
        <a:xfrm flipV="1">
          <a:off x="3098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38</xdr:row>
      <xdr:rowOff>49276</xdr:rowOff>
    </xdr:to>
    <xdr:cxnSp macro="">
      <xdr:nvCxnSpPr>
        <xdr:cNvPr id="70" name="直線コネクタ 69"/>
        <xdr:cNvCxnSpPr/>
      </xdr:nvCxnSpPr>
      <xdr:spPr>
        <a:xfrm>
          <a:off x="2209800" y="64912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147574</xdr:rowOff>
    </xdr:to>
    <xdr:cxnSp macro="">
      <xdr:nvCxnSpPr>
        <xdr:cNvPr id="73" name="直線コネクタ 72"/>
        <xdr:cNvCxnSpPr/>
      </xdr:nvCxnSpPr>
      <xdr:spPr>
        <a:xfrm>
          <a:off x="1320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169926</xdr:rowOff>
    </xdr:from>
    <xdr:to>
      <xdr:col>15</xdr:col>
      <xdr:colOff>149225</xdr:colOff>
      <xdr:row>38</xdr:row>
      <xdr:rowOff>100076</xdr:rowOff>
    </xdr:to>
    <xdr:sp macro="" textlink="">
      <xdr:nvSpPr>
        <xdr:cNvPr id="87" name="楕円 86"/>
        <xdr:cNvSpPr/>
      </xdr:nvSpPr>
      <xdr:spPr>
        <a:xfrm>
          <a:off x="3048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84853</xdr:rowOff>
    </xdr:from>
    <xdr:ext cx="762000" cy="259045"/>
    <xdr:sp macro="" textlink="">
      <xdr:nvSpPr>
        <xdr:cNvPr id="88" name="テキスト ボックス 87"/>
        <xdr:cNvSpPr txBox="1"/>
      </xdr:nvSpPr>
      <xdr:spPr>
        <a:xfrm>
          <a:off x="2717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前年度から減少しているものの、類似団体と比較して高い傾向にある。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これは、再建計画に基づき代替地等に整備した公共施設など、保有する施設が多いためである。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今後は施設管理の民間委託や指定管理制度の導入を進め、削減を図っていく。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90424</xdr:rowOff>
    </xdr:to>
    <xdr:cxnSp macro="">
      <xdr:nvCxnSpPr>
        <xdr:cNvPr id="122" name="直線コネクタ 121"/>
        <xdr:cNvCxnSpPr/>
      </xdr:nvCxnSpPr>
      <xdr:spPr>
        <a:xfrm flipV="1">
          <a:off x="15671800" y="307594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90424</xdr:rowOff>
    </xdr:from>
    <xdr:to>
      <xdr:col>78</xdr:col>
      <xdr:colOff>69850</xdr:colOff>
      <xdr:row>18</xdr:row>
      <xdr:rowOff>94996</xdr:rowOff>
    </xdr:to>
    <xdr:cxnSp macro="">
      <xdr:nvCxnSpPr>
        <xdr:cNvPr id="125" name="直線コネクタ 124"/>
        <xdr:cNvCxnSpPr/>
      </xdr:nvCxnSpPr>
      <xdr:spPr>
        <a:xfrm flipV="1">
          <a:off x="14782800" y="3176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19</xdr:row>
      <xdr:rowOff>78994</xdr:rowOff>
    </xdr:to>
    <xdr:cxnSp macro="">
      <xdr:nvCxnSpPr>
        <xdr:cNvPr id="128" name="直線コネクタ 127"/>
        <xdr:cNvCxnSpPr/>
      </xdr:nvCxnSpPr>
      <xdr:spPr>
        <a:xfrm flipV="1">
          <a:off x="13893800" y="31810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19</xdr:row>
      <xdr:rowOff>78994</xdr:rowOff>
    </xdr:to>
    <xdr:cxnSp macro="">
      <xdr:nvCxnSpPr>
        <xdr:cNvPr id="131" name="直線コネクタ 130"/>
        <xdr:cNvCxnSpPr/>
      </xdr:nvCxnSpPr>
      <xdr:spPr>
        <a:xfrm>
          <a:off x="13004800" y="31856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1" name="楕円 140"/>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2"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39624</xdr:rowOff>
    </xdr:from>
    <xdr:to>
      <xdr:col>78</xdr:col>
      <xdr:colOff>120650</xdr:colOff>
      <xdr:row>18</xdr:row>
      <xdr:rowOff>141224</xdr:rowOff>
    </xdr:to>
    <xdr:sp macro="" textlink="">
      <xdr:nvSpPr>
        <xdr:cNvPr id="143" name="楕円 142"/>
        <xdr:cNvSpPr/>
      </xdr:nvSpPr>
      <xdr:spPr>
        <a:xfrm>
          <a:off x="15621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126001</xdr:rowOff>
    </xdr:from>
    <xdr:ext cx="736600" cy="259045"/>
    <xdr:sp macro="" textlink="">
      <xdr:nvSpPr>
        <xdr:cNvPr id="144" name="テキスト ボックス 143"/>
        <xdr:cNvSpPr txBox="1"/>
      </xdr:nvSpPr>
      <xdr:spPr>
        <a:xfrm>
          <a:off x="15290800" y="321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44196</xdr:rowOff>
    </xdr:from>
    <xdr:to>
      <xdr:col>74</xdr:col>
      <xdr:colOff>31750</xdr:colOff>
      <xdr:row>18</xdr:row>
      <xdr:rowOff>145796</xdr:rowOff>
    </xdr:to>
    <xdr:sp macro="" textlink="">
      <xdr:nvSpPr>
        <xdr:cNvPr id="145" name="楕円 144"/>
        <xdr:cNvSpPr/>
      </xdr:nvSpPr>
      <xdr:spPr>
        <a:xfrm>
          <a:off x="14732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130573</xdr:rowOff>
    </xdr:from>
    <xdr:ext cx="762000" cy="259045"/>
    <xdr:sp macro="" textlink="">
      <xdr:nvSpPr>
        <xdr:cNvPr id="146" name="テキスト ボックス 145"/>
        <xdr:cNvSpPr txBox="1"/>
      </xdr:nvSpPr>
      <xdr:spPr>
        <a:xfrm>
          <a:off x="14401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28194</xdr:rowOff>
    </xdr:from>
    <xdr:to>
      <xdr:col>69</xdr:col>
      <xdr:colOff>142875</xdr:colOff>
      <xdr:row>19</xdr:row>
      <xdr:rowOff>129794</xdr:rowOff>
    </xdr:to>
    <xdr:sp macro="" textlink="">
      <xdr:nvSpPr>
        <xdr:cNvPr id="147" name="楕円 146"/>
        <xdr:cNvSpPr/>
      </xdr:nvSpPr>
      <xdr:spPr>
        <a:xfrm>
          <a:off x="13843000" y="32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114571</xdr:rowOff>
    </xdr:from>
    <xdr:ext cx="762000" cy="259045"/>
    <xdr:sp macro="" textlink="">
      <xdr:nvSpPr>
        <xdr:cNvPr id="148" name="テキスト ボックス 147"/>
        <xdr:cNvSpPr txBox="1"/>
      </xdr:nvSpPr>
      <xdr:spPr>
        <a:xfrm>
          <a:off x="13512800" y="337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48768</xdr:rowOff>
    </xdr:from>
    <xdr:to>
      <xdr:col>65</xdr:col>
      <xdr:colOff>53975</xdr:colOff>
      <xdr:row>18</xdr:row>
      <xdr:rowOff>150368</xdr:rowOff>
    </xdr:to>
    <xdr:sp macro="" textlink="">
      <xdr:nvSpPr>
        <xdr:cNvPr id="149" name="楕円 148"/>
        <xdr:cNvSpPr/>
      </xdr:nvSpPr>
      <xdr:spPr>
        <a:xfrm>
          <a:off x="12954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135145</xdr:rowOff>
    </xdr:from>
    <xdr:ext cx="762000" cy="259045"/>
    <xdr:sp macro="" textlink="">
      <xdr:nvSpPr>
        <xdr:cNvPr id="150" name="テキスト ボックス 149"/>
        <xdr:cNvSpPr txBox="1"/>
      </xdr:nvSpPr>
      <xdr:spPr>
        <a:xfrm>
          <a:off x="12623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等を受けた人口構造の変化により、扶助費の増大が全国共通の喫緊の課題となる中、本村では、高齢化が進んでいるものの、年少人口や老齢人口も少ないため、類似団体平均よりも低水準で推移しており、今後もこの状況が続くと見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12700</xdr:rowOff>
    </xdr:to>
    <xdr:cxnSp macro="">
      <xdr:nvCxnSpPr>
        <xdr:cNvPr id="182" name="直線コネクタ 181"/>
        <xdr:cNvCxnSpPr/>
      </xdr:nvCxnSpPr>
      <xdr:spPr>
        <a:xfrm flipV="1">
          <a:off x="3987800" y="9366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55</xdr:row>
      <xdr:rowOff>12700</xdr:rowOff>
    </xdr:to>
    <xdr:cxnSp macro="">
      <xdr:nvCxnSpPr>
        <xdr:cNvPr id="185" name="直線コネクタ 184"/>
        <xdr:cNvCxnSpPr/>
      </xdr:nvCxnSpPr>
      <xdr:spPr>
        <a:xfrm>
          <a:off x="3098800" y="9232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55</xdr:row>
      <xdr:rowOff>50800</xdr:rowOff>
    </xdr:to>
    <xdr:cxnSp macro="">
      <xdr:nvCxnSpPr>
        <xdr:cNvPr id="188" name="直線コネクタ 187"/>
        <xdr:cNvCxnSpPr/>
      </xdr:nvCxnSpPr>
      <xdr:spPr>
        <a:xfrm flipV="1">
          <a:off x="2209800" y="92329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50800</xdr:rowOff>
    </xdr:to>
    <xdr:cxnSp macro="">
      <xdr:nvCxnSpPr>
        <xdr:cNvPr id="191" name="直線コネクタ 190"/>
        <xdr:cNvCxnSpPr/>
      </xdr:nvCxnSpPr>
      <xdr:spPr>
        <a:xfrm>
          <a:off x="1320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1" name="楕円 200"/>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2"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5" name="楕円 204"/>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6" name="テキスト ボックス 205"/>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8" name="テキスト ボックス 207"/>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9" name="楕円 208"/>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0" name="テキスト ボックス 209"/>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これは、主要な経費が類似団体平均と比較して、高水準であるためと考える。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24130</xdr:rowOff>
    </xdr:from>
    <xdr:to>
      <xdr:col>82</xdr:col>
      <xdr:colOff>107950</xdr:colOff>
      <xdr:row>54</xdr:row>
      <xdr:rowOff>43180</xdr:rowOff>
    </xdr:to>
    <xdr:cxnSp macro="">
      <xdr:nvCxnSpPr>
        <xdr:cNvPr id="242" name="直線コネクタ 241"/>
        <xdr:cNvCxnSpPr/>
      </xdr:nvCxnSpPr>
      <xdr:spPr>
        <a:xfrm>
          <a:off x="15671800" y="92824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20320</xdr:rowOff>
    </xdr:from>
    <xdr:to>
      <xdr:col>78</xdr:col>
      <xdr:colOff>69850</xdr:colOff>
      <xdr:row>54</xdr:row>
      <xdr:rowOff>24130</xdr:rowOff>
    </xdr:to>
    <xdr:cxnSp macro="">
      <xdr:nvCxnSpPr>
        <xdr:cNvPr id="245" name="直線コネクタ 244"/>
        <xdr:cNvCxnSpPr/>
      </xdr:nvCxnSpPr>
      <xdr:spPr>
        <a:xfrm>
          <a:off x="14782800" y="9278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20320</xdr:rowOff>
    </xdr:from>
    <xdr:to>
      <xdr:col>73</xdr:col>
      <xdr:colOff>180975</xdr:colOff>
      <xdr:row>54</xdr:row>
      <xdr:rowOff>146050</xdr:rowOff>
    </xdr:to>
    <xdr:cxnSp macro="">
      <xdr:nvCxnSpPr>
        <xdr:cNvPr id="248" name="直線コネクタ 247"/>
        <xdr:cNvCxnSpPr/>
      </xdr:nvCxnSpPr>
      <xdr:spPr>
        <a:xfrm flipV="1">
          <a:off x="13893800" y="9278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115570</xdr:rowOff>
    </xdr:from>
    <xdr:to>
      <xdr:col>69</xdr:col>
      <xdr:colOff>92075</xdr:colOff>
      <xdr:row>54</xdr:row>
      <xdr:rowOff>146050</xdr:rowOff>
    </xdr:to>
    <xdr:cxnSp macro="">
      <xdr:nvCxnSpPr>
        <xdr:cNvPr id="251" name="直線コネクタ 250"/>
        <xdr:cNvCxnSpPr/>
      </xdr:nvCxnSpPr>
      <xdr:spPr>
        <a:xfrm>
          <a:off x="13004800" y="9373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163830</xdr:rowOff>
    </xdr:from>
    <xdr:to>
      <xdr:col>82</xdr:col>
      <xdr:colOff>158750</xdr:colOff>
      <xdr:row>54</xdr:row>
      <xdr:rowOff>93980</xdr:rowOff>
    </xdr:to>
    <xdr:sp macro="" textlink="">
      <xdr:nvSpPr>
        <xdr:cNvPr id="261" name="楕円 260"/>
        <xdr:cNvSpPr/>
      </xdr:nvSpPr>
      <xdr:spPr>
        <a:xfrm>
          <a:off x="164592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8907</xdr:rowOff>
    </xdr:from>
    <xdr:ext cx="762000" cy="259045"/>
    <xdr:sp macro="" textlink="">
      <xdr:nvSpPr>
        <xdr:cNvPr id="262" name="その他該当値テキスト"/>
        <xdr:cNvSpPr txBox="1"/>
      </xdr:nvSpPr>
      <xdr:spPr>
        <a:xfrm>
          <a:off x="165989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144780</xdr:rowOff>
    </xdr:from>
    <xdr:to>
      <xdr:col>78</xdr:col>
      <xdr:colOff>120650</xdr:colOff>
      <xdr:row>54</xdr:row>
      <xdr:rowOff>74930</xdr:rowOff>
    </xdr:to>
    <xdr:sp macro="" textlink="">
      <xdr:nvSpPr>
        <xdr:cNvPr id="263" name="楕円 262"/>
        <xdr:cNvSpPr/>
      </xdr:nvSpPr>
      <xdr:spPr>
        <a:xfrm>
          <a:off x="15621000" y="92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85107</xdr:rowOff>
    </xdr:from>
    <xdr:ext cx="736600" cy="259045"/>
    <xdr:sp macro="" textlink="">
      <xdr:nvSpPr>
        <xdr:cNvPr id="264" name="テキスト ボックス 263"/>
        <xdr:cNvSpPr txBox="1"/>
      </xdr:nvSpPr>
      <xdr:spPr>
        <a:xfrm>
          <a:off x="15290800" y="900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140970</xdr:rowOff>
    </xdr:from>
    <xdr:to>
      <xdr:col>74</xdr:col>
      <xdr:colOff>31750</xdr:colOff>
      <xdr:row>54</xdr:row>
      <xdr:rowOff>71120</xdr:rowOff>
    </xdr:to>
    <xdr:sp macro="" textlink="">
      <xdr:nvSpPr>
        <xdr:cNvPr id="265" name="楕円 264"/>
        <xdr:cNvSpPr/>
      </xdr:nvSpPr>
      <xdr:spPr>
        <a:xfrm>
          <a:off x="14732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81297</xdr:rowOff>
    </xdr:from>
    <xdr:ext cx="762000" cy="259045"/>
    <xdr:sp macro="" textlink="">
      <xdr:nvSpPr>
        <xdr:cNvPr id="266" name="テキスト ボックス 265"/>
        <xdr:cNvSpPr txBox="1"/>
      </xdr:nvSpPr>
      <xdr:spPr>
        <a:xfrm>
          <a:off x="14401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67" name="楕円 266"/>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68" name="テキスト ボックス 267"/>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64770</xdr:rowOff>
    </xdr:from>
    <xdr:to>
      <xdr:col>65</xdr:col>
      <xdr:colOff>53975</xdr:colOff>
      <xdr:row>54</xdr:row>
      <xdr:rowOff>166370</xdr:rowOff>
    </xdr:to>
    <xdr:sp macro="" textlink="">
      <xdr:nvSpPr>
        <xdr:cNvPr id="269" name="楕円 268"/>
        <xdr:cNvSpPr/>
      </xdr:nvSpPr>
      <xdr:spPr>
        <a:xfrm>
          <a:off x="12954000" y="93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5097</xdr:rowOff>
    </xdr:from>
    <xdr:ext cx="762000" cy="259045"/>
    <xdr:sp macro="" textlink="">
      <xdr:nvSpPr>
        <xdr:cNvPr id="270" name="テキスト ボックス 269"/>
        <xdr:cNvSpPr txBox="1"/>
      </xdr:nvSpPr>
      <xdr:spPr>
        <a:xfrm>
          <a:off x="12623800" y="909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これは、村の再建計画事業を進めるために実施してきた各種団体等への補助制度の見直しや廃止縮小を計画的に実施してきた効果である。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しかしながら、類似団体より高い水準であるため、引き続き、効率的な補助事業の実施に努めていく。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106426</xdr:rowOff>
    </xdr:to>
    <xdr:cxnSp macro="">
      <xdr:nvCxnSpPr>
        <xdr:cNvPr id="300" name="直線コネクタ 299"/>
        <xdr:cNvCxnSpPr/>
      </xdr:nvCxnSpPr>
      <xdr:spPr>
        <a:xfrm flipV="1">
          <a:off x="15671800" y="63906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38</xdr:row>
      <xdr:rowOff>3556</xdr:rowOff>
    </xdr:to>
    <xdr:cxnSp macro="">
      <xdr:nvCxnSpPr>
        <xdr:cNvPr id="303" name="直線コネクタ 302"/>
        <xdr:cNvCxnSpPr/>
      </xdr:nvCxnSpPr>
      <xdr:spPr>
        <a:xfrm flipV="1">
          <a:off x="14782800" y="64500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38</xdr:row>
      <xdr:rowOff>3556</xdr:rowOff>
    </xdr:to>
    <xdr:cxnSp macro="">
      <xdr:nvCxnSpPr>
        <xdr:cNvPr id="306" name="直線コネクタ 305"/>
        <xdr:cNvCxnSpPr/>
      </xdr:nvCxnSpPr>
      <xdr:spPr>
        <a:xfrm>
          <a:off x="13893800" y="63449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1270</xdr:rowOff>
    </xdr:to>
    <xdr:cxnSp macro="">
      <xdr:nvCxnSpPr>
        <xdr:cNvPr id="309" name="直線コネクタ 308"/>
        <xdr:cNvCxnSpPr/>
      </xdr:nvCxnSpPr>
      <xdr:spPr>
        <a:xfrm>
          <a:off x="13004800" y="6308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9" name="楕円 318"/>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0"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1" name="楕円 320"/>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2" name="テキスト ボックス 321"/>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3" name="楕円 322"/>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4" name="テキスト ボックス 323"/>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5" name="楕円 324"/>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6" name="テキスト ボックス 325"/>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7" name="楕円 326"/>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8" name="テキスト ボックス 327"/>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これは、再建計画に基づく大型公共事業の元金償還が始まったことによるものである。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今後、償還のピークを迎え、比率は上昇する見込みであるため、新規発行の抑制などに努める。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62230</xdr:rowOff>
    </xdr:to>
    <xdr:cxnSp macro="">
      <xdr:nvCxnSpPr>
        <xdr:cNvPr id="360" name="直線コネクタ 359"/>
        <xdr:cNvCxnSpPr/>
      </xdr:nvCxnSpPr>
      <xdr:spPr>
        <a:xfrm>
          <a:off x="3987800" y="132105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24130</xdr:rowOff>
    </xdr:to>
    <xdr:cxnSp macro="">
      <xdr:nvCxnSpPr>
        <xdr:cNvPr id="363" name="直線コネクタ 362"/>
        <xdr:cNvCxnSpPr/>
      </xdr:nvCxnSpPr>
      <xdr:spPr>
        <a:xfrm flipV="1">
          <a:off x="3098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24130</xdr:rowOff>
    </xdr:to>
    <xdr:cxnSp macro="">
      <xdr:nvCxnSpPr>
        <xdr:cNvPr id="366" name="直線コネクタ 365"/>
        <xdr:cNvCxnSpPr/>
      </xdr:nvCxnSpPr>
      <xdr:spPr>
        <a:xfrm>
          <a:off x="2209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66039</xdr:rowOff>
    </xdr:to>
    <xdr:cxnSp macro="">
      <xdr:nvCxnSpPr>
        <xdr:cNvPr id="369" name="直線コネクタ 368"/>
        <xdr:cNvCxnSpPr/>
      </xdr:nvCxnSpPr>
      <xdr:spPr>
        <a:xfrm flipV="1">
          <a:off x="1320800" y="132105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71" name="テキスト ボックス 370"/>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9" name="楕円 378"/>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0" name="公債費該当値テキスト"/>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1" name="楕円 380"/>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2" name="テキスト ボックス 381"/>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3" name="楕円 382"/>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5" name="楕円 384"/>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6" name="テキスト ボックス 385"/>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87" name="楕円 386"/>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88" name="テキスト ボックス 387"/>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66.3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これは、物件費や補助費が減少した一方で、公債費が増加しており、公債費の占める割合が増え、相対的に減少したものである。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128633</xdr:rowOff>
    </xdr:from>
    <xdr:to>
      <xdr:col>82</xdr:col>
      <xdr:colOff>107950</xdr:colOff>
      <xdr:row>76</xdr:row>
      <xdr:rowOff>71482</xdr:rowOff>
    </xdr:to>
    <xdr:cxnSp macro="">
      <xdr:nvCxnSpPr>
        <xdr:cNvPr id="423" name="直線コネクタ 422"/>
        <xdr:cNvCxnSpPr/>
      </xdr:nvCxnSpPr>
      <xdr:spPr>
        <a:xfrm flipV="1">
          <a:off x="15671800" y="12987383"/>
          <a:ext cx="8382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71482</xdr:rowOff>
    </xdr:from>
    <xdr:to>
      <xdr:col>78</xdr:col>
      <xdr:colOff>69850</xdr:colOff>
      <xdr:row>76</xdr:row>
      <xdr:rowOff>107406</xdr:rowOff>
    </xdr:to>
    <xdr:cxnSp macro="">
      <xdr:nvCxnSpPr>
        <xdr:cNvPr id="426" name="直線コネクタ 425"/>
        <xdr:cNvCxnSpPr/>
      </xdr:nvCxnSpPr>
      <xdr:spPr>
        <a:xfrm flipV="1">
          <a:off x="14782800" y="131016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107406</xdr:rowOff>
    </xdr:from>
    <xdr:to>
      <xdr:col>73</xdr:col>
      <xdr:colOff>180975</xdr:colOff>
      <xdr:row>77</xdr:row>
      <xdr:rowOff>20864</xdr:rowOff>
    </xdr:to>
    <xdr:cxnSp macro="">
      <xdr:nvCxnSpPr>
        <xdr:cNvPr id="429" name="直線コネクタ 428"/>
        <xdr:cNvCxnSpPr/>
      </xdr:nvCxnSpPr>
      <xdr:spPr>
        <a:xfrm flipV="1">
          <a:off x="13893800" y="1313760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20864</xdr:rowOff>
    </xdr:to>
    <xdr:cxnSp macro="">
      <xdr:nvCxnSpPr>
        <xdr:cNvPr id="432" name="直線コネクタ 431"/>
        <xdr:cNvCxnSpPr/>
      </xdr:nvCxnSpPr>
      <xdr:spPr>
        <a:xfrm>
          <a:off x="13004800" y="13020039"/>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42" name="楕円 441"/>
        <xdr:cNvSpPr/>
      </xdr:nvSpPr>
      <xdr:spPr>
        <a:xfrm>
          <a:off x="16459200" y="129365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49910</xdr:rowOff>
    </xdr:from>
    <xdr:ext cx="762000" cy="259045"/>
    <xdr:sp macro="" textlink="">
      <xdr:nvSpPr>
        <xdr:cNvPr id="443" name="公債費以外該当値テキスト"/>
        <xdr:cNvSpPr txBox="1"/>
      </xdr:nvSpPr>
      <xdr:spPr>
        <a:xfrm>
          <a:off x="16598900" y="1290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20682</xdr:rowOff>
    </xdr:from>
    <xdr:to>
      <xdr:col>78</xdr:col>
      <xdr:colOff>120650</xdr:colOff>
      <xdr:row>76</xdr:row>
      <xdr:rowOff>122282</xdr:rowOff>
    </xdr:to>
    <xdr:sp macro="" textlink="">
      <xdr:nvSpPr>
        <xdr:cNvPr id="444" name="楕円 443"/>
        <xdr:cNvSpPr/>
      </xdr:nvSpPr>
      <xdr:spPr>
        <a:xfrm>
          <a:off x="15621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45" name="テキスト ボックス 444"/>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56606</xdr:rowOff>
    </xdr:from>
    <xdr:to>
      <xdr:col>74</xdr:col>
      <xdr:colOff>31750</xdr:colOff>
      <xdr:row>76</xdr:row>
      <xdr:rowOff>158206</xdr:rowOff>
    </xdr:to>
    <xdr:sp macro="" textlink="">
      <xdr:nvSpPr>
        <xdr:cNvPr id="446" name="楕円 445"/>
        <xdr:cNvSpPr/>
      </xdr:nvSpPr>
      <xdr:spPr>
        <a:xfrm>
          <a:off x="14732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142983</xdr:rowOff>
    </xdr:from>
    <xdr:ext cx="762000" cy="259045"/>
    <xdr:sp macro="" textlink="">
      <xdr:nvSpPr>
        <xdr:cNvPr id="447" name="テキスト ボックス 446"/>
        <xdr:cNvSpPr txBox="1"/>
      </xdr:nvSpPr>
      <xdr:spPr>
        <a:xfrm>
          <a:off x="14401800" y="1317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141514</xdr:rowOff>
    </xdr:from>
    <xdr:to>
      <xdr:col>69</xdr:col>
      <xdr:colOff>142875</xdr:colOff>
      <xdr:row>77</xdr:row>
      <xdr:rowOff>71664</xdr:rowOff>
    </xdr:to>
    <xdr:sp macro="" textlink="">
      <xdr:nvSpPr>
        <xdr:cNvPr id="448" name="楕円 447"/>
        <xdr:cNvSpPr/>
      </xdr:nvSpPr>
      <xdr:spPr>
        <a:xfrm>
          <a:off x="13843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56441</xdr:rowOff>
    </xdr:from>
    <xdr:ext cx="762000" cy="259045"/>
    <xdr:sp macro="" textlink="">
      <xdr:nvSpPr>
        <xdr:cNvPr id="449" name="テキスト ボックス 448"/>
        <xdr:cNvSpPr txBox="1"/>
      </xdr:nvSpPr>
      <xdr:spPr>
        <a:xfrm>
          <a:off x="13512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0" name="楕円 449"/>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51" name="テキスト ボックス 450"/>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16449</xdr:rowOff>
    </xdr:from>
    <xdr:to>
      <xdr:col>29</xdr:col>
      <xdr:colOff>127000</xdr:colOff>
      <xdr:row>15</xdr:row>
      <xdr:rowOff>83314</xdr:rowOff>
    </xdr:to>
    <xdr:cxnSp macro="">
      <xdr:nvCxnSpPr>
        <xdr:cNvPr id="49" name="直線コネクタ 48"/>
        <xdr:cNvCxnSpPr/>
      </xdr:nvCxnSpPr>
      <xdr:spPr bwMode="auto">
        <a:xfrm flipV="1">
          <a:off x="5003800" y="2635824"/>
          <a:ext cx="647700" cy="6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83314</xdr:rowOff>
    </xdr:from>
    <xdr:to>
      <xdr:col>26</xdr:col>
      <xdr:colOff>50800</xdr:colOff>
      <xdr:row>15</xdr:row>
      <xdr:rowOff>98667</xdr:rowOff>
    </xdr:to>
    <xdr:cxnSp macro="">
      <xdr:nvCxnSpPr>
        <xdr:cNvPr id="52" name="直線コネクタ 51"/>
        <xdr:cNvCxnSpPr/>
      </xdr:nvCxnSpPr>
      <xdr:spPr bwMode="auto">
        <a:xfrm flipV="1">
          <a:off x="4305300" y="2702689"/>
          <a:ext cx="698500" cy="15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98667</xdr:rowOff>
    </xdr:from>
    <xdr:to>
      <xdr:col>22</xdr:col>
      <xdr:colOff>114300</xdr:colOff>
      <xdr:row>15</xdr:row>
      <xdr:rowOff>119902</xdr:rowOff>
    </xdr:to>
    <xdr:cxnSp macro="">
      <xdr:nvCxnSpPr>
        <xdr:cNvPr id="55" name="直線コネクタ 54"/>
        <xdr:cNvCxnSpPr/>
      </xdr:nvCxnSpPr>
      <xdr:spPr bwMode="auto">
        <a:xfrm flipV="1">
          <a:off x="3606800" y="2718042"/>
          <a:ext cx="698500" cy="2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112093</xdr:rowOff>
    </xdr:from>
    <xdr:to>
      <xdr:col>18</xdr:col>
      <xdr:colOff>177800</xdr:colOff>
      <xdr:row>15</xdr:row>
      <xdr:rowOff>119902</xdr:rowOff>
    </xdr:to>
    <xdr:cxnSp macro="">
      <xdr:nvCxnSpPr>
        <xdr:cNvPr id="58" name="直線コネクタ 57"/>
        <xdr:cNvCxnSpPr/>
      </xdr:nvCxnSpPr>
      <xdr:spPr bwMode="auto">
        <a:xfrm>
          <a:off x="2908300" y="2731468"/>
          <a:ext cx="698500" cy="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137099</xdr:rowOff>
    </xdr:from>
    <xdr:to>
      <xdr:col>29</xdr:col>
      <xdr:colOff>177800</xdr:colOff>
      <xdr:row>15</xdr:row>
      <xdr:rowOff>67249</xdr:rowOff>
    </xdr:to>
    <xdr:sp macro="" textlink="">
      <xdr:nvSpPr>
        <xdr:cNvPr id="68" name="楕円 67"/>
        <xdr:cNvSpPr/>
      </xdr:nvSpPr>
      <xdr:spPr bwMode="auto">
        <a:xfrm>
          <a:off x="5600700" y="258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153626</xdr:rowOff>
    </xdr:from>
    <xdr:ext cx="762000" cy="259045"/>
    <xdr:sp macro="" textlink="">
      <xdr:nvSpPr>
        <xdr:cNvPr id="69" name="人口1人当たり決算額の推移該当値テキスト130"/>
        <xdr:cNvSpPr txBox="1"/>
      </xdr:nvSpPr>
      <xdr:spPr>
        <a:xfrm>
          <a:off x="5740400" y="243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32514</xdr:rowOff>
    </xdr:from>
    <xdr:to>
      <xdr:col>26</xdr:col>
      <xdr:colOff>101600</xdr:colOff>
      <xdr:row>15</xdr:row>
      <xdr:rowOff>134114</xdr:rowOff>
    </xdr:to>
    <xdr:sp macro="" textlink="">
      <xdr:nvSpPr>
        <xdr:cNvPr id="70" name="楕円 69"/>
        <xdr:cNvSpPr/>
      </xdr:nvSpPr>
      <xdr:spPr bwMode="auto">
        <a:xfrm>
          <a:off x="4953000" y="265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144291</xdr:rowOff>
    </xdr:from>
    <xdr:ext cx="736600" cy="259045"/>
    <xdr:sp macro="" textlink="">
      <xdr:nvSpPr>
        <xdr:cNvPr id="71" name="テキスト ボックス 70"/>
        <xdr:cNvSpPr txBox="1"/>
      </xdr:nvSpPr>
      <xdr:spPr>
        <a:xfrm>
          <a:off x="4622800" y="2420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47867</xdr:rowOff>
    </xdr:from>
    <xdr:to>
      <xdr:col>22</xdr:col>
      <xdr:colOff>165100</xdr:colOff>
      <xdr:row>15</xdr:row>
      <xdr:rowOff>149467</xdr:rowOff>
    </xdr:to>
    <xdr:sp macro="" textlink="">
      <xdr:nvSpPr>
        <xdr:cNvPr id="72" name="楕円 71"/>
        <xdr:cNvSpPr/>
      </xdr:nvSpPr>
      <xdr:spPr bwMode="auto">
        <a:xfrm>
          <a:off x="4254500" y="2667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159644</xdr:rowOff>
    </xdr:from>
    <xdr:ext cx="762000" cy="259045"/>
    <xdr:sp macro="" textlink="">
      <xdr:nvSpPr>
        <xdr:cNvPr id="73" name="テキスト ボックス 72"/>
        <xdr:cNvSpPr txBox="1"/>
      </xdr:nvSpPr>
      <xdr:spPr>
        <a:xfrm>
          <a:off x="3924300" y="243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69102</xdr:rowOff>
    </xdr:from>
    <xdr:to>
      <xdr:col>19</xdr:col>
      <xdr:colOff>38100</xdr:colOff>
      <xdr:row>15</xdr:row>
      <xdr:rowOff>170702</xdr:rowOff>
    </xdr:to>
    <xdr:sp macro="" textlink="">
      <xdr:nvSpPr>
        <xdr:cNvPr id="74" name="楕円 73"/>
        <xdr:cNvSpPr/>
      </xdr:nvSpPr>
      <xdr:spPr bwMode="auto">
        <a:xfrm>
          <a:off x="3556000" y="268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9429</xdr:rowOff>
    </xdr:from>
    <xdr:ext cx="762000" cy="259045"/>
    <xdr:sp macro="" textlink="">
      <xdr:nvSpPr>
        <xdr:cNvPr id="75" name="テキスト ボックス 74"/>
        <xdr:cNvSpPr txBox="1"/>
      </xdr:nvSpPr>
      <xdr:spPr>
        <a:xfrm>
          <a:off x="3225800" y="245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61293</xdr:rowOff>
    </xdr:from>
    <xdr:to>
      <xdr:col>15</xdr:col>
      <xdr:colOff>101600</xdr:colOff>
      <xdr:row>15</xdr:row>
      <xdr:rowOff>162893</xdr:rowOff>
    </xdr:to>
    <xdr:sp macro="" textlink="">
      <xdr:nvSpPr>
        <xdr:cNvPr id="76" name="楕円 75"/>
        <xdr:cNvSpPr/>
      </xdr:nvSpPr>
      <xdr:spPr bwMode="auto">
        <a:xfrm>
          <a:off x="2857500" y="268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1620</xdr:rowOff>
    </xdr:from>
    <xdr:ext cx="762000" cy="259045"/>
    <xdr:sp macro="" textlink="">
      <xdr:nvSpPr>
        <xdr:cNvPr id="77" name="テキスト ボックス 76"/>
        <xdr:cNvSpPr txBox="1"/>
      </xdr:nvSpPr>
      <xdr:spPr>
        <a:xfrm>
          <a:off x="2527300" y="244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171539</xdr:rowOff>
    </xdr:from>
    <xdr:to>
      <xdr:col>29</xdr:col>
      <xdr:colOff>127000</xdr:colOff>
      <xdr:row>34</xdr:row>
      <xdr:rowOff>337465</xdr:rowOff>
    </xdr:to>
    <xdr:cxnSp macro="">
      <xdr:nvCxnSpPr>
        <xdr:cNvPr id="110" name="直線コネクタ 109"/>
        <xdr:cNvCxnSpPr/>
      </xdr:nvCxnSpPr>
      <xdr:spPr bwMode="auto">
        <a:xfrm flipV="1">
          <a:off x="5003800" y="6438989"/>
          <a:ext cx="647700" cy="165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337465</xdr:rowOff>
    </xdr:from>
    <xdr:to>
      <xdr:col>26</xdr:col>
      <xdr:colOff>50800</xdr:colOff>
      <xdr:row>35</xdr:row>
      <xdr:rowOff>5720</xdr:rowOff>
    </xdr:to>
    <xdr:cxnSp macro="">
      <xdr:nvCxnSpPr>
        <xdr:cNvPr id="113" name="直線コネクタ 112"/>
        <xdr:cNvCxnSpPr/>
      </xdr:nvCxnSpPr>
      <xdr:spPr bwMode="auto">
        <a:xfrm flipV="1">
          <a:off x="4305300" y="6604915"/>
          <a:ext cx="698500" cy="1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329372</xdr:rowOff>
    </xdr:from>
    <xdr:to>
      <xdr:col>22</xdr:col>
      <xdr:colOff>114300</xdr:colOff>
      <xdr:row>35</xdr:row>
      <xdr:rowOff>5720</xdr:rowOff>
    </xdr:to>
    <xdr:cxnSp macro="">
      <xdr:nvCxnSpPr>
        <xdr:cNvPr id="116" name="直線コネクタ 115"/>
        <xdr:cNvCxnSpPr/>
      </xdr:nvCxnSpPr>
      <xdr:spPr bwMode="auto">
        <a:xfrm>
          <a:off x="3606800" y="6596822"/>
          <a:ext cx="698500" cy="1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267383</xdr:rowOff>
    </xdr:from>
    <xdr:to>
      <xdr:col>18</xdr:col>
      <xdr:colOff>177800</xdr:colOff>
      <xdr:row>34</xdr:row>
      <xdr:rowOff>329372</xdr:rowOff>
    </xdr:to>
    <xdr:cxnSp macro="">
      <xdr:nvCxnSpPr>
        <xdr:cNvPr id="119" name="直線コネクタ 118"/>
        <xdr:cNvCxnSpPr/>
      </xdr:nvCxnSpPr>
      <xdr:spPr bwMode="auto">
        <a:xfrm>
          <a:off x="2908300" y="6534833"/>
          <a:ext cx="698500" cy="6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120739</xdr:rowOff>
    </xdr:from>
    <xdr:to>
      <xdr:col>29</xdr:col>
      <xdr:colOff>177800</xdr:colOff>
      <xdr:row>34</xdr:row>
      <xdr:rowOff>222339</xdr:rowOff>
    </xdr:to>
    <xdr:sp macro="" textlink="">
      <xdr:nvSpPr>
        <xdr:cNvPr id="129" name="楕円 128"/>
        <xdr:cNvSpPr/>
      </xdr:nvSpPr>
      <xdr:spPr bwMode="auto">
        <a:xfrm>
          <a:off x="5600700" y="6388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308716</xdr:rowOff>
    </xdr:from>
    <xdr:ext cx="762000" cy="259045"/>
    <xdr:sp macro="" textlink="">
      <xdr:nvSpPr>
        <xdr:cNvPr id="130" name="人口1人当たり決算額の推移該当値テキスト445"/>
        <xdr:cNvSpPr txBox="1"/>
      </xdr:nvSpPr>
      <xdr:spPr>
        <a:xfrm>
          <a:off x="5740400" y="623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286665</xdr:rowOff>
    </xdr:from>
    <xdr:to>
      <xdr:col>26</xdr:col>
      <xdr:colOff>101600</xdr:colOff>
      <xdr:row>35</xdr:row>
      <xdr:rowOff>45365</xdr:rowOff>
    </xdr:to>
    <xdr:sp macro="" textlink="">
      <xdr:nvSpPr>
        <xdr:cNvPr id="131" name="楕円 130"/>
        <xdr:cNvSpPr/>
      </xdr:nvSpPr>
      <xdr:spPr bwMode="auto">
        <a:xfrm>
          <a:off x="4953000" y="655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55541</xdr:rowOff>
    </xdr:from>
    <xdr:ext cx="736600" cy="259045"/>
    <xdr:sp macro="" textlink="">
      <xdr:nvSpPr>
        <xdr:cNvPr id="132" name="テキスト ボックス 131"/>
        <xdr:cNvSpPr txBox="1"/>
      </xdr:nvSpPr>
      <xdr:spPr>
        <a:xfrm>
          <a:off x="4622800" y="632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297820</xdr:rowOff>
    </xdr:from>
    <xdr:to>
      <xdr:col>22</xdr:col>
      <xdr:colOff>165100</xdr:colOff>
      <xdr:row>35</xdr:row>
      <xdr:rowOff>56520</xdr:rowOff>
    </xdr:to>
    <xdr:sp macro="" textlink="">
      <xdr:nvSpPr>
        <xdr:cNvPr id="133" name="楕円 132"/>
        <xdr:cNvSpPr/>
      </xdr:nvSpPr>
      <xdr:spPr bwMode="auto">
        <a:xfrm>
          <a:off x="4254500" y="6565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66697</xdr:rowOff>
    </xdr:from>
    <xdr:ext cx="762000" cy="259045"/>
    <xdr:sp macro="" textlink="">
      <xdr:nvSpPr>
        <xdr:cNvPr id="134" name="テキスト ボックス 133"/>
        <xdr:cNvSpPr txBox="1"/>
      </xdr:nvSpPr>
      <xdr:spPr>
        <a:xfrm>
          <a:off x="3924300" y="633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278572</xdr:rowOff>
    </xdr:from>
    <xdr:to>
      <xdr:col>19</xdr:col>
      <xdr:colOff>38100</xdr:colOff>
      <xdr:row>35</xdr:row>
      <xdr:rowOff>37272</xdr:rowOff>
    </xdr:to>
    <xdr:sp macro="" textlink="">
      <xdr:nvSpPr>
        <xdr:cNvPr id="135" name="楕円 134"/>
        <xdr:cNvSpPr/>
      </xdr:nvSpPr>
      <xdr:spPr bwMode="auto">
        <a:xfrm>
          <a:off x="3556000" y="654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47449</xdr:rowOff>
    </xdr:from>
    <xdr:ext cx="762000" cy="259045"/>
    <xdr:sp macro="" textlink="">
      <xdr:nvSpPr>
        <xdr:cNvPr id="136" name="テキスト ボックス 135"/>
        <xdr:cNvSpPr txBox="1"/>
      </xdr:nvSpPr>
      <xdr:spPr>
        <a:xfrm>
          <a:off x="3225800" y="63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216583</xdr:rowOff>
    </xdr:from>
    <xdr:to>
      <xdr:col>15</xdr:col>
      <xdr:colOff>101600</xdr:colOff>
      <xdr:row>34</xdr:row>
      <xdr:rowOff>318184</xdr:rowOff>
    </xdr:to>
    <xdr:sp macro="" textlink="">
      <xdr:nvSpPr>
        <xdr:cNvPr id="137" name="楕円 136"/>
        <xdr:cNvSpPr/>
      </xdr:nvSpPr>
      <xdr:spPr bwMode="auto">
        <a:xfrm>
          <a:off x="2857500" y="648403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328360</xdr:rowOff>
    </xdr:from>
    <xdr:ext cx="762000" cy="259045"/>
    <xdr:sp macro="" textlink="">
      <xdr:nvSpPr>
        <xdr:cNvPr id="138" name="テキスト ボックス 137"/>
        <xdr:cNvSpPr txBox="1"/>
      </xdr:nvSpPr>
      <xdr:spPr>
        <a:xfrm>
          <a:off x="2527300" y="625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
1,030
252.92
3,560,253
3,209,136
317,327
1,325,857
3,483,681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164776</xdr:rowOff>
    </xdr:from>
    <xdr:to>
      <xdr:col>24</xdr:col>
      <xdr:colOff>63500</xdr:colOff>
      <xdr:row>35</xdr:row>
      <xdr:rowOff>48851</xdr:rowOff>
    </xdr:to>
    <xdr:cxnSp macro="">
      <xdr:nvCxnSpPr>
        <xdr:cNvPr id="60" name="直線コネクタ 59"/>
        <xdr:cNvCxnSpPr/>
      </xdr:nvCxnSpPr>
      <xdr:spPr>
        <a:xfrm flipV="1">
          <a:off x="3797300" y="5994076"/>
          <a:ext cx="838200" cy="5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48851</xdr:rowOff>
    </xdr:from>
    <xdr:to>
      <xdr:col>19</xdr:col>
      <xdr:colOff>177800</xdr:colOff>
      <xdr:row>35</xdr:row>
      <xdr:rowOff>62542</xdr:rowOff>
    </xdr:to>
    <xdr:cxnSp macro="">
      <xdr:nvCxnSpPr>
        <xdr:cNvPr id="63" name="直線コネクタ 62"/>
        <xdr:cNvCxnSpPr/>
      </xdr:nvCxnSpPr>
      <xdr:spPr>
        <a:xfrm flipV="1">
          <a:off x="2908300" y="6049601"/>
          <a:ext cx="8890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62542</xdr:rowOff>
    </xdr:from>
    <xdr:to>
      <xdr:col>15</xdr:col>
      <xdr:colOff>50800</xdr:colOff>
      <xdr:row>35</xdr:row>
      <xdr:rowOff>87512</xdr:rowOff>
    </xdr:to>
    <xdr:cxnSp macro="">
      <xdr:nvCxnSpPr>
        <xdr:cNvPr id="66" name="直線コネクタ 65"/>
        <xdr:cNvCxnSpPr/>
      </xdr:nvCxnSpPr>
      <xdr:spPr>
        <a:xfrm flipV="1">
          <a:off x="2019300" y="6063292"/>
          <a:ext cx="889000" cy="2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85659</xdr:rowOff>
    </xdr:from>
    <xdr:to>
      <xdr:col>10</xdr:col>
      <xdr:colOff>114300</xdr:colOff>
      <xdr:row>35</xdr:row>
      <xdr:rowOff>87512</xdr:rowOff>
    </xdr:to>
    <xdr:cxnSp macro="">
      <xdr:nvCxnSpPr>
        <xdr:cNvPr id="69" name="直線コネクタ 68"/>
        <xdr:cNvCxnSpPr/>
      </xdr:nvCxnSpPr>
      <xdr:spPr>
        <a:xfrm>
          <a:off x="1130300" y="6086409"/>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113976</xdr:rowOff>
    </xdr:from>
    <xdr:to>
      <xdr:col>24</xdr:col>
      <xdr:colOff>114300</xdr:colOff>
      <xdr:row>35</xdr:row>
      <xdr:rowOff>44126</xdr:rowOff>
    </xdr:to>
    <xdr:sp macro="" textlink="">
      <xdr:nvSpPr>
        <xdr:cNvPr id="79" name="楕円 78"/>
        <xdr:cNvSpPr/>
      </xdr:nvSpPr>
      <xdr:spPr>
        <a:xfrm>
          <a:off x="4584700" y="59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136853</xdr:rowOff>
    </xdr:from>
    <xdr:ext cx="599010" cy="259045"/>
    <xdr:sp macro="" textlink="">
      <xdr:nvSpPr>
        <xdr:cNvPr id="80" name="人件費該当値テキスト"/>
        <xdr:cNvSpPr txBox="1"/>
      </xdr:nvSpPr>
      <xdr:spPr>
        <a:xfrm>
          <a:off x="4686300" y="579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169501</xdr:rowOff>
    </xdr:from>
    <xdr:to>
      <xdr:col>20</xdr:col>
      <xdr:colOff>38100</xdr:colOff>
      <xdr:row>35</xdr:row>
      <xdr:rowOff>99651</xdr:rowOff>
    </xdr:to>
    <xdr:sp macro="" textlink="">
      <xdr:nvSpPr>
        <xdr:cNvPr id="81" name="楕円 80"/>
        <xdr:cNvSpPr/>
      </xdr:nvSpPr>
      <xdr:spPr>
        <a:xfrm>
          <a:off x="3746500" y="5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116178</xdr:rowOff>
    </xdr:from>
    <xdr:ext cx="599010" cy="259045"/>
    <xdr:sp macro="" textlink="">
      <xdr:nvSpPr>
        <xdr:cNvPr id="82" name="テキスト ボックス 81"/>
        <xdr:cNvSpPr txBox="1"/>
      </xdr:nvSpPr>
      <xdr:spPr>
        <a:xfrm>
          <a:off x="3497795" y="577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11742</xdr:rowOff>
    </xdr:from>
    <xdr:to>
      <xdr:col>15</xdr:col>
      <xdr:colOff>101600</xdr:colOff>
      <xdr:row>35</xdr:row>
      <xdr:rowOff>113342</xdr:rowOff>
    </xdr:to>
    <xdr:sp macro="" textlink="">
      <xdr:nvSpPr>
        <xdr:cNvPr id="83" name="楕円 82"/>
        <xdr:cNvSpPr/>
      </xdr:nvSpPr>
      <xdr:spPr>
        <a:xfrm>
          <a:off x="2857500" y="60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129869</xdr:rowOff>
    </xdr:from>
    <xdr:ext cx="599010" cy="259045"/>
    <xdr:sp macro="" textlink="">
      <xdr:nvSpPr>
        <xdr:cNvPr id="84" name="テキスト ボックス 83"/>
        <xdr:cNvSpPr txBox="1"/>
      </xdr:nvSpPr>
      <xdr:spPr>
        <a:xfrm>
          <a:off x="2608795" y="578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36712</xdr:rowOff>
    </xdr:from>
    <xdr:to>
      <xdr:col>10</xdr:col>
      <xdr:colOff>165100</xdr:colOff>
      <xdr:row>35</xdr:row>
      <xdr:rowOff>138312</xdr:rowOff>
    </xdr:to>
    <xdr:sp macro="" textlink="">
      <xdr:nvSpPr>
        <xdr:cNvPr id="85" name="楕円 84"/>
        <xdr:cNvSpPr/>
      </xdr:nvSpPr>
      <xdr:spPr>
        <a:xfrm>
          <a:off x="1968500" y="60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154839</xdr:rowOff>
    </xdr:from>
    <xdr:ext cx="599010" cy="259045"/>
    <xdr:sp macro="" textlink="">
      <xdr:nvSpPr>
        <xdr:cNvPr id="86" name="テキスト ボックス 85"/>
        <xdr:cNvSpPr txBox="1"/>
      </xdr:nvSpPr>
      <xdr:spPr>
        <a:xfrm>
          <a:off x="1719795" y="581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34859</xdr:rowOff>
    </xdr:from>
    <xdr:to>
      <xdr:col>6</xdr:col>
      <xdr:colOff>38100</xdr:colOff>
      <xdr:row>35</xdr:row>
      <xdr:rowOff>136459</xdr:rowOff>
    </xdr:to>
    <xdr:sp macro="" textlink="">
      <xdr:nvSpPr>
        <xdr:cNvPr id="87" name="楕円 86"/>
        <xdr:cNvSpPr/>
      </xdr:nvSpPr>
      <xdr:spPr>
        <a:xfrm>
          <a:off x="1079500" y="60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152986</xdr:rowOff>
    </xdr:from>
    <xdr:ext cx="599010" cy="259045"/>
    <xdr:sp macro="" textlink="">
      <xdr:nvSpPr>
        <xdr:cNvPr id="88" name="テキスト ボックス 87"/>
        <xdr:cNvSpPr txBox="1"/>
      </xdr:nvSpPr>
      <xdr:spPr>
        <a:xfrm>
          <a:off x="830795" y="581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170820</xdr:rowOff>
    </xdr:from>
    <xdr:to>
      <xdr:col>24</xdr:col>
      <xdr:colOff>63500</xdr:colOff>
      <xdr:row>54</xdr:row>
      <xdr:rowOff>57259</xdr:rowOff>
    </xdr:to>
    <xdr:cxnSp macro="">
      <xdr:nvCxnSpPr>
        <xdr:cNvPr id="117" name="直線コネクタ 116"/>
        <xdr:cNvCxnSpPr/>
      </xdr:nvCxnSpPr>
      <xdr:spPr>
        <a:xfrm>
          <a:off x="3797300" y="9086220"/>
          <a:ext cx="838200" cy="22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170820</xdr:rowOff>
    </xdr:from>
    <xdr:to>
      <xdr:col>19</xdr:col>
      <xdr:colOff>177800</xdr:colOff>
      <xdr:row>53</xdr:row>
      <xdr:rowOff>124833</xdr:rowOff>
    </xdr:to>
    <xdr:cxnSp macro="">
      <xdr:nvCxnSpPr>
        <xdr:cNvPr id="120" name="直線コネクタ 119"/>
        <xdr:cNvCxnSpPr/>
      </xdr:nvCxnSpPr>
      <xdr:spPr>
        <a:xfrm flipV="1">
          <a:off x="2908300" y="9086220"/>
          <a:ext cx="889000" cy="1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124826</xdr:rowOff>
    </xdr:from>
    <xdr:to>
      <xdr:col>15</xdr:col>
      <xdr:colOff>50800</xdr:colOff>
      <xdr:row>53</xdr:row>
      <xdr:rowOff>124833</xdr:rowOff>
    </xdr:to>
    <xdr:cxnSp macro="">
      <xdr:nvCxnSpPr>
        <xdr:cNvPr id="123" name="直線コネクタ 122"/>
        <xdr:cNvCxnSpPr/>
      </xdr:nvCxnSpPr>
      <xdr:spPr>
        <a:xfrm>
          <a:off x="2019300" y="9211676"/>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124826</xdr:rowOff>
    </xdr:from>
    <xdr:to>
      <xdr:col>10</xdr:col>
      <xdr:colOff>114300</xdr:colOff>
      <xdr:row>54</xdr:row>
      <xdr:rowOff>14894</xdr:rowOff>
    </xdr:to>
    <xdr:cxnSp macro="">
      <xdr:nvCxnSpPr>
        <xdr:cNvPr id="126" name="直線コネクタ 125"/>
        <xdr:cNvCxnSpPr/>
      </xdr:nvCxnSpPr>
      <xdr:spPr>
        <a:xfrm flipV="1">
          <a:off x="1130300" y="9211676"/>
          <a:ext cx="889000" cy="6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6459</xdr:rowOff>
    </xdr:from>
    <xdr:to>
      <xdr:col>24</xdr:col>
      <xdr:colOff>114300</xdr:colOff>
      <xdr:row>54</xdr:row>
      <xdr:rowOff>108059</xdr:rowOff>
    </xdr:to>
    <xdr:sp macro="" textlink="">
      <xdr:nvSpPr>
        <xdr:cNvPr id="136" name="楕円 135"/>
        <xdr:cNvSpPr/>
      </xdr:nvSpPr>
      <xdr:spPr>
        <a:xfrm>
          <a:off x="4584700" y="926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29336</xdr:rowOff>
    </xdr:from>
    <xdr:ext cx="599010" cy="259045"/>
    <xdr:sp macro="" textlink="">
      <xdr:nvSpPr>
        <xdr:cNvPr id="137" name="物件費該当値テキスト"/>
        <xdr:cNvSpPr txBox="1"/>
      </xdr:nvSpPr>
      <xdr:spPr>
        <a:xfrm>
          <a:off x="4686300" y="911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120020</xdr:rowOff>
    </xdr:from>
    <xdr:to>
      <xdr:col>20</xdr:col>
      <xdr:colOff>38100</xdr:colOff>
      <xdr:row>53</xdr:row>
      <xdr:rowOff>50170</xdr:rowOff>
    </xdr:to>
    <xdr:sp macro="" textlink="">
      <xdr:nvSpPr>
        <xdr:cNvPr id="138" name="楕円 137"/>
        <xdr:cNvSpPr/>
      </xdr:nvSpPr>
      <xdr:spPr>
        <a:xfrm>
          <a:off x="3746500" y="90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66697</xdr:rowOff>
    </xdr:from>
    <xdr:ext cx="599010" cy="259045"/>
    <xdr:sp macro="" textlink="">
      <xdr:nvSpPr>
        <xdr:cNvPr id="139" name="テキスト ボックス 138"/>
        <xdr:cNvSpPr txBox="1"/>
      </xdr:nvSpPr>
      <xdr:spPr>
        <a:xfrm>
          <a:off x="3497795" y="881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74033</xdr:rowOff>
    </xdr:from>
    <xdr:to>
      <xdr:col>15</xdr:col>
      <xdr:colOff>101600</xdr:colOff>
      <xdr:row>54</xdr:row>
      <xdr:rowOff>4183</xdr:rowOff>
    </xdr:to>
    <xdr:sp macro="" textlink="">
      <xdr:nvSpPr>
        <xdr:cNvPr id="140" name="楕円 139"/>
        <xdr:cNvSpPr/>
      </xdr:nvSpPr>
      <xdr:spPr>
        <a:xfrm>
          <a:off x="2857500" y="91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20710</xdr:rowOff>
    </xdr:from>
    <xdr:ext cx="599010" cy="259045"/>
    <xdr:sp macro="" textlink="">
      <xdr:nvSpPr>
        <xdr:cNvPr id="141" name="テキスト ボックス 140"/>
        <xdr:cNvSpPr txBox="1"/>
      </xdr:nvSpPr>
      <xdr:spPr>
        <a:xfrm>
          <a:off x="2608795" y="893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74026</xdr:rowOff>
    </xdr:from>
    <xdr:to>
      <xdr:col>10</xdr:col>
      <xdr:colOff>165100</xdr:colOff>
      <xdr:row>54</xdr:row>
      <xdr:rowOff>4176</xdr:rowOff>
    </xdr:to>
    <xdr:sp macro="" textlink="">
      <xdr:nvSpPr>
        <xdr:cNvPr id="142" name="楕円 141"/>
        <xdr:cNvSpPr/>
      </xdr:nvSpPr>
      <xdr:spPr>
        <a:xfrm>
          <a:off x="1968500" y="916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20703</xdr:rowOff>
    </xdr:from>
    <xdr:ext cx="599010" cy="259045"/>
    <xdr:sp macro="" textlink="">
      <xdr:nvSpPr>
        <xdr:cNvPr id="143" name="テキスト ボックス 142"/>
        <xdr:cNvSpPr txBox="1"/>
      </xdr:nvSpPr>
      <xdr:spPr>
        <a:xfrm>
          <a:off x="1719795" y="89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135544</xdr:rowOff>
    </xdr:from>
    <xdr:to>
      <xdr:col>6</xdr:col>
      <xdr:colOff>38100</xdr:colOff>
      <xdr:row>54</xdr:row>
      <xdr:rowOff>65694</xdr:rowOff>
    </xdr:to>
    <xdr:sp macro="" textlink="">
      <xdr:nvSpPr>
        <xdr:cNvPr id="144" name="楕円 143"/>
        <xdr:cNvSpPr/>
      </xdr:nvSpPr>
      <xdr:spPr>
        <a:xfrm>
          <a:off x="1079500" y="922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82221</xdr:rowOff>
    </xdr:from>
    <xdr:ext cx="599010" cy="259045"/>
    <xdr:sp macro="" textlink="">
      <xdr:nvSpPr>
        <xdr:cNvPr id="145" name="テキスト ボックス 144"/>
        <xdr:cNvSpPr txBox="1"/>
      </xdr:nvSpPr>
      <xdr:spPr>
        <a:xfrm>
          <a:off x="830795" y="899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29439</xdr:rowOff>
    </xdr:from>
    <xdr:to>
      <xdr:col>24</xdr:col>
      <xdr:colOff>63500</xdr:colOff>
      <xdr:row>77</xdr:row>
      <xdr:rowOff>57012</xdr:rowOff>
    </xdr:to>
    <xdr:cxnSp macro="">
      <xdr:nvCxnSpPr>
        <xdr:cNvPr id="174" name="直線コネクタ 173"/>
        <xdr:cNvCxnSpPr/>
      </xdr:nvCxnSpPr>
      <xdr:spPr>
        <a:xfrm flipV="1">
          <a:off x="3797300" y="13231089"/>
          <a:ext cx="8382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57012</xdr:rowOff>
    </xdr:from>
    <xdr:to>
      <xdr:col>19</xdr:col>
      <xdr:colOff>177800</xdr:colOff>
      <xdr:row>77</xdr:row>
      <xdr:rowOff>84333</xdr:rowOff>
    </xdr:to>
    <xdr:cxnSp macro="">
      <xdr:nvCxnSpPr>
        <xdr:cNvPr id="177" name="直線コネクタ 176"/>
        <xdr:cNvCxnSpPr/>
      </xdr:nvCxnSpPr>
      <xdr:spPr>
        <a:xfrm flipV="1">
          <a:off x="2908300" y="13258662"/>
          <a:ext cx="889000" cy="2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84333</xdr:rowOff>
    </xdr:from>
    <xdr:to>
      <xdr:col>15</xdr:col>
      <xdr:colOff>50800</xdr:colOff>
      <xdr:row>77</xdr:row>
      <xdr:rowOff>154784</xdr:rowOff>
    </xdr:to>
    <xdr:cxnSp macro="">
      <xdr:nvCxnSpPr>
        <xdr:cNvPr id="180" name="直線コネクタ 179"/>
        <xdr:cNvCxnSpPr/>
      </xdr:nvCxnSpPr>
      <xdr:spPr>
        <a:xfrm flipV="1">
          <a:off x="2019300" y="13285983"/>
          <a:ext cx="889000" cy="7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154866</xdr:rowOff>
    </xdr:from>
    <xdr:ext cx="534377" cy="259045"/>
    <xdr:sp macro="" textlink="">
      <xdr:nvSpPr>
        <xdr:cNvPr id="182" name="テキスト ボックス 181"/>
        <xdr:cNvSpPr txBox="1"/>
      </xdr:nvSpPr>
      <xdr:spPr>
        <a:xfrm>
          <a:off x="2641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93290</xdr:rowOff>
    </xdr:from>
    <xdr:to>
      <xdr:col>10</xdr:col>
      <xdr:colOff>114300</xdr:colOff>
      <xdr:row>77</xdr:row>
      <xdr:rowOff>154784</xdr:rowOff>
    </xdr:to>
    <xdr:cxnSp macro="">
      <xdr:nvCxnSpPr>
        <xdr:cNvPr id="183" name="直線コネクタ 182"/>
        <xdr:cNvCxnSpPr/>
      </xdr:nvCxnSpPr>
      <xdr:spPr>
        <a:xfrm>
          <a:off x="1130300" y="13294940"/>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146719</xdr:rowOff>
    </xdr:from>
    <xdr:ext cx="534377" cy="259045"/>
    <xdr:sp macro="" textlink="">
      <xdr:nvSpPr>
        <xdr:cNvPr id="185" name="テキスト ボックス 184"/>
        <xdr:cNvSpPr txBox="1"/>
      </xdr:nvSpPr>
      <xdr:spPr>
        <a:xfrm>
          <a:off x="1752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161103</xdr:rowOff>
    </xdr:from>
    <xdr:ext cx="534377" cy="259045"/>
    <xdr:sp macro="" textlink="">
      <xdr:nvSpPr>
        <xdr:cNvPr id="187" name="テキスト ボックス 186"/>
        <xdr:cNvSpPr txBox="1"/>
      </xdr:nvSpPr>
      <xdr:spPr>
        <a:xfrm>
          <a:off x="863111" y="135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150089</xdr:rowOff>
    </xdr:from>
    <xdr:to>
      <xdr:col>24</xdr:col>
      <xdr:colOff>114300</xdr:colOff>
      <xdr:row>77</xdr:row>
      <xdr:rowOff>80239</xdr:rowOff>
    </xdr:to>
    <xdr:sp macro="" textlink="">
      <xdr:nvSpPr>
        <xdr:cNvPr id="193" name="楕円 192"/>
        <xdr:cNvSpPr/>
      </xdr:nvSpPr>
      <xdr:spPr>
        <a:xfrm>
          <a:off x="4584700" y="131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1516</xdr:rowOff>
    </xdr:from>
    <xdr:ext cx="534377" cy="259045"/>
    <xdr:sp macro="" textlink="">
      <xdr:nvSpPr>
        <xdr:cNvPr id="194" name="維持補修費該当値テキスト"/>
        <xdr:cNvSpPr txBox="1"/>
      </xdr:nvSpPr>
      <xdr:spPr>
        <a:xfrm>
          <a:off x="4686300" y="1303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6212</xdr:rowOff>
    </xdr:from>
    <xdr:to>
      <xdr:col>20</xdr:col>
      <xdr:colOff>38100</xdr:colOff>
      <xdr:row>77</xdr:row>
      <xdr:rowOff>107812</xdr:rowOff>
    </xdr:to>
    <xdr:sp macro="" textlink="">
      <xdr:nvSpPr>
        <xdr:cNvPr id="195" name="楕円 194"/>
        <xdr:cNvSpPr/>
      </xdr:nvSpPr>
      <xdr:spPr>
        <a:xfrm>
          <a:off x="3746500" y="132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124339</xdr:rowOff>
    </xdr:from>
    <xdr:ext cx="534377" cy="259045"/>
    <xdr:sp macro="" textlink="">
      <xdr:nvSpPr>
        <xdr:cNvPr id="196" name="テキスト ボックス 195"/>
        <xdr:cNvSpPr txBox="1"/>
      </xdr:nvSpPr>
      <xdr:spPr>
        <a:xfrm>
          <a:off x="3530111" y="1298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33533</xdr:rowOff>
    </xdr:from>
    <xdr:to>
      <xdr:col>15</xdr:col>
      <xdr:colOff>101600</xdr:colOff>
      <xdr:row>77</xdr:row>
      <xdr:rowOff>135133</xdr:rowOff>
    </xdr:to>
    <xdr:sp macro="" textlink="">
      <xdr:nvSpPr>
        <xdr:cNvPr id="197" name="楕円 196"/>
        <xdr:cNvSpPr/>
      </xdr:nvSpPr>
      <xdr:spPr>
        <a:xfrm>
          <a:off x="2857500" y="1323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151660</xdr:rowOff>
    </xdr:from>
    <xdr:ext cx="534377" cy="259045"/>
    <xdr:sp macro="" textlink="">
      <xdr:nvSpPr>
        <xdr:cNvPr id="198" name="テキスト ボックス 197"/>
        <xdr:cNvSpPr txBox="1"/>
      </xdr:nvSpPr>
      <xdr:spPr>
        <a:xfrm>
          <a:off x="2641111" y="1301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103984</xdr:rowOff>
    </xdr:from>
    <xdr:to>
      <xdr:col>10</xdr:col>
      <xdr:colOff>165100</xdr:colOff>
      <xdr:row>78</xdr:row>
      <xdr:rowOff>34134</xdr:rowOff>
    </xdr:to>
    <xdr:sp macro="" textlink="">
      <xdr:nvSpPr>
        <xdr:cNvPr id="199" name="楕円 198"/>
        <xdr:cNvSpPr/>
      </xdr:nvSpPr>
      <xdr:spPr>
        <a:xfrm>
          <a:off x="1968500" y="1330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50661</xdr:rowOff>
    </xdr:from>
    <xdr:ext cx="534377" cy="259045"/>
    <xdr:sp macro="" textlink="">
      <xdr:nvSpPr>
        <xdr:cNvPr id="200" name="テキスト ボックス 199"/>
        <xdr:cNvSpPr txBox="1"/>
      </xdr:nvSpPr>
      <xdr:spPr>
        <a:xfrm>
          <a:off x="1752111" y="1308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42490</xdr:rowOff>
    </xdr:from>
    <xdr:to>
      <xdr:col>6</xdr:col>
      <xdr:colOff>38100</xdr:colOff>
      <xdr:row>77</xdr:row>
      <xdr:rowOff>144090</xdr:rowOff>
    </xdr:to>
    <xdr:sp macro="" textlink="">
      <xdr:nvSpPr>
        <xdr:cNvPr id="201" name="楕円 200"/>
        <xdr:cNvSpPr/>
      </xdr:nvSpPr>
      <xdr:spPr>
        <a:xfrm>
          <a:off x="1079500" y="132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160617</xdr:rowOff>
    </xdr:from>
    <xdr:ext cx="534377" cy="259045"/>
    <xdr:sp macro="" textlink="">
      <xdr:nvSpPr>
        <xdr:cNvPr id="202" name="テキスト ボックス 201"/>
        <xdr:cNvSpPr txBox="1"/>
      </xdr:nvSpPr>
      <xdr:spPr>
        <a:xfrm>
          <a:off x="863111" y="1301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53147</xdr:rowOff>
    </xdr:from>
    <xdr:to>
      <xdr:col>24</xdr:col>
      <xdr:colOff>63500</xdr:colOff>
      <xdr:row>95</xdr:row>
      <xdr:rowOff>63021</xdr:rowOff>
    </xdr:to>
    <xdr:cxnSp macro="">
      <xdr:nvCxnSpPr>
        <xdr:cNvPr id="233" name="直線コネクタ 232"/>
        <xdr:cNvCxnSpPr/>
      </xdr:nvCxnSpPr>
      <xdr:spPr>
        <a:xfrm flipV="1">
          <a:off x="3797300" y="16340897"/>
          <a:ext cx="8382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63021</xdr:rowOff>
    </xdr:from>
    <xdr:to>
      <xdr:col>19</xdr:col>
      <xdr:colOff>177800</xdr:colOff>
      <xdr:row>95</xdr:row>
      <xdr:rowOff>124797</xdr:rowOff>
    </xdr:to>
    <xdr:cxnSp macro="">
      <xdr:nvCxnSpPr>
        <xdr:cNvPr id="236" name="直線コネクタ 235"/>
        <xdr:cNvCxnSpPr/>
      </xdr:nvCxnSpPr>
      <xdr:spPr>
        <a:xfrm flipV="1">
          <a:off x="2908300" y="16350771"/>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124797</xdr:rowOff>
    </xdr:from>
    <xdr:to>
      <xdr:col>15</xdr:col>
      <xdr:colOff>50800</xdr:colOff>
      <xdr:row>95</xdr:row>
      <xdr:rowOff>138568</xdr:rowOff>
    </xdr:to>
    <xdr:cxnSp macro="">
      <xdr:nvCxnSpPr>
        <xdr:cNvPr id="239" name="直線コネクタ 238"/>
        <xdr:cNvCxnSpPr/>
      </xdr:nvCxnSpPr>
      <xdr:spPr>
        <a:xfrm flipV="1">
          <a:off x="2019300" y="16412547"/>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55804</xdr:rowOff>
    </xdr:from>
    <xdr:to>
      <xdr:col>10</xdr:col>
      <xdr:colOff>114300</xdr:colOff>
      <xdr:row>95</xdr:row>
      <xdr:rowOff>138568</xdr:rowOff>
    </xdr:to>
    <xdr:cxnSp macro="">
      <xdr:nvCxnSpPr>
        <xdr:cNvPr id="242" name="直線コネクタ 241"/>
        <xdr:cNvCxnSpPr/>
      </xdr:nvCxnSpPr>
      <xdr:spPr>
        <a:xfrm>
          <a:off x="1130300" y="16343554"/>
          <a:ext cx="889000" cy="8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2347</xdr:rowOff>
    </xdr:from>
    <xdr:to>
      <xdr:col>24</xdr:col>
      <xdr:colOff>114300</xdr:colOff>
      <xdr:row>95</xdr:row>
      <xdr:rowOff>103947</xdr:rowOff>
    </xdr:to>
    <xdr:sp macro="" textlink="">
      <xdr:nvSpPr>
        <xdr:cNvPr id="252" name="楕円 251"/>
        <xdr:cNvSpPr/>
      </xdr:nvSpPr>
      <xdr:spPr>
        <a:xfrm>
          <a:off x="4584700" y="1629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152224</xdr:rowOff>
    </xdr:from>
    <xdr:ext cx="534377" cy="259045"/>
    <xdr:sp macro="" textlink="">
      <xdr:nvSpPr>
        <xdr:cNvPr id="253" name="扶助費該当値テキスト"/>
        <xdr:cNvSpPr txBox="1"/>
      </xdr:nvSpPr>
      <xdr:spPr>
        <a:xfrm>
          <a:off x="4686300" y="1626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12221</xdr:rowOff>
    </xdr:from>
    <xdr:to>
      <xdr:col>20</xdr:col>
      <xdr:colOff>38100</xdr:colOff>
      <xdr:row>95</xdr:row>
      <xdr:rowOff>113821</xdr:rowOff>
    </xdr:to>
    <xdr:sp macro="" textlink="">
      <xdr:nvSpPr>
        <xdr:cNvPr id="254" name="楕円 253"/>
        <xdr:cNvSpPr/>
      </xdr:nvSpPr>
      <xdr:spPr>
        <a:xfrm>
          <a:off x="3746500" y="162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104948</xdr:rowOff>
    </xdr:from>
    <xdr:ext cx="534377" cy="259045"/>
    <xdr:sp macro="" textlink="">
      <xdr:nvSpPr>
        <xdr:cNvPr id="255" name="テキスト ボックス 254"/>
        <xdr:cNvSpPr txBox="1"/>
      </xdr:nvSpPr>
      <xdr:spPr>
        <a:xfrm>
          <a:off x="3530111" y="1639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73997</xdr:rowOff>
    </xdr:from>
    <xdr:to>
      <xdr:col>15</xdr:col>
      <xdr:colOff>101600</xdr:colOff>
      <xdr:row>96</xdr:row>
      <xdr:rowOff>4147</xdr:rowOff>
    </xdr:to>
    <xdr:sp macro="" textlink="">
      <xdr:nvSpPr>
        <xdr:cNvPr id="256" name="楕円 255"/>
        <xdr:cNvSpPr/>
      </xdr:nvSpPr>
      <xdr:spPr>
        <a:xfrm>
          <a:off x="2857500" y="163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166724</xdr:rowOff>
    </xdr:from>
    <xdr:ext cx="534377" cy="259045"/>
    <xdr:sp macro="" textlink="">
      <xdr:nvSpPr>
        <xdr:cNvPr id="257" name="テキスト ボックス 256"/>
        <xdr:cNvSpPr txBox="1"/>
      </xdr:nvSpPr>
      <xdr:spPr>
        <a:xfrm>
          <a:off x="2641111" y="164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87768</xdr:rowOff>
    </xdr:from>
    <xdr:to>
      <xdr:col>10</xdr:col>
      <xdr:colOff>165100</xdr:colOff>
      <xdr:row>96</xdr:row>
      <xdr:rowOff>17918</xdr:rowOff>
    </xdr:to>
    <xdr:sp macro="" textlink="">
      <xdr:nvSpPr>
        <xdr:cNvPr id="258" name="楕円 257"/>
        <xdr:cNvSpPr/>
      </xdr:nvSpPr>
      <xdr:spPr>
        <a:xfrm>
          <a:off x="1968500" y="163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9045</xdr:rowOff>
    </xdr:from>
    <xdr:ext cx="534377" cy="259045"/>
    <xdr:sp macro="" textlink="">
      <xdr:nvSpPr>
        <xdr:cNvPr id="259" name="テキスト ボックス 258"/>
        <xdr:cNvSpPr txBox="1"/>
      </xdr:nvSpPr>
      <xdr:spPr>
        <a:xfrm>
          <a:off x="1752111" y="1646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5004</xdr:rowOff>
    </xdr:from>
    <xdr:to>
      <xdr:col>6</xdr:col>
      <xdr:colOff>38100</xdr:colOff>
      <xdr:row>95</xdr:row>
      <xdr:rowOff>106604</xdr:rowOff>
    </xdr:to>
    <xdr:sp macro="" textlink="">
      <xdr:nvSpPr>
        <xdr:cNvPr id="260" name="楕円 259"/>
        <xdr:cNvSpPr/>
      </xdr:nvSpPr>
      <xdr:spPr>
        <a:xfrm>
          <a:off x="1079500" y="162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97731</xdr:rowOff>
    </xdr:from>
    <xdr:ext cx="534377" cy="259045"/>
    <xdr:sp macro="" textlink="">
      <xdr:nvSpPr>
        <xdr:cNvPr id="261" name="テキスト ボックス 260"/>
        <xdr:cNvSpPr txBox="1"/>
      </xdr:nvSpPr>
      <xdr:spPr>
        <a:xfrm>
          <a:off x="863111" y="1638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68553</xdr:rowOff>
    </xdr:from>
    <xdr:to>
      <xdr:col>55</xdr:col>
      <xdr:colOff>0</xdr:colOff>
      <xdr:row>37</xdr:row>
      <xdr:rowOff>60090</xdr:rowOff>
    </xdr:to>
    <xdr:cxnSp macro="">
      <xdr:nvCxnSpPr>
        <xdr:cNvPr id="289" name="直線コネクタ 288"/>
        <xdr:cNvCxnSpPr/>
      </xdr:nvCxnSpPr>
      <xdr:spPr>
        <a:xfrm flipV="1">
          <a:off x="9639300" y="5897853"/>
          <a:ext cx="838200" cy="50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151135</xdr:rowOff>
    </xdr:from>
    <xdr:to>
      <xdr:col>50</xdr:col>
      <xdr:colOff>114300</xdr:colOff>
      <xdr:row>37</xdr:row>
      <xdr:rowOff>60090</xdr:rowOff>
    </xdr:to>
    <xdr:cxnSp macro="">
      <xdr:nvCxnSpPr>
        <xdr:cNvPr id="292" name="直線コネクタ 291"/>
        <xdr:cNvCxnSpPr/>
      </xdr:nvCxnSpPr>
      <xdr:spPr>
        <a:xfrm>
          <a:off x="8750300" y="6323335"/>
          <a:ext cx="889000" cy="8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151135</xdr:rowOff>
    </xdr:from>
    <xdr:to>
      <xdr:col>45</xdr:col>
      <xdr:colOff>177800</xdr:colOff>
      <xdr:row>37</xdr:row>
      <xdr:rowOff>106162</xdr:rowOff>
    </xdr:to>
    <xdr:cxnSp macro="">
      <xdr:nvCxnSpPr>
        <xdr:cNvPr id="295" name="直線コネクタ 294"/>
        <xdr:cNvCxnSpPr/>
      </xdr:nvCxnSpPr>
      <xdr:spPr>
        <a:xfrm flipV="1">
          <a:off x="7861300" y="6323335"/>
          <a:ext cx="889000" cy="1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106162</xdr:rowOff>
    </xdr:from>
    <xdr:to>
      <xdr:col>41</xdr:col>
      <xdr:colOff>50800</xdr:colOff>
      <xdr:row>37</xdr:row>
      <xdr:rowOff>136852</xdr:rowOff>
    </xdr:to>
    <xdr:cxnSp macro="">
      <xdr:nvCxnSpPr>
        <xdr:cNvPr id="298" name="直線コネクタ 297"/>
        <xdr:cNvCxnSpPr/>
      </xdr:nvCxnSpPr>
      <xdr:spPr>
        <a:xfrm flipV="1">
          <a:off x="6972300" y="6449812"/>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17753</xdr:rowOff>
    </xdr:from>
    <xdr:to>
      <xdr:col>55</xdr:col>
      <xdr:colOff>50800</xdr:colOff>
      <xdr:row>34</xdr:row>
      <xdr:rowOff>119353</xdr:rowOff>
    </xdr:to>
    <xdr:sp macro="" textlink="">
      <xdr:nvSpPr>
        <xdr:cNvPr id="308" name="楕円 307"/>
        <xdr:cNvSpPr/>
      </xdr:nvSpPr>
      <xdr:spPr>
        <a:xfrm>
          <a:off x="10426700" y="58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40630</xdr:rowOff>
    </xdr:from>
    <xdr:ext cx="599010" cy="259045"/>
    <xdr:sp macro="" textlink="">
      <xdr:nvSpPr>
        <xdr:cNvPr id="309" name="補助費等該当値テキスト"/>
        <xdr:cNvSpPr txBox="1"/>
      </xdr:nvSpPr>
      <xdr:spPr>
        <a:xfrm>
          <a:off x="10528300" y="569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9290</xdr:rowOff>
    </xdr:from>
    <xdr:to>
      <xdr:col>50</xdr:col>
      <xdr:colOff>165100</xdr:colOff>
      <xdr:row>37</xdr:row>
      <xdr:rowOff>110890</xdr:rowOff>
    </xdr:to>
    <xdr:sp macro="" textlink="">
      <xdr:nvSpPr>
        <xdr:cNvPr id="310" name="楕円 309"/>
        <xdr:cNvSpPr/>
      </xdr:nvSpPr>
      <xdr:spPr>
        <a:xfrm>
          <a:off x="9588500" y="63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127417</xdr:rowOff>
    </xdr:from>
    <xdr:ext cx="599010" cy="259045"/>
    <xdr:sp macro="" textlink="">
      <xdr:nvSpPr>
        <xdr:cNvPr id="311" name="テキスト ボックス 310"/>
        <xdr:cNvSpPr txBox="1"/>
      </xdr:nvSpPr>
      <xdr:spPr>
        <a:xfrm>
          <a:off x="9339795" y="612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100335</xdr:rowOff>
    </xdr:from>
    <xdr:to>
      <xdr:col>46</xdr:col>
      <xdr:colOff>38100</xdr:colOff>
      <xdr:row>37</xdr:row>
      <xdr:rowOff>30485</xdr:rowOff>
    </xdr:to>
    <xdr:sp macro="" textlink="">
      <xdr:nvSpPr>
        <xdr:cNvPr id="312" name="楕円 311"/>
        <xdr:cNvSpPr/>
      </xdr:nvSpPr>
      <xdr:spPr>
        <a:xfrm>
          <a:off x="8699500" y="62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47012</xdr:rowOff>
    </xdr:from>
    <xdr:ext cx="599010" cy="259045"/>
    <xdr:sp macro="" textlink="">
      <xdr:nvSpPr>
        <xdr:cNvPr id="313" name="テキスト ボックス 312"/>
        <xdr:cNvSpPr txBox="1"/>
      </xdr:nvSpPr>
      <xdr:spPr>
        <a:xfrm>
          <a:off x="8450795" y="604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55362</xdr:rowOff>
    </xdr:from>
    <xdr:to>
      <xdr:col>41</xdr:col>
      <xdr:colOff>101600</xdr:colOff>
      <xdr:row>37</xdr:row>
      <xdr:rowOff>156962</xdr:rowOff>
    </xdr:to>
    <xdr:sp macro="" textlink="">
      <xdr:nvSpPr>
        <xdr:cNvPr id="314" name="楕円 313"/>
        <xdr:cNvSpPr/>
      </xdr:nvSpPr>
      <xdr:spPr>
        <a:xfrm>
          <a:off x="7810500" y="63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2039</xdr:rowOff>
    </xdr:from>
    <xdr:ext cx="599010" cy="259045"/>
    <xdr:sp macro="" textlink="">
      <xdr:nvSpPr>
        <xdr:cNvPr id="315" name="テキスト ボックス 314"/>
        <xdr:cNvSpPr txBox="1"/>
      </xdr:nvSpPr>
      <xdr:spPr>
        <a:xfrm>
          <a:off x="7561795" y="617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86052</xdr:rowOff>
    </xdr:from>
    <xdr:to>
      <xdr:col>36</xdr:col>
      <xdr:colOff>165100</xdr:colOff>
      <xdr:row>38</xdr:row>
      <xdr:rowOff>16202</xdr:rowOff>
    </xdr:to>
    <xdr:sp macro="" textlink="">
      <xdr:nvSpPr>
        <xdr:cNvPr id="316" name="楕円 315"/>
        <xdr:cNvSpPr/>
      </xdr:nvSpPr>
      <xdr:spPr>
        <a:xfrm>
          <a:off x="6921500" y="64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32729</xdr:rowOff>
    </xdr:from>
    <xdr:ext cx="599010" cy="259045"/>
    <xdr:sp macro="" textlink="">
      <xdr:nvSpPr>
        <xdr:cNvPr id="317" name="テキスト ボックス 316"/>
        <xdr:cNvSpPr txBox="1"/>
      </xdr:nvSpPr>
      <xdr:spPr>
        <a:xfrm>
          <a:off x="6672795" y="620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115429</xdr:rowOff>
    </xdr:from>
    <xdr:to>
      <xdr:col>55</xdr:col>
      <xdr:colOff>0</xdr:colOff>
      <xdr:row>57</xdr:row>
      <xdr:rowOff>120207</xdr:rowOff>
    </xdr:to>
    <xdr:cxnSp macro="">
      <xdr:nvCxnSpPr>
        <xdr:cNvPr id="346" name="直線コネクタ 345"/>
        <xdr:cNvCxnSpPr/>
      </xdr:nvCxnSpPr>
      <xdr:spPr>
        <a:xfrm>
          <a:off x="9639300" y="9888079"/>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9594</xdr:rowOff>
    </xdr:from>
    <xdr:to>
      <xdr:col>50</xdr:col>
      <xdr:colOff>114300</xdr:colOff>
      <xdr:row>57</xdr:row>
      <xdr:rowOff>115429</xdr:rowOff>
    </xdr:to>
    <xdr:cxnSp macro="">
      <xdr:nvCxnSpPr>
        <xdr:cNvPr id="349" name="直線コネクタ 348"/>
        <xdr:cNvCxnSpPr/>
      </xdr:nvCxnSpPr>
      <xdr:spPr>
        <a:xfrm>
          <a:off x="8750300" y="9782244"/>
          <a:ext cx="889000" cy="10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9594</xdr:rowOff>
    </xdr:from>
    <xdr:to>
      <xdr:col>45</xdr:col>
      <xdr:colOff>177800</xdr:colOff>
      <xdr:row>57</xdr:row>
      <xdr:rowOff>25522</xdr:rowOff>
    </xdr:to>
    <xdr:cxnSp macro="">
      <xdr:nvCxnSpPr>
        <xdr:cNvPr id="352" name="直線コネクタ 351"/>
        <xdr:cNvCxnSpPr/>
      </xdr:nvCxnSpPr>
      <xdr:spPr>
        <a:xfrm flipV="1">
          <a:off x="7861300" y="9782244"/>
          <a:ext cx="889000" cy="1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25522</xdr:rowOff>
    </xdr:from>
    <xdr:to>
      <xdr:col>41</xdr:col>
      <xdr:colOff>50800</xdr:colOff>
      <xdr:row>57</xdr:row>
      <xdr:rowOff>36323</xdr:rowOff>
    </xdr:to>
    <xdr:cxnSp macro="">
      <xdr:nvCxnSpPr>
        <xdr:cNvPr id="355" name="直線コネクタ 354"/>
        <xdr:cNvCxnSpPr/>
      </xdr:nvCxnSpPr>
      <xdr:spPr>
        <a:xfrm flipV="1">
          <a:off x="6972300" y="9798172"/>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69407</xdr:rowOff>
    </xdr:from>
    <xdr:to>
      <xdr:col>55</xdr:col>
      <xdr:colOff>50800</xdr:colOff>
      <xdr:row>57</xdr:row>
      <xdr:rowOff>171007</xdr:rowOff>
    </xdr:to>
    <xdr:sp macro="" textlink="">
      <xdr:nvSpPr>
        <xdr:cNvPr id="365" name="楕円 364"/>
        <xdr:cNvSpPr/>
      </xdr:nvSpPr>
      <xdr:spPr>
        <a:xfrm>
          <a:off x="10426700" y="98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92284</xdr:rowOff>
    </xdr:from>
    <xdr:ext cx="599010" cy="259045"/>
    <xdr:sp macro="" textlink="">
      <xdr:nvSpPr>
        <xdr:cNvPr id="366" name="普通建設事業費該当値テキスト"/>
        <xdr:cNvSpPr txBox="1"/>
      </xdr:nvSpPr>
      <xdr:spPr>
        <a:xfrm>
          <a:off x="10528300" y="969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64629</xdr:rowOff>
    </xdr:from>
    <xdr:to>
      <xdr:col>50</xdr:col>
      <xdr:colOff>165100</xdr:colOff>
      <xdr:row>57</xdr:row>
      <xdr:rowOff>166229</xdr:rowOff>
    </xdr:to>
    <xdr:sp macro="" textlink="">
      <xdr:nvSpPr>
        <xdr:cNvPr id="367" name="楕円 366"/>
        <xdr:cNvSpPr/>
      </xdr:nvSpPr>
      <xdr:spPr>
        <a:xfrm>
          <a:off x="9588500" y="98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11306</xdr:rowOff>
    </xdr:from>
    <xdr:ext cx="599010" cy="259045"/>
    <xdr:sp macro="" textlink="">
      <xdr:nvSpPr>
        <xdr:cNvPr id="368" name="テキスト ボックス 367"/>
        <xdr:cNvSpPr txBox="1"/>
      </xdr:nvSpPr>
      <xdr:spPr>
        <a:xfrm>
          <a:off x="9339795" y="961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130244</xdr:rowOff>
    </xdr:from>
    <xdr:to>
      <xdr:col>46</xdr:col>
      <xdr:colOff>38100</xdr:colOff>
      <xdr:row>57</xdr:row>
      <xdr:rowOff>60394</xdr:rowOff>
    </xdr:to>
    <xdr:sp macro="" textlink="">
      <xdr:nvSpPr>
        <xdr:cNvPr id="369" name="楕円 368"/>
        <xdr:cNvSpPr/>
      </xdr:nvSpPr>
      <xdr:spPr>
        <a:xfrm>
          <a:off x="8699500" y="97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76921</xdr:rowOff>
    </xdr:from>
    <xdr:ext cx="599010" cy="259045"/>
    <xdr:sp macro="" textlink="">
      <xdr:nvSpPr>
        <xdr:cNvPr id="370" name="テキスト ボックス 369"/>
        <xdr:cNvSpPr txBox="1"/>
      </xdr:nvSpPr>
      <xdr:spPr>
        <a:xfrm>
          <a:off x="8450795" y="95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146172</xdr:rowOff>
    </xdr:from>
    <xdr:to>
      <xdr:col>41</xdr:col>
      <xdr:colOff>101600</xdr:colOff>
      <xdr:row>57</xdr:row>
      <xdr:rowOff>76322</xdr:rowOff>
    </xdr:to>
    <xdr:sp macro="" textlink="">
      <xdr:nvSpPr>
        <xdr:cNvPr id="371" name="楕円 370"/>
        <xdr:cNvSpPr/>
      </xdr:nvSpPr>
      <xdr:spPr>
        <a:xfrm>
          <a:off x="7810500" y="974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92849</xdr:rowOff>
    </xdr:from>
    <xdr:ext cx="599010" cy="259045"/>
    <xdr:sp macro="" textlink="">
      <xdr:nvSpPr>
        <xdr:cNvPr id="372" name="テキスト ボックス 371"/>
        <xdr:cNvSpPr txBox="1"/>
      </xdr:nvSpPr>
      <xdr:spPr>
        <a:xfrm>
          <a:off x="7561795" y="952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156973</xdr:rowOff>
    </xdr:from>
    <xdr:to>
      <xdr:col>36</xdr:col>
      <xdr:colOff>165100</xdr:colOff>
      <xdr:row>57</xdr:row>
      <xdr:rowOff>87123</xdr:rowOff>
    </xdr:to>
    <xdr:sp macro="" textlink="">
      <xdr:nvSpPr>
        <xdr:cNvPr id="373" name="楕円 372"/>
        <xdr:cNvSpPr/>
      </xdr:nvSpPr>
      <xdr:spPr>
        <a:xfrm>
          <a:off x="6921500" y="975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103650</xdr:rowOff>
    </xdr:from>
    <xdr:ext cx="599010" cy="259045"/>
    <xdr:sp macro="" textlink="">
      <xdr:nvSpPr>
        <xdr:cNvPr id="374" name="テキスト ボックス 373"/>
        <xdr:cNvSpPr txBox="1"/>
      </xdr:nvSpPr>
      <xdr:spPr>
        <a:xfrm>
          <a:off x="6672795" y="953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60296</xdr:rowOff>
    </xdr:from>
    <xdr:to>
      <xdr:col>55</xdr:col>
      <xdr:colOff>0</xdr:colOff>
      <xdr:row>77</xdr:row>
      <xdr:rowOff>142345</xdr:rowOff>
    </xdr:to>
    <xdr:cxnSp macro="">
      <xdr:nvCxnSpPr>
        <xdr:cNvPr id="403" name="直線コネクタ 402"/>
        <xdr:cNvCxnSpPr/>
      </xdr:nvCxnSpPr>
      <xdr:spPr>
        <a:xfrm flipV="1">
          <a:off x="9639300" y="13261946"/>
          <a:ext cx="8382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4" name="普通建設事業費 （ うち新規整備　）平均値テキスト"/>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109768</xdr:rowOff>
    </xdr:from>
    <xdr:to>
      <xdr:col>50</xdr:col>
      <xdr:colOff>114300</xdr:colOff>
      <xdr:row>77</xdr:row>
      <xdr:rowOff>142345</xdr:rowOff>
    </xdr:to>
    <xdr:cxnSp macro="">
      <xdr:nvCxnSpPr>
        <xdr:cNvPr id="406" name="直線コネクタ 405"/>
        <xdr:cNvCxnSpPr/>
      </xdr:nvCxnSpPr>
      <xdr:spPr>
        <a:xfrm>
          <a:off x="8750300" y="13139968"/>
          <a:ext cx="889000" cy="20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8" name="テキスト ボックス 407"/>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109768</xdr:rowOff>
    </xdr:from>
    <xdr:to>
      <xdr:col>45</xdr:col>
      <xdr:colOff>177800</xdr:colOff>
      <xdr:row>76</xdr:row>
      <xdr:rowOff>128457</xdr:rowOff>
    </xdr:to>
    <xdr:cxnSp macro="">
      <xdr:nvCxnSpPr>
        <xdr:cNvPr id="409" name="直線コネクタ 408"/>
        <xdr:cNvCxnSpPr/>
      </xdr:nvCxnSpPr>
      <xdr:spPr>
        <a:xfrm flipV="1">
          <a:off x="7861300" y="13139968"/>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119711</xdr:rowOff>
    </xdr:from>
    <xdr:to>
      <xdr:col>41</xdr:col>
      <xdr:colOff>50800</xdr:colOff>
      <xdr:row>76</xdr:row>
      <xdr:rowOff>128457</xdr:rowOff>
    </xdr:to>
    <xdr:cxnSp macro="">
      <xdr:nvCxnSpPr>
        <xdr:cNvPr id="412" name="直線コネクタ 411"/>
        <xdr:cNvCxnSpPr/>
      </xdr:nvCxnSpPr>
      <xdr:spPr>
        <a:xfrm>
          <a:off x="6972300" y="13149911"/>
          <a:ext cx="889000" cy="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4" name="テキスト ボックス 413"/>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6" name="テキスト ボックス 415"/>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9496</xdr:rowOff>
    </xdr:from>
    <xdr:to>
      <xdr:col>55</xdr:col>
      <xdr:colOff>50800</xdr:colOff>
      <xdr:row>77</xdr:row>
      <xdr:rowOff>111096</xdr:rowOff>
    </xdr:to>
    <xdr:sp macro="" textlink="">
      <xdr:nvSpPr>
        <xdr:cNvPr id="422" name="楕円 421"/>
        <xdr:cNvSpPr/>
      </xdr:nvSpPr>
      <xdr:spPr>
        <a:xfrm>
          <a:off x="10426700" y="132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32373</xdr:rowOff>
    </xdr:from>
    <xdr:ext cx="599010" cy="259045"/>
    <xdr:sp macro="" textlink="">
      <xdr:nvSpPr>
        <xdr:cNvPr id="423" name="普通建設事業費 （ うち新規整備　）該当値テキスト"/>
        <xdr:cNvSpPr txBox="1"/>
      </xdr:nvSpPr>
      <xdr:spPr>
        <a:xfrm>
          <a:off x="10528300" y="1306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91545</xdr:rowOff>
    </xdr:from>
    <xdr:to>
      <xdr:col>50</xdr:col>
      <xdr:colOff>165100</xdr:colOff>
      <xdr:row>78</xdr:row>
      <xdr:rowOff>21695</xdr:rowOff>
    </xdr:to>
    <xdr:sp macro="" textlink="">
      <xdr:nvSpPr>
        <xdr:cNvPr id="424" name="楕円 423"/>
        <xdr:cNvSpPr/>
      </xdr:nvSpPr>
      <xdr:spPr>
        <a:xfrm>
          <a:off x="9588500" y="1329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38222</xdr:rowOff>
    </xdr:from>
    <xdr:ext cx="599010" cy="259045"/>
    <xdr:sp macro="" textlink="">
      <xdr:nvSpPr>
        <xdr:cNvPr id="425" name="テキスト ボックス 424"/>
        <xdr:cNvSpPr txBox="1"/>
      </xdr:nvSpPr>
      <xdr:spPr>
        <a:xfrm>
          <a:off x="9339795" y="1306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58968</xdr:rowOff>
    </xdr:from>
    <xdr:to>
      <xdr:col>46</xdr:col>
      <xdr:colOff>38100</xdr:colOff>
      <xdr:row>76</xdr:row>
      <xdr:rowOff>160568</xdr:rowOff>
    </xdr:to>
    <xdr:sp macro="" textlink="">
      <xdr:nvSpPr>
        <xdr:cNvPr id="426" name="楕円 425"/>
        <xdr:cNvSpPr/>
      </xdr:nvSpPr>
      <xdr:spPr>
        <a:xfrm>
          <a:off x="8699500" y="1308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5645</xdr:rowOff>
    </xdr:from>
    <xdr:ext cx="599010" cy="259045"/>
    <xdr:sp macro="" textlink="">
      <xdr:nvSpPr>
        <xdr:cNvPr id="427" name="テキスト ボックス 426"/>
        <xdr:cNvSpPr txBox="1"/>
      </xdr:nvSpPr>
      <xdr:spPr>
        <a:xfrm>
          <a:off x="8450795" y="128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77657</xdr:rowOff>
    </xdr:from>
    <xdr:to>
      <xdr:col>41</xdr:col>
      <xdr:colOff>101600</xdr:colOff>
      <xdr:row>77</xdr:row>
      <xdr:rowOff>7807</xdr:rowOff>
    </xdr:to>
    <xdr:sp macro="" textlink="">
      <xdr:nvSpPr>
        <xdr:cNvPr id="428" name="楕円 427"/>
        <xdr:cNvSpPr/>
      </xdr:nvSpPr>
      <xdr:spPr>
        <a:xfrm>
          <a:off x="7810500" y="1310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24334</xdr:rowOff>
    </xdr:from>
    <xdr:ext cx="599010" cy="259045"/>
    <xdr:sp macro="" textlink="">
      <xdr:nvSpPr>
        <xdr:cNvPr id="429" name="テキスト ボックス 428"/>
        <xdr:cNvSpPr txBox="1"/>
      </xdr:nvSpPr>
      <xdr:spPr>
        <a:xfrm>
          <a:off x="7561795" y="1288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68911</xdr:rowOff>
    </xdr:from>
    <xdr:to>
      <xdr:col>36</xdr:col>
      <xdr:colOff>165100</xdr:colOff>
      <xdr:row>76</xdr:row>
      <xdr:rowOff>170511</xdr:rowOff>
    </xdr:to>
    <xdr:sp macro="" textlink="">
      <xdr:nvSpPr>
        <xdr:cNvPr id="430" name="楕円 429"/>
        <xdr:cNvSpPr/>
      </xdr:nvSpPr>
      <xdr:spPr>
        <a:xfrm>
          <a:off x="6921500" y="130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15588</xdr:rowOff>
    </xdr:from>
    <xdr:ext cx="599010" cy="259045"/>
    <xdr:sp macro="" textlink="">
      <xdr:nvSpPr>
        <xdr:cNvPr id="431" name="テキスト ボックス 430"/>
        <xdr:cNvSpPr txBox="1"/>
      </xdr:nvSpPr>
      <xdr:spPr>
        <a:xfrm>
          <a:off x="6672795" y="1287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136847</xdr:rowOff>
    </xdr:from>
    <xdr:to>
      <xdr:col>55</xdr:col>
      <xdr:colOff>0</xdr:colOff>
      <xdr:row>98</xdr:row>
      <xdr:rowOff>22796</xdr:rowOff>
    </xdr:to>
    <xdr:cxnSp macro="">
      <xdr:nvCxnSpPr>
        <xdr:cNvPr id="458" name="直線コネクタ 457"/>
        <xdr:cNvCxnSpPr/>
      </xdr:nvCxnSpPr>
      <xdr:spPr>
        <a:xfrm>
          <a:off x="9639300" y="16767497"/>
          <a:ext cx="838200" cy="5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131612</xdr:rowOff>
    </xdr:from>
    <xdr:to>
      <xdr:col>50</xdr:col>
      <xdr:colOff>114300</xdr:colOff>
      <xdr:row>97</xdr:row>
      <xdr:rowOff>136847</xdr:rowOff>
    </xdr:to>
    <xdr:cxnSp macro="">
      <xdr:nvCxnSpPr>
        <xdr:cNvPr id="461" name="直線コネクタ 460"/>
        <xdr:cNvCxnSpPr/>
      </xdr:nvCxnSpPr>
      <xdr:spPr>
        <a:xfrm>
          <a:off x="8750300" y="16762262"/>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131612</xdr:rowOff>
    </xdr:from>
    <xdr:to>
      <xdr:col>45</xdr:col>
      <xdr:colOff>177800</xdr:colOff>
      <xdr:row>97</xdr:row>
      <xdr:rowOff>135872</xdr:rowOff>
    </xdr:to>
    <xdr:cxnSp macro="">
      <xdr:nvCxnSpPr>
        <xdr:cNvPr id="464" name="直線コネクタ 463"/>
        <xdr:cNvCxnSpPr/>
      </xdr:nvCxnSpPr>
      <xdr:spPr>
        <a:xfrm flipV="1">
          <a:off x="7861300" y="16762262"/>
          <a:ext cx="889000" cy="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135872</xdr:rowOff>
    </xdr:from>
    <xdr:to>
      <xdr:col>41</xdr:col>
      <xdr:colOff>50800</xdr:colOff>
      <xdr:row>97</xdr:row>
      <xdr:rowOff>156087</xdr:rowOff>
    </xdr:to>
    <xdr:cxnSp macro="">
      <xdr:nvCxnSpPr>
        <xdr:cNvPr id="467" name="直線コネクタ 466"/>
        <xdr:cNvCxnSpPr/>
      </xdr:nvCxnSpPr>
      <xdr:spPr>
        <a:xfrm flipV="1">
          <a:off x="6972300" y="16766522"/>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143446</xdr:rowOff>
    </xdr:from>
    <xdr:to>
      <xdr:col>55</xdr:col>
      <xdr:colOff>50800</xdr:colOff>
      <xdr:row>98</xdr:row>
      <xdr:rowOff>73596</xdr:rowOff>
    </xdr:to>
    <xdr:sp macro="" textlink="">
      <xdr:nvSpPr>
        <xdr:cNvPr id="477" name="楕円 476"/>
        <xdr:cNvSpPr/>
      </xdr:nvSpPr>
      <xdr:spPr>
        <a:xfrm>
          <a:off x="10426700" y="1677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102823</xdr:rowOff>
    </xdr:from>
    <xdr:ext cx="599010" cy="259045"/>
    <xdr:sp macro="" textlink="">
      <xdr:nvSpPr>
        <xdr:cNvPr id="478" name="普通建設事業費 （ うち更新整備　）該当値テキスト"/>
        <xdr:cNvSpPr txBox="1"/>
      </xdr:nvSpPr>
      <xdr:spPr>
        <a:xfrm>
          <a:off x="10528300" y="165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86047</xdr:rowOff>
    </xdr:from>
    <xdr:to>
      <xdr:col>50</xdr:col>
      <xdr:colOff>165100</xdr:colOff>
      <xdr:row>98</xdr:row>
      <xdr:rowOff>16197</xdr:rowOff>
    </xdr:to>
    <xdr:sp macro="" textlink="">
      <xdr:nvSpPr>
        <xdr:cNvPr id="479" name="楕円 478"/>
        <xdr:cNvSpPr/>
      </xdr:nvSpPr>
      <xdr:spPr>
        <a:xfrm>
          <a:off x="9588500" y="167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32724</xdr:rowOff>
    </xdr:from>
    <xdr:ext cx="599010" cy="259045"/>
    <xdr:sp macro="" textlink="">
      <xdr:nvSpPr>
        <xdr:cNvPr id="480" name="テキスト ボックス 479"/>
        <xdr:cNvSpPr txBox="1"/>
      </xdr:nvSpPr>
      <xdr:spPr>
        <a:xfrm>
          <a:off x="9339795" y="1649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80812</xdr:rowOff>
    </xdr:from>
    <xdr:to>
      <xdr:col>46</xdr:col>
      <xdr:colOff>38100</xdr:colOff>
      <xdr:row>98</xdr:row>
      <xdr:rowOff>10962</xdr:rowOff>
    </xdr:to>
    <xdr:sp macro="" textlink="">
      <xdr:nvSpPr>
        <xdr:cNvPr id="481" name="楕円 480"/>
        <xdr:cNvSpPr/>
      </xdr:nvSpPr>
      <xdr:spPr>
        <a:xfrm>
          <a:off x="8699500" y="167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27489</xdr:rowOff>
    </xdr:from>
    <xdr:ext cx="599010" cy="259045"/>
    <xdr:sp macro="" textlink="">
      <xdr:nvSpPr>
        <xdr:cNvPr id="482" name="テキスト ボックス 481"/>
        <xdr:cNvSpPr txBox="1"/>
      </xdr:nvSpPr>
      <xdr:spPr>
        <a:xfrm>
          <a:off x="8450795" y="1648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85072</xdr:rowOff>
    </xdr:from>
    <xdr:to>
      <xdr:col>41</xdr:col>
      <xdr:colOff>101600</xdr:colOff>
      <xdr:row>98</xdr:row>
      <xdr:rowOff>15222</xdr:rowOff>
    </xdr:to>
    <xdr:sp macro="" textlink="">
      <xdr:nvSpPr>
        <xdr:cNvPr id="483" name="楕円 482"/>
        <xdr:cNvSpPr/>
      </xdr:nvSpPr>
      <xdr:spPr>
        <a:xfrm>
          <a:off x="7810500" y="167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31749</xdr:rowOff>
    </xdr:from>
    <xdr:ext cx="599010" cy="259045"/>
    <xdr:sp macro="" textlink="">
      <xdr:nvSpPr>
        <xdr:cNvPr id="484" name="テキスト ボックス 483"/>
        <xdr:cNvSpPr txBox="1"/>
      </xdr:nvSpPr>
      <xdr:spPr>
        <a:xfrm>
          <a:off x="7561795" y="164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105287</xdr:rowOff>
    </xdr:from>
    <xdr:to>
      <xdr:col>36</xdr:col>
      <xdr:colOff>165100</xdr:colOff>
      <xdr:row>98</xdr:row>
      <xdr:rowOff>35437</xdr:rowOff>
    </xdr:to>
    <xdr:sp macro="" textlink="">
      <xdr:nvSpPr>
        <xdr:cNvPr id="485" name="楕円 484"/>
        <xdr:cNvSpPr/>
      </xdr:nvSpPr>
      <xdr:spPr>
        <a:xfrm>
          <a:off x="6921500" y="167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51964</xdr:rowOff>
    </xdr:from>
    <xdr:ext cx="599010" cy="259045"/>
    <xdr:sp macro="" textlink="">
      <xdr:nvSpPr>
        <xdr:cNvPr id="486" name="テキスト ボックス 485"/>
        <xdr:cNvSpPr txBox="1"/>
      </xdr:nvSpPr>
      <xdr:spPr>
        <a:xfrm>
          <a:off x="6672795" y="1651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102078</xdr:rowOff>
    </xdr:from>
    <xdr:to>
      <xdr:col>85</xdr:col>
      <xdr:colOff>127000</xdr:colOff>
      <xdr:row>37</xdr:row>
      <xdr:rowOff>133585</xdr:rowOff>
    </xdr:to>
    <xdr:cxnSp macro="">
      <xdr:nvCxnSpPr>
        <xdr:cNvPr id="515" name="直線コネクタ 514"/>
        <xdr:cNvCxnSpPr/>
      </xdr:nvCxnSpPr>
      <xdr:spPr>
        <a:xfrm flipV="1">
          <a:off x="15481300" y="5931378"/>
          <a:ext cx="838200" cy="5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119316</xdr:rowOff>
    </xdr:from>
    <xdr:to>
      <xdr:col>81</xdr:col>
      <xdr:colOff>50800</xdr:colOff>
      <xdr:row>37</xdr:row>
      <xdr:rowOff>133585</xdr:rowOff>
    </xdr:to>
    <xdr:cxnSp macro="">
      <xdr:nvCxnSpPr>
        <xdr:cNvPr id="518" name="直線コネクタ 517"/>
        <xdr:cNvCxnSpPr/>
      </xdr:nvCxnSpPr>
      <xdr:spPr>
        <a:xfrm>
          <a:off x="14592300" y="6462966"/>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36074</xdr:rowOff>
    </xdr:from>
    <xdr:to>
      <xdr:col>76</xdr:col>
      <xdr:colOff>114300</xdr:colOff>
      <xdr:row>37</xdr:row>
      <xdr:rowOff>119316</xdr:rowOff>
    </xdr:to>
    <xdr:cxnSp macro="">
      <xdr:nvCxnSpPr>
        <xdr:cNvPr id="521" name="直線コネクタ 520"/>
        <xdr:cNvCxnSpPr/>
      </xdr:nvCxnSpPr>
      <xdr:spPr>
        <a:xfrm>
          <a:off x="13703300" y="6379724"/>
          <a:ext cx="889000" cy="8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36074</xdr:rowOff>
    </xdr:from>
    <xdr:to>
      <xdr:col>71</xdr:col>
      <xdr:colOff>177800</xdr:colOff>
      <xdr:row>38</xdr:row>
      <xdr:rowOff>24271</xdr:rowOff>
    </xdr:to>
    <xdr:cxnSp macro="">
      <xdr:nvCxnSpPr>
        <xdr:cNvPr id="524" name="直線コネクタ 523"/>
        <xdr:cNvCxnSpPr/>
      </xdr:nvCxnSpPr>
      <xdr:spPr>
        <a:xfrm flipV="1">
          <a:off x="12814300" y="6379724"/>
          <a:ext cx="889000" cy="15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51278</xdr:rowOff>
    </xdr:from>
    <xdr:to>
      <xdr:col>85</xdr:col>
      <xdr:colOff>177800</xdr:colOff>
      <xdr:row>34</xdr:row>
      <xdr:rowOff>152878</xdr:rowOff>
    </xdr:to>
    <xdr:sp macro="" textlink="">
      <xdr:nvSpPr>
        <xdr:cNvPr id="534" name="楕円 533"/>
        <xdr:cNvSpPr/>
      </xdr:nvSpPr>
      <xdr:spPr>
        <a:xfrm>
          <a:off x="16268700" y="5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74155</xdr:rowOff>
    </xdr:from>
    <xdr:ext cx="599010" cy="259045"/>
    <xdr:sp macro="" textlink="">
      <xdr:nvSpPr>
        <xdr:cNvPr id="535" name="災害復旧事業費該当値テキスト"/>
        <xdr:cNvSpPr txBox="1"/>
      </xdr:nvSpPr>
      <xdr:spPr>
        <a:xfrm>
          <a:off x="16370300" y="573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82785</xdr:rowOff>
    </xdr:from>
    <xdr:to>
      <xdr:col>81</xdr:col>
      <xdr:colOff>101600</xdr:colOff>
      <xdr:row>38</xdr:row>
      <xdr:rowOff>12935</xdr:rowOff>
    </xdr:to>
    <xdr:sp macro="" textlink="">
      <xdr:nvSpPr>
        <xdr:cNvPr id="536" name="楕円 535"/>
        <xdr:cNvSpPr/>
      </xdr:nvSpPr>
      <xdr:spPr>
        <a:xfrm>
          <a:off x="15430500" y="64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29462</xdr:rowOff>
    </xdr:from>
    <xdr:ext cx="599010" cy="259045"/>
    <xdr:sp macro="" textlink="">
      <xdr:nvSpPr>
        <xdr:cNvPr id="537" name="テキスト ボックス 536"/>
        <xdr:cNvSpPr txBox="1"/>
      </xdr:nvSpPr>
      <xdr:spPr>
        <a:xfrm>
          <a:off x="15181795" y="62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68516</xdr:rowOff>
    </xdr:from>
    <xdr:to>
      <xdr:col>76</xdr:col>
      <xdr:colOff>165100</xdr:colOff>
      <xdr:row>37</xdr:row>
      <xdr:rowOff>170117</xdr:rowOff>
    </xdr:to>
    <xdr:sp macro="" textlink="">
      <xdr:nvSpPr>
        <xdr:cNvPr id="538" name="楕円 537"/>
        <xdr:cNvSpPr/>
      </xdr:nvSpPr>
      <xdr:spPr>
        <a:xfrm>
          <a:off x="14541500" y="6412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15193</xdr:rowOff>
    </xdr:from>
    <xdr:ext cx="599010" cy="259045"/>
    <xdr:sp macro="" textlink="">
      <xdr:nvSpPr>
        <xdr:cNvPr id="539" name="テキスト ボックス 538"/>
        <xdr:cNvSpPr txBox="1"/>
      </xdr:nvSpPr>
      <xdr:spPr>
        <a:xfrm>
          <a:off x="14292795" y="618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156724</xdr:rowOff>
    </xdr:from>
    <xdr:to>
      <xdr:col>72</xdr:col>
      <xdr:colOff>38100</xdr:colOff>
      <xdr:row>37</xdr:row>
      <xdr:rowOff>86874</xdr:rowOff>
    </xdr:to>
    <xdr:sp macro="" textlink="">
      <xdr:nvSpPr>
        <xdr:cNvPr id="540" name="楕円 539"/>
        <xdr:cNvSpPr/>
      </xdr:nvSpPr>
      <xdr:spPr>
        <a:xfrm>
          <a:off x="13652500" y="63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103401</xdr:rowOff>
    </xdr:from>
    <xdr:ext cx="599010" cy="259045"/>
    <xdr:sp macro="" textlink="">
      <xdr:nvSpPr>
        <xdr:cNvPr id="541" name="テキスト ボックス 540"/>
        <xdr:cNvSpPr txBox="1"/>
      </xdr:nvSpPr>
      <xdr:spPr>
        <a:xfrm>
          <a:off x="13403795" y="61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144920</xdr:rowOff>
    </xdr:from>
    <xdr:to>
      <xdr:col>67</xdr:col>
      <xdr:colOff>101600</xdr:colOff>
      <xdr:row>38</xdr:row>
      <xdr:rowOff>75070</xdr:rowOff>
    </xdr:to>
    <xdr:sp macro="" textlink="">
      <xdr:nvSpPr>
        <xdr:cNvPr id="542" name="楕円 541"/>
        <xdr:cNvSpPr/>
      </xdr:nvSpPr>
      <xdr:spPr>
        <a:xfrm>
          <a:off x="12763500" y="64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91597</xdr:rowOff>
    </xdr:from>
    <xdr:ext cx="599010" cy="259045"/>
    <xdr:sp macro="" textlink="">
      <xdr:nvSpPr>
        <xdr:cNvPr id="543" name="テキスト ボックス 542"/>
        <xdr:cNvSpPr txBox="1"/>
      </xdr:nvSpPr>
      <xdr:spPr>
        <a:xfrm>
          <a:off x="12514795" y="626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21606</xdr:rowOff>
    </xdr:from>
    <xdr:to>
      <xdr:col>85</xdr:col>
      <xdr:colOff>127000</xdr:colOff>
      <xdr:row>77</xdr:row>
      <xdr:rowOff>75732</xdr:rowOff>
    </xdr:to>
    <xdr:cxnSp macro="">
      <xdr:nvCxnSpPr>
        <xdr:cNvPr id="627" name="直線コネクタ 626"/>
        <xdr:cNvCxnSpPr/>
      </xdr:nvCxnSpPr>
      <xdr:spPr>
        <a:xfrm flipV="1">
          <a:off x="15481300" y="13223256"/>
          <a:ext cx="838200" cy="5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75732</xdr:rowOff>
    </xdr:from>
    <xdr:to>
      <xdr:col>81</xdr:col>
      <xdr:colOff>50800</xdr:colOff>
      <xdr:row>77</xdr:row>
      <xdr:rowOff>79150</xdr:rowOff>
    </xdr:to>
    <xdr:cxnSp macro="">
      <xdr:nvCxnSpPr>
        <xdr:cNvPr id="630" name="直線コネクタ 629"/>
        <xdr:cNvCxnSpPr/>
      </xdr:nvCxnSpPr>
      <xdr:spPr>
        <a:xfrm flipV="1">
          <a:off x="14592300" y="13277382"/>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72560</xdr:rowOff>
    </xdr:from>
    <xdr:to>
      <xdr:col>76</xdr:col>
      <xdr:colOff>114300</xdr:colOff>
      <xdr:row>77</xdr:row>
      <xdr:rowOff>79150</xdr:rowOff>
    </xdr:to>
    <xdr:cxnSp macro="">
      <xdr:nvCxnSpPr>
        <xdr:cNvPr id="633" name="直線コネクタ 632"/>
        <xdr:cNvCxnSpPr/>
      </xdr:nvCxnSpPr>
      <xdr:spPr>
        <a:xfrm>
          <a:off x="13703300" y="13274210"/>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5" name="テキスト ボックス 634"/>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34632</xdr:rowOff>
    </xdr:from>
    <xdr:to>
      <xdr:col>71</xdr:col>
      <xdr:colOff>177800</xdr:colOff>
      <xdr:row>77</xdr:row>
      <xdr:rowOff>72560</xdr:rowOff>
    </xdr:to>
    <xdr:cxnSp macro="">
      <xdr:nvCxnSpPr>
        <xdr:cNvPr id="636" name="直線コネクタ 635"/>
        <xdr:cNvCxnSpPr/>
      </xdr:nvCxnSpPr>
      <xdr:spPr>
        <a:xfrm>
          <a:off x="12814300" y="13236282"/>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69846</xdr:rowOff>
    </xdr:from>
    <xdr:ext cx="599010" cy="259045"/>
    <xdr:sp macro="" textlink="">
      <xdr:nvSpPr>
        <xdr:cNvPr id="638" name="テキスト ボックス 637"/>
        <xdr:cNvSpPr txBox="1"/>
      </xdr:nvSpPr>
      <xdr:spPr>
        <a:xfrm>
          <a:off x="13403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73544</xdr:rowOff>
    </xdr:from>
    <xdr:ext cx="599010" cy="259045"/>
    <xdr:sp macro="" textlink="">
      <xdr:nvSpPr>
        <xdr:cNvPr id="640" name="テキスト ボックス 639"/>
        <xdr:cNvSpPr txBox="1"/>
      </xdr:nvSpPr>
      <xdr:spPr>
        <a:xfrm>
          <a:off x="12514795" y="13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142256</xdr:rowOff>
    </xdr:from>
    <xdr:to>
      <xdr:col>85</xdr:col>
      <xdr:colOff>177800</xdr:colOff>
      <xdr:row>77</xdr:row>
      <xdr:rowOff>72406</xdr:rowOff>
    </xdr:to>
    <xdr:sp macro="" textlink="">
      <xdr:nvSpPr>
        <xdr:cNvPr id="646" name="楕円 645"/>
        <xdr:cNvSpPr/>
      </xdr:nvSpPr>
      <xdr:spPr>
        <a:xfrm>
          <a:off x="16268700" y="1317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165133</xdr:rowOff>
    </xdr:from>
    <xdr:ext cx="599010" cy="259045"/>
    <xdr:sp macro="" textlink="">
      <xdr:nvSpPr>
        <xdr:cNvPr id="647" name="公債費該当値テキスト"/>
        <xdr:cNvSpPr txBox="1"/>
      </xdr:nvSpPr>
      <xdr:spPr>
        <a:xfrm>
          <a:off x="16370300" y="1302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24932</xdr:rowOff>
    </xdr:from>
    <xdr:to>
      <xdr:col>81</xdr:col>
      <xdr:colOff>101600</xdr:colOff>
      <xdr:row>77</xdr:row>
      <xdr:rowOff>126532</xdr:rowOff>
    </xdr:to>
    <xdr:sp macro="" textlink="">
      <xdr:nvSpPr>
        <xdr:cNvPr id="648" name="楕円 647"/>
        <xdr:cNvSpPr/>
      </xdr:nvSpPr>
      <xdr:spPr>
        <a:xfrm>
          <a:off x="15430500" y="132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143059</xdr:rowOff>
    </xdr:from>
    <xdr:ext cx="599010" cy="259045"/>
    <xdr:sp macro="" textlink="">
      <xdr:nvSpPr>
        <xdr:cNvPr id="649" name="テキスト ボックス 648"/>
        <xdr:cNvSpPr txBox="1"/>
      </xdr:nvSpPr>
      <xdr:spPr>
        <a:xfrm>
          <a:off x="15181795" y="1300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28350</xdr:rowOff>
    </xdr:from>
    <xdr:to>
      <xdr:col>76</xdr:col>
      <xdr:colOff>165100</xdr:colOff>
      <xdr:row>77</xdr:row>
      <xdr:rowOff>129950</xdr:rowOff>
    </xdr:to>
    <xdr:sp macro="" textlink="">
      <xdr:nvSpPr>
        <xdr:cNvPr id="650" name="楕円 649"/>
        <xdr:cNvSpPr/>
      </xdr:nvSpPr>
      <xdr:spPr>
        <a:xfrm>
          <a:off x="14541500" y="1323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146477</xdr:rowOff>
    </xdr:from>
    <xdr:ext cx="599010" cy="259045"/>
    <xdr:sp macro="" textlink="">
      <xdr:nvSpPr>
        <xdr:cNvPr id="651" name="テキスト ボックス 650"/>
        <xdr:cNvSpPr txBox="1"/>
      </xdr:nvSpPr>
      <xdr:spPr>
        <a:xfrm>
          <a:off x="14292795" y="1300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21760</xdr:rowOff>
    </xdr:from>
    <xdr:to>
      <xdr:col>72</xdr:col>
      <xdr:colOff>38100</xdr:colOff>
      <xdr:row>77</xdr:row>
      <xdr:rowOff>123360</xdr:rowOff>
    </xdr:to>
    <xdr:sp macro="" textlink="">
      <xdr:nvSpPr>
        <xdr:cNvPr id="652" name="楕円 651"/>
        <xdr:cNvSpPr/>
      </xdr:nvSpPr>
      <xdr:spPr>
        <a:xfrm>
          <a:off x="13652500" y="132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139887</xdr:rowOff>
    </xdr:from>
    <xdr:ext cx="599010" cy="259045"/>
    <xdr:sp macro="" textlink="">
      <xdr:nvSpPr>
        <xdr:cNvPr id="653" name="テキスト ボックス 652"/>
        <xdr:cNvSpPr txBox="1"/>
      </xdr:nvSpPr>
      <xdr:spPr>
        <a:xfrm>
          <a:off x="13403795" y="1299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155282</xdr:rowOff>
    </xdr:from>
    <xdr:to>
      <xdr:col>67</xdr:col>
      <xdr:colOff>101600</xdr:colOff>
      <xdr:row>77</xdr:row>
      <xdr:rowOff>85432</xdr:rowOff>
    </xdr:to>
    <xdr:sp macro="" textlink="">
      <xdr:nvSpPr>
        <xdr:cNvPr id="654" name="楕円 653"/>
        <xdr:cNvSpPr/>
      </xdr:nvSpPr>
      <xdr:spPr>
        <a:xfrm>
          <a:off x="12763500" y="131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101959</xdr:rowOff>
    </xdr:from>
    <xdr:ext cx="599010" cy="259045"/>
    <xdr:sp macro="" textlink="">
      <xdr:nvSpPr>
        <xdr:cNvPr id="655" name="テキスト ボックス 654"/>
        <xdr:cNvSpPr txBox="1"/>
      </xdr:nvSpPr>
      <xdr:spPr>
        <a:xfrm>
          <a:off x="12514795" y="129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98837</xdr:rowOff>
    </xdr:from>
    <xdr:to>
      <xdr:col>85</xdr:col>
      <xdr:colOff>127000</xdr:colOff>
      <xdr:row>98</xdr:row>
      <xdr:rowOff>125769</xdr:rowOff>
    </xdr:to>
    <xdr:cxnSp macro="">
      <xdr:nvCxnSpPr>
        <xdr:cNvPr id="684" name="直線コネクタ 683"/>
        <xdr:cNvCxnSpPr/>
      </xdr:nvCxnSpPr>
      <xdr:spPr>
        <a:xfrm>
          <a:off x="15481300" y="16900937"/>
          <a:ext cx="838200" cy="2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160465</xdr:rowOff>
    </xdr:from>
    <xdr:to>
      <xdr:col>81</xdr:col>
      <xdr:colOff>50800</xdr:colOff>
      <xdr:row>98</xdr:row>
      <xdr:rowOff>98837</xdr:rowOff>
    </xdr:to>
    <xdr:cxnSp macro="">
      <xdr:nvCxnSpPr>
        <xdr:cNvPr id="687" name="直線コネクタ 686"/>
        <xdr:cNvCxnSpPr/>
      </xdr:nvCxnSpPr>
      <xdr:spPr>
        <a:xfrm>
          <a:off x="14592300" y="16619665"/>
          <a:ext cx="889000" cy="28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89" name="テキスト ボックス 688"/>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160465</xdr:rowOff>
    </xdr:from>
    <xdr:to>
      <xdr:col>76</xdr:col>
      <xdr:colOff>114300</xdr:colOff>
      <xdr:row>98</xdr:row>
      <xdr:rowOff>44619</xdr:rowOff>
    </xdr:to>
    <xdr:cxnSp macro="">
      <xdr:nvCxnSpPr>
        <xdr:cNvPr id="690" name="直線コネクタ 689"/>
        <xdr:cNvCxnSpPr/>
      </xdr:nvCxnSpPr>
      <xdr:spPr>
        <a:xfrm flipV="1">
          <a:off x="13703300" y="16619665"/>
          <a:ext cx="889000" cy="2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2" name="テキスト ボックス 691"/>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44619</xdr:rowOff>
    </xdr:from>
    <xdr:to>
      <xdr:col>71</xdr:col>
      <xdr:colOff>177800</xdr:colOff>
      <xdr:row>98</xdr:row>
      <xdr:rowOff>100550</xdr:rowOff>
    </xdr:to>
    <xdr:cxnSp macro="">
      <xdr:nvCxnSpPr>
        <xdr:cNvPr id="693" name="直線コネクタ 692"/>
        <xdr:cNvCxnSpPr/>
      </xdr:nvCxnSpPr>
      <xdr:spPr>
        <a:xfrm flipV="1">
          <a:off x="12814300" y="16846719"/>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5" name="テキスト ボックス 694"/>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7" name="テキスト ボックス 696"/>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74969</xdr:rowOff>
    </xdr:from>
    <xdr:to>
      <xdr:col>85</xdr:col>
      <xdr:colOff>177800</xdr:colOff>
      <xdr:row>99</xdr:row>
      <xdr:rowOff>5119</xdr:rowOff>
    </xdr:to>
    <xdr:sp macro="" textlink="">
      <xdr:nvSpPr>
        <xdr:cNvPr id="703" name="楕円 702"/>
        <xdr:cNvSpPr/>
      </xdr:nvSpPr>
      <xdr:spPr>
        <a:xfrm>
          <a:off x="16268700" y="168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34346</xdr:rowOff>
    </xdr:from>
    <xdr:ext cx="599010" cy="259045"/>
    <xdr:sp macro="" textlink="">
      <xdr:nvSpPr>
        <xdr:cNvPr id="704" name="積立金該当値テキスト"/>
        <xdr:cNvSpPr txBox="1"/>
      </xdr:nvSpPr>
      <xdr:spPr>
        <a:xfrm>
          <a:off x="16370300" y="1666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48037</xdr:rowOff>
    </xdr:from>
    <xdr:to>
      <xdr:col>81</xdr:col>
      <xdr:colOff>101600</xdr:colOff>
      <xdr:row>98</xdr:row>
      <xdr:rowOff>149637</xdr:rowOff>
    </xdr:to>
    <xdr:sp macro="" textlink="">
      <xdr:nvSpPr>
        <xdr:cNvPr id="705" name="楕円 704"/>
        <xdr:cNvSpPr/>
      </xdr:nvSpPr>
      <xdr:spPr>
        <a:xfrm>
          <a:off x="15430500" y="168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166164</xdr:rowOff>
    </xdr:from>
    <xdr:ext cx="599010" cy="259045"/>
    <xdr:sp macro="" textlink="">
      <xdr:nvSpPr>
        <xdr:cNvPr id="706" name="テキスト ボックス 705"/>
        <xdr:cNvSpPr txBox="1"/>
      </xdr:nvSpPr>
      <xdr:spPr>
        <a:xfrm>
          <a:off x="15181795" y="1662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109665</xdr:rowOff>
    </xdr:from>
    <xdr:to>
      <xdr:col>76</xdr:col>
      <xdr:colOff>165100</xdr:colOff>
      <xdr:row>97</xdr:row>
      <xdr:rowOff>39815</xdr:rowOff>
    </xdr:to>
    <xdr:sp macro="" textlink="">
      <xdr:nvSpPr>
        <xdr:cNvPr id="707" name="楕円 706"/>
        <xdr:cNvSpPr/>
      </xdr:nvSpPr>
      <xdr:spPr>
        <a:xfrm>
          <a:off x="14541500" y="165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56342</xdr:rowOff>
    </xdr:from>
    <xdr:ext cx="599010" cy="259045"/>
    <xdr:sp macro="" textlink="">
      <xdr:nvSpPr>
        <xdr:cNvPr id="708" name="テキスト ボックス 707"/>
        <xdr:cNvSpPr txBox="1"/>
      </xdr:nvSpPr>
      <xdr:spPr>
        <a:xfrm>
          <a:off x="14292795" y="1634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165269</xdr:rowOff>
    </xdr:from>
    <xdr:to>
      <xdr:col>72</xdr:col>
      <xdr:colOff>38100</xdr:colOff>
      <xdr:row>98</xdr:row>
      <xdr:rowOff>95419</xdr:rowOff>
    </xdr:to>
    <xdr:sp macro="" textlink="">
      <xdr:nvSpPr>
        <xdr:cNvPr id="709" name="楕円 708"/>
        <xdr:cNvSpPr/>
      </xdr:nvSpPr>
      <xdr:spPr>
        <a:xfrm>
          <a:off x="13652500" y="1679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111946</xdr:rowOff>
    </xdr:from>
    <xdr:ext cx="599010" cy="259045"/>
    <xdr:sp macro="" textlink="">
      <xdr:nvSpPr>
        <xdr:cNvPr id="710" name="テキスト ボックス 709"/>
        <xdr:cNvSpPr txBox="1"/>
      </xdr:nvSpPr>
      <xdr:spPr>
        <a:xfrm>
          <a:off x="13403795" y="1657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49750</xdr:rowOff>
    </xdr:from>
    <xdr:to>
      <xdr:col>67</xdr:col>
      <xdr:colOff>101600</xdr:colOff>
      <xdr:row>98</xdr:row>
      <xdr:rowOff>151350</xdr:rowOff>
    </xdr:to>
    <xdr:sp macro="" textlink="">
      <xdr:nvSpPr>
        <xdr:cNvPr id="711" name="楕円 710"/>
        <xdr:cNvSpPr/>
      </xdr:nvSpPr>
      <xdr:spPr>
        <a:xfrm>
          <a:off x="12763500" y="168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167877</xdr:rowOff>
    </xdr:from>
    <xdr:ext cx="599010" cy="259045"/>
    <xdr:sp macro="" textlink="">
      <xdr:nvSpPr>
        <xdr:cNvPr id="712" name="テキスト ボックス 711"/>
        <xdr:cNvSpPr txBox="1"/>
      </xdr:nvSpPr>
      <xdr:spPr>
        <a:xfrm>
          <a:off x="12514795" y="1662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38407</xdr:rowOff>
    </xdr:from>
    <xdr:to>
      <xdr:col>107</xdr:col>
      <xdr:colOff>50800</xdr:colOff>
      <xdr:row>38</xdr:row>
      <xdr:rowOff>139700</xdr:rowOff>
    </xdr:to>
    <xdr:cxnSp macro="">
      <xdr:nvCxnSpPr>
        <xdr:cNvPr id="745" name="直線コネクタ 744"/>
        <xdr:cNvCxnSpPr/>
      </xdr:nvCxnSpPr>
      <xdr:spPr>
        <a:xfrm>
          <a:off x="19545300" y="5181907"/>
          <a:ext cx="889000" cy="147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38407</xdr:rowOff>
    </xdr:from>
    <xdr:to>
      <xdr:col>102</xdr:col>
      <xdr:colOff>114300</xdr:colOff>
      <xdr:row>38</xdr:row>
      <xdr:rowOff>139700</xdr:rowOff>
    </xdr:to>
    <xdr:cxnSp macro="">
      <xdr:nvCxnSpPr>
        <xdr:cNvPr id="748" name="直線コネクタ 747"/>
        <xdr:cNvCxnSpPr/>
      </xdr:nvCxnSpPr>
      <xdr:spPr>
        <a:xfrm flipV="1">
          <a:off x="18656300" y="5181907"/>
          <a:ext cx="889000" cy="147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160116</xdr:rowOff>
    </xdr:from>
    <xdr:ext cx="378565" cy="259045"/>
    <xdr:sp macro="" textlink="">
      <xdr:nvSpPr>
        <xdr:cNvPr id="750" name="テキスト ボックス 749"/>
        <xdr:cNvSpPr txBox="1"/>
      </xdr:nvSpPr>
      <xdr:spPr>
        <a:xfrm>
          <a:off x="19356017" y="667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159057</xdr:rowOff>
    </xdr:from>
    <xdr:to>
      <xdr:col>102</xdr:col>
      <xdr:colOff>165100</xdr:colOff>
      <xdr:row>30</xdr:row>
      <xdr:rowOff>89207</xdr:rowOff>
    </xdr:to>
    <xdr:sp macro="" textlink="">
      <xdr:nvSpPr>
        <xdr:cNvPr id="764" name="楕円 763"/>
        <xdr:cNvSpPr/>
      </xdr:nvSpPr>
      <xdr:spPr>
        <a:xfrm>
          <a:off x="19494500" y="51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105734</xdr:rowOff>
    </xdr:from>
    <xdr:ext cx="534377" cy="259045"/>
    <xdr:sp macro="" textlink="">
      <xdr:nvSpPr>
        <xdr:cNvPr id="765" name="テキスト ボックス 764"/>
        <xdr:cNvSpPr txBox="1"/>
      </xdr:nvSpPr>
      <xdr:spPr>
        <a:xfrm>
          <a:off x="19278111" y="49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249299" cy="259045"/>
    <xdr:sp macro="" textlink="">
      <xdr:nvSpPr>
        <xdr:cNvPr id="814" name="貸付金該当値テキスト"/>
        <xdr:cNvSpPr txBox="1"/>
      </xdr:nvSpPr>
      <xdr:spPr>
        <a:xfrm>
          <a:off x="22212300" y="9974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53129</xdr:rowOff>
    </xdr:from>
    <xdr:to>
      <xdr:col>116</xdr:col>
      <xdr:colOff>63500</xdr:colOff>
      <xdr:row>77</xdr:row>
      <xdr:rowOff>132766</xdr:rowOff>
    </xdr:to>
    <xdr:cxnSp macro="">
      <xdr:nvCxnSpPr>
        <xdr:cNvPr id="851" name="直線コネクタ 850"/>
        <xdr:cNvCxnSpPr/>
      </xdr:nvCxnSpPr>
      <xdr:spPr>
        <a:xfrm flipV="1">
          <a:off x="21323300" y="13254779"/>
          <a:ext cx="838200" cy="7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2" name="繰出金平均値テキスト"/>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122992</xdr:rowOff>
    </xdr:from>
    <xdr:to>
      <xdr:col>111</xdr:col>
      <xdr:colOff>177800</xdr:colOff>
      <xdr:row>77</xdr:row>
      <xdr:rowOff>132766</xdr:rowOff>
    </xdr:to>
    <xdr:cxnSp macro="">
      <xdr:nvCxnSpPr>
        <xdr:cNvPr id="854" name="直線コネクタ 853"/>
        <xdr:cNvCxnSpPr/>
      </xdr:nvCxnSpPr>
      <xdr:spPr>
        <a:xfrm>
          <a:off x="20434300" y="13324642"/>
          <a:ext cx="8890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6" name="テキスト ボックス 855"/>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120117</xdr:rowOff>
    </xdr:from>
    <xdr:to>
      <xdr:col>107</xdr:col>
      <xdr:colOff>50800</xdr:colOff>
      <xdr:row>77</xdr:row>
      <xdr:rowOff>122992</xdr:rowOff>
    </xdr:to>
    <xdr:cxnSp macro="">
      <xdr:nvCxnSpPr>
        <xdr:cNvPr id="857" name="直線コネクタ 856"/>
        <xdr:cNvCxnSpPr/>
      </xdr:nvCxnSpPr>
      <xdr:spPr>
        <a:xfrm>
          <a:off x="19545300" y="13321767"/>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9" name="テキスト ボックス 858"/>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57252</xdr:rowOff>
    </xdr:from>
    <xdr:to>
      <xdr:col>102</xdr:col>
      <xdr:colOff>114300</xdr:colOff>
      <xdr:row>77</xdr:row>
      <xdr:rowOff>120117</xdr:rowOff>
    </xdr:to>
    <xdr:cxnSp macro="">
      <xdr:nvCxnSpPr>
        <xdr:cNvPr id="860" name="直線コネクタ 859"/>
        <xdr:cNvCxnSpPr/>
      </xdr:nvCxnSpPr>
      <xdr:spPr>
        <a:xfrm>
          <a:off x="18656300" y="13258902"/>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2" name="テキスト ボックス 861"/>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4" name="テキスト ボックス 863"/>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2329</xdr:rowOff>
    </xdr:from>
    <xdr:to>
      <xdr:col>116</xdr:col>
      <xdr:colOff>114300</xdr:colOff>
      <xdr:row>77</xdr:row>
      <xdr:rowOff>103929</xdr:rowOff>
    </xdr:to>
    <xdr:sp macro="" textlink="">
      <xdr:nvSpPr>
        <xdr:cNvPr id="870" name="楕円 869"/>
        <xdr:cNvSpPr/>
      </xdr:nvSpPr>
      <xdr:spPr>
        <a:xfrm>
          <a:off x="22110700" y="132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152206</xdr:rowOff>
    </xdr:from>
    <xdr:ext cx="534377" cy="259045"/>
    <xdr:sp macro="" textlink="">
      <xdr:nvSpPr>
        <xdr:cNvPr id="871" name="繰出金該当値テキスト"/>
        <xdr:cNvSpPr txBox="1"/>
      </xdr:nvSpPr>
      <xdr:spPr>
        <a:xfrm>
          <a:off x="22212300" y="131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81966</xdr:rowOff>
    </xdr:from>
    <xdr:to>
      <xdr:col>112</xdr:col>
      <xdr:colOff>38100</xdr:colOff>
      <xdr:row>78</xdr:row>
      <xdr:rowOff>12116</xdr:rowOff>
    </xdr:to>
    <xdr:sp macro="" textlink="">
      <xdr:nvSpPr>
        <xdr:cNvPr id="872" name="楕円 871"/>
        <xdr:cNvSpPr/>
      </xdr:nvSpPr>
      <xdr:spPr>
        <a:xfrm>
          <a:off x="21272500" y="132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3243</xdr:rowOff>
    </xdr:from>
    <xdr:ext cx="534377" cy="259045"/>
    <xdr:sp macro="" textlink="">
      <xdr:nvSpPr>
        <xdr:cNvPr id="873" name="テキスト ボックス 872"/>
        <xdr:cNvSpPr txBox="1"/>
      </xdr:nvSpPr>
      <xdr:spPr>
        <a:xfrm>
          <a:off x="21056111" y="1337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72192</xdr:rowOff>
    </xdr:from>
    <xdr:to>
      <xdr:col>107</xdr:col>
      <xdr:colOff>101600</xdr:colOff>
      <xdr:row>78</xdr:row>
      <xdr:rowOff>2342</xdr:rowOff>
    </xdr:to>
    <xdr:sp macro="" textlink="">
      <xdr:nvSpPr>
        <xdr:cNvPr id="874" name="楕円 873"/>
        <xdr:cNvSpPr/>
      </xdr:nvSpPr>
      <xdr:spPr>
        <a:xfrm>
          <a:off x="20383500" y="1327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164919</xdr:rowOff>
    </xdr:from>
    <xdr:ext cx="534377" cy="259045"/>
    <xdr:sp macro="" textlink="">
      <xdr:nvSpPr>
        <xdr:cNvPr id="875" name="テキスト ボックス 874"/>
        <xdr:cNvSpPr txBox="1"/>
      </xdr:nvSpPr>
      <xdr:spPr>
        <a:xfrm>
          <a:off x="20167111" y="1336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69317</xdr:rowOff>
    </xdr:from>
    <xdr:to>
      <xdr:col>102</xdr:col>
      <xdr:colOff>165100</xdr:colOff>
      <xdr:row>77</xdr:row>
      <xdr:rowOff>170917</xdr:rowOff>
    </xdr:to>
    <xdr:sp macro="" textlink="">
      <xdr:nvSpPr>
        <xdr:cNvPr id="876" name="楕円 875"/>
        <xdr:cNvSpPr/>
      </xdr:nvSpPr>
      <xdr:spPr>
        <a:xfrm>
          <a:off x="19494500" y="132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162044</xdr:rowOff>
    </xdr:from>
    <xdr:ext cx="534377" cy="259045"/>
    <xdr:sp macro="" textlink="">
      <xdr:nvSpPr>
        <xdr:cNvPr id="877" name="テキスト ボックス 876"/>
        <xdr:cNvSpPr txBox="1"/>
      </xdr:nvSpPr>
      <xdr:spPr>
        <a:xfrm>
          <a:off x="19278111" y="1336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6452</xdr:rowOff>
    </xdr:from>
    <xdr:to>
      <xdr:col>98</xdr:col>
      <xdr:colOff>38100</xdr:colOff>
      <xdr:row>77</xdr:row>
      <xdr:rowOff>108052</xdr:rowOff>
    </xdr:to>
    <xdr:sp macro="" textlink="">
      <xdr:nvSpPr>
        <xdr:cNvPr id="878" name="楕円 877"/>
        <xdr:cNvSpPr/>
      </xdr:nvSpPr>
      <xdr:spPr>
        <a:xfrm>
          <a:off x="18605500" y="132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99179</xdr:rowOff>
    </xdr:from>
    <xdr:ext cx="534377" cy="259045"/>
    <xdr:sp macro="" textlink="">
      <xdr:nvSpPr>
        <xdr:cNvPr id="879" name="テキスト ボックス 878"/>
        <xdr:cNvSpPr txBox="1"/>
      </xdr:nvSpPr>
      <xdr:spPr>
        <a:xfrm>
          <a:off x="18389111" y="1330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a:t>
          </a:r>
          <a:r>
            <a:rPr kumimoji="1" lang="en-US" altLang="ja-JP" sz="1300">
              <a:latin typeface="ＭＳ Ｐゴシック" panose="020B0600070205080204" pitchFamily="50" charset="-128"/>
              <a:ea typeface="ＭＳ Ｐゴシック" panose="020B0600070205080204" pitchFamily="50" charset="-128"/>
            </a:rPr>
            <a:t>1,033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R3.1.1</a:t>
          </a:r>
          <a:r>
            <a:rPr kumimoji="1" lang="ja-JP" altLang="en-US" sz="1300">
              <a:latin typeface="ＭＳ Ｐゴシック" panose="020B0600070205080204" pitchFamily="50" charset="-128"/>
              <a:ea typeface="ＭＳ Ｐゴシック" panose="020B0600070205080204" pitchFamily="50" charset="-128"/>
            </a:rPr>
            <a:t>現在）と少ないため、ほとんどの項目で類似団体平均を上回っている。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特に、人件費、物件費、補助費等、普通建設事業費（災害復旧事業費含む）においては、類似団体平均を大きく上回っている。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年度に更新した公共施設総合管理計画における更新費用推計等も活用しながら、選択と集中の視点をもって事業の取捨選択を行い、事業量の管理を行っていく。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なお、当該指標を用いた団体間比較は実用性に乏しく、例えば、人口・面積が類似している団体を全国に求め、比較等を行った方がより効果的な分析が可能と考える。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
1,030
252.92
3,560,253
3,209,136
317,327
1,325,857
3,483,681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166122</xdr:rowOff>
    </xdr:from>
    <xdr:to>
      <xdr:col>24</xdr:col>
      <xdr:colOff>63500</xdr:colOff>
      <xdr:row>34</xdr:row>
      <xdr:rowOff>28486</xdr:rowOff>
    </xdr:to>
    <xdr:cxnSp macro="">
      <xdr:nvCxnSpPr>
        <xdr:cNvPr id="60" name="直線コネクタ 59"/>
        <xdr:cNvCxnSpPr/>
      </xdr:nvCxnSpPr>
      <xdr:spPr>
        <a:xfrm flipV="1">
          <a:off x="3797300" y="5823972"/>
          <a:ext cx="8382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67805</xdr:rowOff>
    </xdr:from>
    <xdr:to>
      <xdr:col>19</xdr:col>
      <xdr:colOff>177800</xdr:colOff>
      <xdr:row>34</xdr:row>
      <xdr:rowOff>28486</xdr:rowOff>
    </xdr:to>
    <xdr:cxnSp macro="">
      <xdr:nvCxnSpPr>
        <xdr:cNvPr id="63" name="直線コネクタ 62"/>
        <xdr:cNvCxnSpPr/>
      </xdr:nvCxnSpPr>
      <xdr:spPr>
        <a:xfrm>
          <a:off x="2908300" y="5725655"/>
          <a:ext cx="88900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67805</xdr:rowOff>
    </xdr:from>
    <xdr:to>
      <xdr:col>15</xdr:col>
      <xdr:colOff>50800</xdr:colOff>
      <xdr:row>34</xdr:row>
      <xdr:rowOff>7112</xdr:rowOff>
    </xdr:to>
    <xdr:cxnSp macro="">
      <xdr:nvCxnSpPr>
        <xdr:cNvPr id="66" name="直線コネクタ 65"/>
        <xdr:cNvCxnSpPr/>
      </xdr:nvCxnSpPr>
      <xdr:spPr>
        <a:xfrm flipV="1">
          <a:off x="2019300" y="5725655"/>
          <a:ext cx="889000" cy="1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108477</xdr:rowOff>
    </xdr:from>
    <xdr:to>
      <xdr:col>10</xdr:col>
      <xdr:colOff>114300</xdr:colOff>
      <xdr:row>34</xdr:row>
      <xdr:rowOff>7112</xdr:rowOff>
    </xdr:to>
    <xdr:cxnSp macro="">
      <xdr:nvCxnSpPr>
        <xdr:cNvPr id="69" name="直線コネクタ 68"/>
        <xdr:cNvCxnSpPr/>
      </xdr:nvCxnSpPr>
      <xdr:spPr>
        <a:xfrm>
          <a:off x="1130300" y="5766327"/>
          <a:ext cx="889000" cy="7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115322</xdr:rowOff>
    </xdr:from>
    <xdr:to>
      <xdr:col>24</xdr:col>
      <xdr:colOff>114300</xdr:colOff>
      <xdr:row>34</xdr:row>
      <xdr:rowOff>45472</xdr:rowOff>
    </xdr:to>
    <xdr:sp macro="" textlink="">
      <xdr:nvSpPr>
        <xdr:cNvPr id="79" name="楕円 78"/>
        <xdr:cNvSpPr/>
      </xdr:nvSpPr>
      <xdr:spPr>
        <a:xfrm>
          <a:off x="4584700" y="57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138199</xdr:rowOff>
    </xdr:from>
    <xdr:ext cx="534377" cy="259045"/>
    <xdr:sp macro="" textlink="">
      <xdr:nvSpPr>
        <xdr:cNvPr id="80" name="議会費該当値テキスト"/>
        <xdr:cNvSpPr txBox="1"/>
      </xdr:nvSpPr>
      <xdr:spPr>
        <a:xfrm>
          <a:off x="4686300" y="562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149136</xdr:rowOff>
    </xdr:from>
    <xdr:to>
      <xdr:col>20</xdr:col>
      <xdr:colOff>38100</xdr:colOff>
      <xdr:row>34</xdr:row>
      <xdr:rowOff>79286</xdr:rowOff>
    </xdr:to>
    <xdr:sp macro="" textlink="">
      <xdr:nvSpPr>
        <xdr:cNvPr id="81" name="楕円 80"/>
        <xdr:cNvSpPr/>
      </xdr:nvSpPr>
      <xdr:spPr>
        <a:xfrm>
          <a:off x="3746500" y="58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95813</xdr:rowOff>
    </xdr:from>
    <xdr:ext cx="534377" cy="259045"/>
    <xdr:sp macro="" textlink="">
      <xdr:nvSpPr>
        <xdr:cNvPr id="82" name="テキスト ボックス 81"/>
        <xdr:cNvSpPr txBox="1"/>
      </xdr:nvSpPr>
      <xdr:spPr>
        <a:xfrm>
          <a:off x="3530111" y="558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17005</xdr:rowOff>
    </xdr:from>
    <xdr:to>
      <xdr:col>15</xdr:col>
      <xdr:colOff>101600</xdr:colOff>
      <xdr:row>33</xdr:row>
      <xdr:rowOff>118605</xdr:rowOff>
    </xdr:to>
    <xdr:sp macro="" textlink="">
      <xdr:nvSpPr>
        <xdr:cNvPr id="83" name="楕円 82"/>
        <xdr:cNvSpPr/>
      </xdr:nvSpPr>
      <xdr:spPr>
        <a:xfrm>
          <a:off x="2857500" y="56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135132</xdr:rowOff>
    </xdr:from>
    <xdr:ext cx="534377" cy="259045"/>
    <xdr:sp macro="" textlink="">
      <xdr:nvSpPr>
        <xdr:cNvPr id="84" name="テキスト ボックス 83"/>
        <xdr:cNvSpPr txBox="1"/>
      </xdr:nvSpPr>
      <xdr:spPr>
        <a:xfrm>
          <a:off x="2641111" y="54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127762</xdr:rowOff>
    </xdr:from>
    <xdr:to>
      <xdr:col>10</xdr:col>
      <xdr:colOff>165100</xdr:colOff>
      <xdr:row>34</xdr:row>
      <xdr:rowOff>57912</xdr:rowOff>
    </xdr:to>
    <xdr:sp macro="" textlink="">
      <xdr:nvSpPr>
        <xdr:cNvPr id="85" name="楕円 84"/>
        <xdr:cNvSpPr/>
      </xdr:nvSpPr>
      <xdr:spPr>
        <a:xfrm>
          <a:off x="19685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74439</xdr:rowOff>
    </xdr:from>
    <xdr:ext cx="534377" cy="259045"/>
    <xdr:sp macro="" textlink="">
      <xdr:nvSpPr>
        <xdr:cNvPr id="86" name="テキスト ボックス 85"/>
        <xdr:cNvSpPr txBox="1"/>
      </xdr:nvSpPr>
      <xdr:spPr>
        <a:xfrm>
          <a:off x="1752111" y="556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57677</xdr:rowOff>
    </xdr:from>
    <xdr:to>
      <xdr:col>6</xdr:col>
      <xdr:colOff>38100</xdr:colOff>
      <xdr:row>33</xdr:row>
      <xdr:rowOff>159277</xdr:rowOff>
    </xdr:to>
    <xdr:sp macro="" textlink="">
      <xdr:nvSpPr>
        <xdr:cNvPr id="87" name="楕円 86"/>
        <xdr:cNvSpPr/>
      </xdr:nvSpPr>
      <xdr:spPr>
        <a:xfrm>
          <a:off x="1079500" y="571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4354</xdr:rowOff>
    </xdr:from>
    <xdr:ext cx="534377" cy="259045"/>
    <xdr:sp macro="" textlink="">
      <xdr:nvSpPr>
        <xdr:cNvPr id="88" name="テキスト ボックス 87"/>
        <xdr:cNvSpPr txBox="1"/>
      </xdr:nvSpPr>
      <xdr:spPr>
        <a:xfrm>
          <a:off x="863111" y="549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40954</xdr:rowOff>
    </xdr:from>
    <xdr:to>
      <xdr:col>24</xdr:col>
      <xdr:colOff>63500</xdr:colOff>
      <xdr:row>57</xdr:row>
      <xdr:rowOff>55916</xdr:rowOff>
    </xdr:to>
    <xdr:cxnSp macro="">
      <xdr:nvCxnSpPr>
        <xdr:cNvPr id="115" name="直線コネクタ 114"/>
        <xdr:cNvCxnSpPr/>
      </xdr:nvCxnSpPr>
      <xdr:spPr>
        <a:xfrm flipV="1">
          <a:off x="3797300" y="9813604"/>
          <a:ext cx="8382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100350</xdr:rowOff>
    </xdr:from>
    <xdr:to>
      <xdr:col>19</xdr:col>
      <xdr:colOff>177800</xdr:colOff>
      <xdr:row>57</xdr:row>
      <xdr:rowOff>55916</xdr:rowOff>
    </xdr:to>
    <xdr:cxnSp macro="">
      <xdr:nvCxnSpPr>
        <xdr:cNvPr id="118" name="直線コネクタ 117"/>
        <xdr:cNvCxnSpPr/>
      </xdr:nvCxnSpPr>
      <xdr:spPr>
        <a:xfrm>
          <a:off x="2908300" y="9530100"/>
          <a:ext cx="889000" cy="29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100350</xdr:rowOff>
    </xdr:from>
    <xdr:to>
      <xdr:col>15</xdr:col>
      <xdr:colOff>50800</xdr:colOff>
      <xdr:row>57</xdr:row>
      <xdr:rowOff>17939</xdr:rowOff>
    </xdr:to>
    <xdr:cxnSp macro="">
      <xdr:nvCxnSpPr>
        <xdr:cNvPr id="121" name="直線コネクタ 120"/>
        <xdr:cNvCxnSpPr/>
      </xdr:nvCxnSpPr>
      <xdr:spPr>
        <a:xfrm flipV="1">
          <a:off x="2019300" y="9530100"/>
          <a:ext cx="889000" cy="26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17939</xdr:rowOff>
    </xdr:from>
    <xdr:to>
      <xdr:col>10</xdr:col>
      <xdr:colOff>114300</xdr:colOff>
      <xdr:row>57</xdr:row>
      <xdr:rowOff>33710</xdr:rowOff>
    </xdr:to>
    <xdr:cxnSp macro="">
      <xdr:nvCxnSpPr>
        <xdr:cNvPr id="124" name="直線コネクタ 123"/>
        <xdr:cNvCxnSpPr/>
      </xdr:nvCxnSpPr>
      <xdr:spPr>
        <a:xfrm flipV="1">
          <a:off x="1130300" y="9790589"/>
          <a:ext cx="889000" cy="1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161604</xdr:rowOff>
    </xdr:from>
    <xdr:to>
      <xdr:col>24</xdr:col>
      <xdr:colOff>114300</xdr:colOff>
      <xdr:row>57</xdr:row>
      <xdr:rowOff>91754</xdr:rowOff>
    </xdr:to>
    <xdr:sp macro="" textlink="">
      <xdr:nvSpPr>
        <xdr:cNvPr id="134" name="楕円 133"/>
        <xdr:cNvSpPr/>
      </xdr:nvSpPr>
      <xdr:spPr>
        <a:xfrm>
          <a:off x="4584700" y="97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13031</xdr:rowOff>
    </xdr:from>
    <xdr:ext cx="599010" cy="259045"/>
    <xdr:sp macro="" textlink="">
      <xdr:nvSpPr>
        <xdr:cNvPr id="135" name="総務費該当値テキスト"/>
        <xdr:cNvSpPr txBox="1"/>
      </xdr:nvSpPr>
      <xdr:spPr>
        <a:xfrm>
          <a:off x="4686300" y="961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5116</xdr:rowOff>
    </xdr:from>
    <xdr:to>
      <xdr:col>20</xdr:col>
      <xdr:colOff>38100</xdr:colOff>
      <xdr:row>57</xdr:row>
      <xdr:rowOff>106716</xdr:rowOff>
    </xdr:to>
    <xdr:sp macro="" textlink="">
      <xdr:nvSpPr>
        <xdr:cNvPr id="136" name="楕円 135"/>
        <xdr:cNvSpPr/>
      </xdr:nvSpPr>
      <xdr:spPr>
        <a:xfrm>
          <a:off x="3746500" y="97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123243</xdr:rowOff>
    </xdr:from>
    <xdr:ext cx="599010" cy="259045"/>
    <xdr:sp macro="" textlink="">
      <xdr:nvSpPr>
        <xdr:cNvPr id="137" name="テキスト ボックス 136"/>
        <xdr:cNvSpPr txBox="1"/>
      </xdr:nvSpPr>
      <xdr:spPr>
        <a:xfrm>
          <a:off x="3497795" y="955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49550</xdr:rowOff>
    </xdr:from>
    <xdr:to>
      <xdr:col>15</xdr:col>
      <xdr:colOff>101600</xdr:colOff>
      <xdr:row>55</xdr:row>
      <xdr:rowOff>151150</xdr:rowOff>
    </xdr:to>
    <xdr:sp macro="" textlink="">
      <xdr:nvSpPr>
        <xdr:cNvPr id="138" name="楕円 137"/>
        <xdr:cNvSpPr/>
      </xdr:nvSpPr>
      <xdr:spPr>
        <a:xfrm>
          <a:off x="2857500" y="94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167677</xdr:rowOff>
    </xdr:from>
    <xdr:ext cx="690189" cy="259045"/>
    <xdr:sp macro="" textlink="">
      <xdr:nvSpPr>
        <xdr:cNvPr id="139" name="テキスト ボックス 138"/>
        <xdr:cNvSpPr txBox="1"/>
      </xdr:nvSpPr>
      <xdr:spPr>
        <a:xfrm>
          <a:off x="2563205" y="92545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138589</xdr:rowOff>
    </xdr:from>
    <xdr:to>
      <xdr:col>10</xdr:col>
      <xdr:colOff>165100</xdr:colOff>
      <xdr:row>57</xdr:row>
      <xdr:rowOff>68739</xdr:rowOff>
    </xdr:to>
    <xdr:sp macro="" textlink="">
      <xdr:nvSpPr>
        <xdr:cNvPr id="140" name="楕円 139"/>
        <xdr:cNvSpPr/>
      </xdr:nvSpPr>
      <xdr:spPr>
        <a:xfrm>
          <a:off x="1968500" y="9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85266</xdr:rowOff>
    </xdr:from>
    <xdr:ext cx="599010" cy="259045"/>
    <xdr:sp macro="" textlink="">
      <xdr:nvSpPr>
        <xdr:cNvPr id="141" name="テキスト ボックス 140"/>
        <xdr:cNvSpPr txBox="1"/>
      </xdr:nvSpPr>
      <xdr:spPr>
        <a:xfrm>
          <a:off x="1719795" y="951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154360</xdr:rowOff>
    </xdr:from>
    <xdr:to>
      <xdr:col>6</xdr:col>
      <xdr:colOff>38100</xdr:colOff>
      <xdr:row>57</xdr:row>
      <xdr:rowOff>84510</xdr:rowOff>
    </xdr:to>
    <xdr:sp macro="" textlink="">
      <xdr:nvSpPr>
        <xdr:cNvPr id="142" name="楕円 141"/>
        <xdr:cNvSpPr/>
      </xdr:nvSpPr>
      <xdr:spPr>
        <a:xfrm>
          <a:off x="1079500" y="975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101037</xdr:rowOff>
    </xdr:from>
    <xdr:ext cx="599010" cy="259045"/>
    <xdr:sp macro="" textlink="">
      <xdr:nvSpPr>
        <xdr:cNvPr id="143" name="テキスト ボックス 142"/>
        <xdr:cNvSpPr txBox="1"/>
      </xdr:nvSpPr>
      <xdr:spPr>
        <a:xfrm>
          <a:off x="830795" y="953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165466</xdr:rowOff>
    </xdr:from>
    <xdr:to>
      <xdr:col>24</xdr:col>
      <xdr:colOff>63500</xdr:colOff>
      <xdr:row>76</xdr:row>
      <xdr:rowOff>56496</xdr:rowOff>
    </xdr:to>
    <xdr:cxnSp macro="">
      <xdr:nvCxnSpPr>
        <xdr:cNvPr id="172" name="直線コネクタ 171"/>
        <xdr:cNvCxnSpPr/>
      </xdr:nvCxnSpPr>
      <xdr:spPr>
        <a:xfrm flipV="1">
          <a:off x="3797300" y="13024216"/>
          <a:ext cx="838200" cy="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56496</xdr:rowOff>
    </xdr:from>
    <xdr:to>
      <xdr:col>19</xdr:col>
      <xdr:colOff>177800</xdr:colOff>
      <xdr:row>76</xdr:row>
      <xdr:rowOff>66487</xdr:rowOff>
    </xdr:to>
    <xdr:cxnSp macro="">
      <xdr:nvCxnSpPr>
        <xdr:cNvPr id="175" name="直線コネクタ 174"/>
        <xdr:cNvCxnSpPr/>
      </xdr:nvCxnSpPr>
      <xdr:spPr>
        <a:xfrm flipV="1">
          <a:off x="2908300" y="13086696"/>
          <a:ext cx="889000" cy="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66487</xdr:rowOff>
    </xdr:from>
    <xdr:to>
      <xdr:col>15</xdr:col>
      <xdr:colOff>50800</xdr:colOff>
      <xdr:row>76</xdr:row>
      <xdr:rowOff>91920</xdr:rowOff>
    </xdr:to>
    <xdr:cxnSp macro="">
      <xdr:nvCxnSpPr>
        <xdr:cNvPr id="178" name="直線コネクタ 177"/>
        <xdr:cNvCxnSpPr/>
      </xdr:nvCxnSpPr>
      <xdr:spPr>
        <a:xfrm flipV="1">
          <a:off x="2019300" y="13096687"/>
          <a:ext cx="889000" cy="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85049</xdr:rowOff>
    </xdr:from>
    <xdr:to>
      <xdr:col>10</xdr:col>
      <xdr:colOff>114300</xdr:colOff>
      <xdr:row>76</xdr:row>
      <xdr:rowOff>91920</xdr:rowOff>
    </xdr:to>
    <xdr:cxnSp macro="">
      <xdr:nvCxnSpPr>
        <xdr:cNvPr id="181" name="直線コネクタ 180"/>
        <xdr:cNvCxnSpPr/>
      </xdr:nvCxnSpPr>
      <xdr:spPr>
        <a:xfrm>
          <a:off x="1130300" y="13115249"/>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114665</xdr:rowOff>
    </xdr:from>
    <xdr:to>
      <xdr:col>24</xdr:col>
      <xdr:colOff>114300</xdr:colOff>
      <xdr:row>76</xdr:row>
      <xdr:rowOff>44816</xdr:rowOff>
    </xdr:to>
    <xdr:sp macro="" textlink="">
      <xdr:nvSpPr>
        <xdr:cNvPr id="191" name="楕円 190"/>
        <xdr:cNvSpPr/>
      </xdr:nvSpPr>
      <xdr:spPr>
        <a:xfrm>
          <a:off x="4584700" y="12973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137542</xdr:rowOff>
    </xdr:from>
    <xdr:ext cx="599010" cy="259045"/>
    <xdr:sp macro="" textlink="">
      <xdr:nvSpPr>
        <xdr:cNvPr id="192" name="民生費該当値テキスト"/>
        <xdr:cNvSpPr txBox="1"/>
      </xdr:nvSpPr>
      <xdr:spPr>
        <a:xfrm>
          <a:off x="4686300" y="1282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5696</xdr:rowOff>
    </xdr:from>
    <xdr:to>
      <xdr:col>20</xdr:col>
      <xdr:colOff>38100</xdr:colOff>
      <xdr:row>76</xdr:row>
      <xdr:rowOff>107296</xdr:rowOff>
    </xdr:to>
    <xdr:sp macro="" textlink="">
      <xdr:nvSpPr>
        <xdr:cNvPr id="193" name="楕円 192"/>
        <xdr:cNvSpPr/>
      </xdr:nvSpPr>
      <xdr:spPr>
        <a:xfrm>
          <a:off x="3746500" y="130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123822</xdr:rowOff>
    </xdr:from>
    <xdr:ext cx="599010" cy="259045"/>
    <xdr:sp macro="" textlink="">
      <xdr:nvSpPr>
        <xdr:cNvPr id="194" name="テキスト ボックス 193"/>
        <xdr:cNvSpPr txBox="1"/>
      </xdr:nvSpPr>
      <xdr:spPr>
        <a:xfrm>
          <a:off x="3497795" y="128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15687</xdr:rowOff>
    </xdr:from>
    <xdr:to>
      <xdr:col>15</xdr:col>
      <xdr:colOff>101600</xdr:colOff>
      <xdr:row>76</xdr:row>
      <xdr:rowOff>117287</xdr:rowOff>
    </xdr:to>
    <xdr:sp macro="" textlink="">
      <xdr:nvSpPr>
        <xdr:cNvPr id="195" name="楕円 194"/>
        <xdr:cNvSpPr/>
      </xdr:nvSpPr>
      <xdr:spPr>
        <a:xfrm>
          <a:off x="2857500" y="130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133814</xdr:rowOff>
    </xdr:from>
    <xdr:ext cx="599010" cy="259045"/>
    <xdr:sp macro="" textlink="">
      <xdr:nvSpPr>
        <xdr:cNvPr id="196" name="テキスト ボックス 195"/>
        <xdr:cNvSpPr txBox="1"/>
      </xdr:nvSpPr>
      <xdr:spPr>
        <a:xfrm>
          <a:off x="2608795" y="1282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41120</xdr:rowOff>
    </xdr:from>
    <xdr:to>
      <xdr:col>10</xdr:col>
      <xdr:colOff>165100</xdr:colOff>
      <xdr:row>76</xdr:row>
      <xdr:rowOff>142720</xdr:rowOff>
    </xdr:to>
    <xdr:sp macro="" textlink="">
      <xdr:nvSpPr>
        <xdr:cNvPr id="197" name="楕円 196"/>
        <xdr:cNvSpPr/>
      </xdr:nvSpPr>
      <xdr:spPr>
        <a:xfrm>
          <a:off x="1968500" y="130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159248</xdr:rowOff>
    </xdr:from>
    <xdr:ext cx="599010" cy="259045"/>
    <xdr:sp macro="" textlink="">
      <xdr:nvSpPr>
        <xdr:cNvPr id="198" name="テキスト ボックス 197"/>
        <xdr:cNvSpPr txBox="1"/>
      </xdr:nvSpPr>
      <xdr:spPr>
        <a:xfrm>
          <a:off x="1719795" y="128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34249</xdr:rowOff>
    </xdr:from>
    <xdr:to>
      <xdr:col>6</xdr:col>
      <xdr:colOff>38100</xdr:colOff>
      <xdr:row>76</xdr:row>
      <xdr:rowOff>135849</xdr:rowOff>
    </xdr:to>
    <xdr:sp macro="" textlink="">
      <xdr:nvSpPr>
        <xdr:cNvPr id="199" name="楕円 198"/>
        <xdr:cNvSpPr/>
      </xdr:nvSpPr>
      <xdr:spPr>
        <a:xfrm>
          <a:off x="1079500" y="130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152376</xdr:rowOff>
    </xdr:from>
    <xdr:ext cx="599010" cy="259045"/>
    <xdr:sp macro="" textlink="">
      <xdr:nvSpPr>
        <xdr:cNvPr id="200" name="テキスト ボックス 199"/>
        <xdr:cNvSpPr txBox="1"/>
      </xdr:nvSpPr>
      <xdr:spPr>
        <a:xfrm>
          <a:off x="830795" y="1283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45805</xdr:rowOff>
    </xdr:from>
    <xdr:to>
      <xdr:col>24</xdr:col>
      <xdr:colOff>63500</xdr:colOff>
      <xdr:row>96</xdr:row>
      <xdr:rowOff>102752</xdr:rowOff>
    </xdr:to>
    <xdr:cxnSp macro="">
      <xdr:nvCxnSpPr>
        <xdr:cNvPr id="227" name="直線コネクタ 226"/>
        <xdr:cNvCxnSpPr/>
      </xdr:nvCxnSpPr>
      <xdr:spPr>
        <a:xfrm>
          <a:off x="3797300" y="16505005"/>
          <a:ext cx="8382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45805</xdr:rowOff>
    </xdr:from>
    <xdr:to>
      <xdr:col>19</xdr:col>
      <xdr:colOff>177800</xdr:colOff>
      <xdr:row>97</xdr:row>
      <xdr:rowOff>1253</xdr:rowOff>
    </xdr:to>
    <xdr:cxnSp macro="">
      <xdr:nvCxnSpPr>
        <xdr:cNvPr id="230" name="直線コネクタ 229"/>
        <xdr:cNvCxnSpPr/>
      </xdr:nvCxnSpPr>
      <xdr:spPr>
        <a:xfrm flipV="1">
          <a:off x="2908300" y="16505005"/>
          <a:ext cx="889000" cy="1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95102</xdr:rowOff>
    </xdr:from>
    <xdr:ext cx="599010" cy="259045"/>
    <xdr:sp macro="" textlink="">
      <xdr:nvSpPr>
        <xdr:cNvPr id="232" name="テキスト ボックス 231"/>
        <xdr:cNvSpPr txBox="1"/>
      </xdr:nvSpPr>
      <xdr:spPr>
        <a:xfrm>
          <a:off x="3497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1253</xdr:rowOff>
    </xdr:from>
    <xdr:to>
      <xdr:col>15</xdr:col>
      <xdr:colOff>50800</xdr:colOff>
      <xdr:row>97</xdr:row>
      <xdr:rowOff>3834</xdr:rowOff>
    </xdr:to>
    <xdr:cxnSp macro="">
      <xdr:nvCxnSpPr>
        <xdr:cNvPr id="233" name="直線コネクタ 232"/>
        <xdr:cNvCxnSpPr/>
      </xdr:nvCxnSpPr>
      <xdr:spPr>
        <a:xfrm flipV="1">
          <a:off x="2019300" y="16631903"/>
          <a:ext cx="8890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161358</xdr:rowOff>
    </xdr:from>
    <xdr:to>
      <xdr:col>10</xdr:col>
      <xdr:colOff>114300</xdr:colOff>
      <xdr:row>97</xdr:row>
      <xdr:rowOff>3834</xdr:rowOff>
    </xdr:to>
    <xdr:cxnSp macro="">
      <xdr:nvCxnSpPr>
        <xdr:cNvPr id="236" name="直線コネクタ 235"/>
        <xdr:cNvCxnSpPr/>
      </xdr:nvCxnSpPr>
      <xdr:spPr>
        <a:xfrm>
          <a:off x="1130300" y="16620558"/>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51952</xdr:rowOff>
    </xdr:from>
    <xdr:to>
      <xdr:col>24</xdr:col>
      <xdr:colOff>114300</xdr:colOff>
      <xdr:row>96</xdr:row>
      <xdr:rowOff>153552</xdr:rowOff>
    </xdr:to>
    <xdr:sp macro="" textlink="">
      <xdr:nvSpPr>
        <xdr:cNvPr id="246" name="楕円 245"/>
        <xdr:cNvSpPr/>
      </xdr:nvSpPr>
      <xdr:spPr>
        <a:xfrm>
          <a:off x="4584700" y="165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74829</xdr:rowOff>
    </xdr:from>
    <xdr:ext cx="599010" cy="259045"/>
    <xdr:sp macro="" textlink="">
      <xdr:nvSpPr>
        <xdr:cNvPr id="247" name="衛生費該当値テキスト"/>
        <xdr:cNvSpPr txBox="1"/>
      </xdr:nvSpPr>
      <xdr:spPr>
        <a:xfrm>
          <a:off x="4686300" y="1636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166455</xdr:rowOff>
    </xdr:from>
    <xdr:to>
      <xdr:col>20</xdr:col>
      <xdr:colOff>38100</xdr:colOff>
      <xdr:row>96</xdr:row>
      <xdr:rowOff>96605</xdr:rowOff>
    </xdr:to>
    <xdr:sp macro="" textlink="">
      <xdr:nvSpPr>
        <xdr:cNvPr id="248" name="楕円 247"/>
        <xdr:cNvSpPr/>
      </xdr:nvSpPr>
      <xdr:spPr>
        <a:xfrm>
          <a:off x="3746500" y="1645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113132</xdr:rowOff>
    </xdr:from>
    <xdr:ext cx="599010" cy="259045"/>
    <xdr:sp macro="" textlink="">
      <xdr:nvSpPr>
        <xdr:cNvPr id="249" name="テキスト ボックス 248"/>
        <xdr:cNvSpPr txBox="1"/>
      </xdr:nvSpPr>
      <xdr:spPr>
        <a:xfrm>
          <a:off x="3497795" y="1622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121903</xdr:rowOff>
    </xdr:from>
    <xdr:to>
      <xdr:col>15</xdr:col>
      <xdr:colOff>101600</xdr:colOff>
      <xdr:row>97</xdr:row>
      <xdr:rowOff>52053</xdr:rowOff>
    </xdr:to>
    <xdr:sp macro="" textlink="">
      <xdr:nvSpPr>
        <xdr:cNvPr id="250" name="楕円 249"/>
        <xdr:cNvSpPr/>
      </xdr:nvSpPr>
      <xdr:spPr>
        <a:xfrm>
          <a:off x="2857500" y="165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68580</xdr:rowOff>
    </xdr:from>
    <xdr:ext cx="599010" cy="259045"/>
    <xdr:sp macro="" textlink="">
      <xdr:nvSpPr>
        <xdr:cNvPr id="251" name="テキスト ボックス 250"/>
        <xdr:cNvSpPr txBox="1"/>
      </xdr:nvSpPr>
      <xdr:spPr>
        <a:xfrm>
          <a:off x="2608795" y="1635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124484</xdr:rowOff>
    </xdr:from>
    <xdr:to>
      <xdr:col>10</xdr:col>
      <xdr:colOff>165100</xdr:colOff>
      <xdr:row>97</xdr:row>
      <xdr:rowOff>54634</xdr:rowOff>
    </xdr:to>
    <xdr:sp macro="" textlink="">
      <xdr:nvSpPr>
        <xdr:cNvPr id="252" name="楕円 251"/>
        <xdr:cNvSpPr/>
      </xdr:nvSpPr>
      <xdr:spPr>
        <a:xfrm>
          <a:off x="1968500" y="165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71161</xdr:rowOff>
    </xdr:from>
    <xdr:ext cx="599010" cy="259045"/>
    <xdr:sp macro="" textlink="">
      <xdr:nvSpPr>
        <xdr:cNvPr id="253" name="テキスト ボックス 252"/>
        <xdr:cNvSpPr txBox="1"/>
      </xdr:nvSpPr>
      <xdr:spPr>
        <a:xfrm>
          <a:off x="1719795" y="1635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110558</xdr:rowOff>
    </xdr:from>
    <xdr:to>
      <xdr:col>6</xdr:col>
      <xdr:colOff>38100</xdr:colOff>
      <xdr:row>97</xdr:row>
      <xdr:rowOff>40708</xdr:rowOff>
    </xdr:to>
    <xdr:sp macro="" textlink="">
      <xdr:nvSpPr>
        <xdr:cNvPr id="254" name="楕円 253"/>
        <xdr:cNvSpPr/>
      </xdr:nvSpPr>
      <xdr:spPr>
        <a:xfrm>
          <a:off x="1079500" y="16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57235</xdr:rowOff>
    </xdr:from>
    <xdr:ext cx="599010" cy="259045"/>
    <xdr:sp macro="" textlink="">
      <xdr:nvSpPr>
        <xdr:cNvPr id="255" name="テキスト ボックス 254"/>
        <xdr:cNvSpPr txBox="1"/>
      </xdr:nvSpPr>
      <xdr:spPr>
        <a:xfrm>
          <a:off x="830795" y="1634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42393</xdr:rowOff>
    </xdr:from>
    <xdr:to>
      <xdr:col>55</xdr:col>
      <xdr:colOff>0</xdr:colOff>
      <xdr:row>39</xdr:row>
      <xdr:rowOff>43079</xdr:rowOff>
    </xdr:to>
    <xdr:cxnSp macro="">
      <xdr:nvCxnSpPr>
        <xdr:cNvPr id="284" name="直線コネクタ 283"/>
        <xdr:cNvCxnSpPr/>
      </xdr:nvCxnSpPr>
      <xdr:spPr>
        <a:xfrm flipV="1">
          <a:off x="9639300" y="6728943"/>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40887</xdr:rowOff>
    </xdr:from>
    <xdr:to>
      <xdr:col>50</xdr:col>
      <xdr:colOff>114300</xdr:colOff>
      <xdr:row>39</xdr:row>
      <xdr:rowOff>43079</xdr:rowOff>
    </xdr:to>
    <xdr:cxnSp macro="">
      <xdr:nvCxnSpPr>
        <xdr:cNvPr id="287" name="直線コネクタ 286"/>
        <xdr:cNvCxnSpPr/>
      </xdr:nvCxnSpPr>
      <xdr:spPr>
        <a:xfrm>
          <a:off x="8750300" y="6727437"/>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40887</xdr:rowOff>
    </xdr:from>
    <xdr:to>
      <xdr:col>45</xdr:col>
      <xdr:colOff>177800</xdr:colOff>
      <xdr:row>39</xdr:row>
      <xdr:rowOff>44450</xdr:rowOff>
    </xdr:to>
    <xdr:cxnSp macro="">
      <xdr:nvCxnSpPr>
        <xdr:cNvPr id="290" name="直線コネクタ 289"/>
        <xdr:cNvCxnSpPr/>
      </xdr:nvCxnSpPr>
      <xdr:spPr>
        <a:xfrm flipV="1">
          <a:off x="7861300" y="6727437"/>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44164</xdr:rowOff>
    </xdr:from>
    <xdr:to>
      <xdr:col>41</xdr:col>
      <xdr:colOff>50800</xdr:colOff>
      <xdr:row>39</xdr:row>
      <xdr:rowOff>44450</xdr:rowOff>
    </xdr:to>
    <xdr:cxnSp macro="">
      <xdr:nvCxnSpPr>
        <xdr:cNvPr id="293" name="直線コネクタ 292"/>
        <xdr:cNvCxnSpPr/>
      </xdr:nvCxnSpPr>
      <xdr:spPr>
        <a:xfrm>
          <a:off x="6972300" y="6730714"/>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163043</xdr:rowOff>
    </xdr:from>
    <xdr:to>
      <xdr:col>55</xdr:col>
      <xdr:colOff>50800</xdr:colOff>
      <xdr:row>39</xdr:row>
      <xdr:rowOff>93193</xdr:rowOff>
    </xdr:to>
    <xdr:sp macro="" textlink="">
      <xdr:nvSpPr>
        <xdr:cNvPr id="303" name="楕円 302"/>
        <xdr:cNvSpPr/>
      </xdr:nvSpPr>
      <xdr:spPr>
        <a:xfrm>
          <a:off x="104267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129602</xdr:rowOff>
    </xdr:from>
    <xdr:ext cx="378565" cy="259045"/>
    <xdr:sp macro="" textlink="">
      <xdr:nvSpPr>
        <xdr:cNvPr id="304" name="労働費該当値テキスト"/>
        <xdr:cNvSpPr txBox="1"/>
      </xdr:nvSpPr>
      <xdr:spPr>
        <a:xfrm>
          <a:off x="10528300" y="6644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163729</xdr:rowOff>
    </xdr:from>
    <xdr:to>
      <xdr:col>50</xdr:col>
      <xdr:colOff>165100</xdr:colOff>
      <xdr:row>39</xdr:row>
      <xdr:rowOff>93879</xdr:rowOff>
    </xdr:to>
    <xdr:sp macro="" textlink="">
      <xdr:nvSpPr>
        <xdr:cNvPr id="305" name="楕円 304"/>
        <xdr:cNvSpPr/>
      </xdr:nvSpPr>
      <xdr:spPr>
        <a:xfrm>
          <a:off x="9588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85006</xdr:rowOff>
    </xdr:from>
    <xdr:ext cx="313932" cy="259045"/>
    <xdr:sp macro="" textlink="">
      <xdr:nvSpPr>
        <xdr:cNvPr id="306" name="テキスト ボックス 305"/>
        <xdr:cNvSpPr txBox="1"/>
      </xdr:nvSpPr>
      <xdr:spPr>
        <a:xfrm>
          <a:off x="9482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161537</xdr:rowOff>
    </xdr:from>
    <xdr:to>
      <xdr:col>46</xdr:col>
      <xdr:colOff>38100</xdr:colOff>
      <xdr:row>39</xdr:row>
      <xdr:rowOff>91687</xdr:rowOff>
    </xdr:to>
    <xdr:sp macro="" textlink="">
      <xdr:nvSpPr>
        <xdr:cNvPr id="307" name="楕円 306"/>
        <xdr:cNvSpPr/>
      </xdr:nvSpPr>
      <xdr:spPr>
        <a:xfrm>
          <a:off x="8699500" y="66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82814</xdr:rowOff>
    </xdr:from>
    <xdr:ext cx="378565" cy="259045"/>
    <xdr:sp macro="" textlink="">
      <xdr:nvSpPr>
        <xdr:cNvPr id="308" name="テキスト ボックス 307"/>
        <xdr:cNvSpPr txBox="1"/>
      </xdr:nvSpPr>
      <xdr:spPr>
        <a:xfrm>
          <a:off x="8561017" y="67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164814</xdr:rowOff>
    </xdr:from>
    <xdr:to>
      <xdr:col>36</xdr:col>
      <xdr:colOff>165100</xdr:colOff>
      <xdr:row>39</xdr:row>
      <xdr:rowOff>94964</xdr:rowOff>
    </xdr:to>
    <xdr:sp macro="" textlink="">
      <xdr:nvSpPr>
        <xdr:cNvPr id="311" name="楕円 310"/>
        <xdr:cNvSpPr/>
      </xdr:nvSpPr>
      <xdr:spPr>
        <a:xfrm>
          <a:off x="6921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86091</xdr:rowOff>
    </xdr:from>
    <xdr:ext cx="313932" cy="259045"/>
    <xdr:sp macro="" textlink="">
      <xdr:nvSpPr>
        <xdr:cNvPr id="312" name="テキスト ボックス 311"/>
        <xdr:cNvSpPr txBox="1"/>
      </xdr:nvSpPr>
      <xdr:spPr>
        <a:xfrm>
          <a:off x="6815333" y="677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131669</xdr:rowOff>
    </xdr:from>
    <xdr:to>
      <xdr:col>55</xdr:col>
      <xdr:colOff>0</xdr:colOff>
      <xdr:row>57</xdr:row>
      <xdr:rowOff>170956</xdr:rowOff>
    </xdr:to>
    <xdr:cxnSp macro="">
      <xdr:nvCxnSpPr>
        <xdr:cNvPr id="339" name="直線コネクタ 338"/>
        <xdr:cNvCxnSpPr/>
      </xdr:nvCxnSpPr>
      <xdr:spPr>
        <a:xfrm>
          <a:off x="9639300" y="9904319"/>
          <a:ext cx="8382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122113</xdr:rowOff>
    </xdr:from>
    <xdr:to>
      <xdr:col>50</xdr:col>
      <xdr:colOff>114300</xdr:colOff>
      <xdr:row>57</xdr:row>
      <xdr:rowOff>131669</xdr:rowOff>
    </xdr:to>
    <xdr:cxnSp macro="">
      <xdr:nvCxnSpPr>
        <xdr:cNvPr id="342" name="直線コネクタ 341"/>
        <xdr:cNvCxnSpPr/>
      </xdr:nvCxnSpPr>
      <xdr:spPr>
        <a:xfrm>
          <a:off x="8750300" y="9894763"/>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58941</xdr:rowOff>
    </xdr:from>
    <xdr:to>
      <xdr:col>45</xdr:col>
      <xdr:colOff>177800</xdr:colOff>
      <xdr:row>57</xdr:row>
      <xdr:rowOff>122113</xdr:rowOff>
    </xdr:to>
    <xdr:cxnSp macro="">
      <xdr:nvCxnSpPr>
        <xdr:cNvPr id="345" name="直線コネクタ 344"/>
        <xdr:cNvCxnSpPr/>
      </xdr:nvCxnSpPr>
      <xdr:spPr>
        <a:xfrm>
          <a:off x="7861300" y="9831591"/>
          <a:ext cx="889000" cy="6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58941</xdr:rowOff>
    </xdr:from>
    <xdr:to>
      <xdr:col>41</xdr:col>
      <xdr:colOff>50800</xdr:colOff>
      <xdr:row>57</xdr:row>
      <xdr:rowOff>99502</xdr:rowOff>
    </xdr:to>
    <xdr:cxnSp macro="">
      <xdr:nvCxnSpPr>
        <xdr:cNvPr id="348" name="直線コネクタ 347"/>
        <xdr:cNvCxnSpPr/>
      </xdr:nvCxnSpPr>
      <xdr:spPr>
        <a:xfrm flipV="1">
          <a:off x="6972300" y="9831591"/>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120156</xdr:rowOff>
    </xdr:from>
    <xdr:to>
      <xdr:col>55</xdr:col>
      <xdr:colOff>50800</xdr:colOff>
      <xdr:row>58</xdr:row>
      <xdr:rowOff>50306</xdr:rowOff>
    </xdr:to>
    <xdr:sp macro="" textlink="">
      <xdr:nvSpPr>
        <xdr:cNvPr id="358" name="楕円 357"/>
        <xdr:cNvSpPr/>
      </xdr:nvSpPr>
      <xdr:spPr>
        <a:xfrm>
          <a:off x="10426700" y="98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143033</xdr:rowOff>
    </xdr:from>
    <xdr:ext cx="599010" cy="259045"/>
    <xdr:sp macro="" textlink="">
      <xdr:nvSpPr>
        <xdr:cNvPr id="359" name="農林水産業費該当値テキスト"/>
        <xdr:cNvSpPr txBox="1"/>
      </xdr:nvSpPr>
      <xdr:spPr>
        <a:xfrm>
          <a:off x="10528300" y="974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80869</xdr:rowOff>
    </xdr:from>
    <xdr:to>
      <xdr:col>50</xdr:col>
      <xdr:colOff>165100</xdr:colOff>
      <xdr:row>58</xdr:row>
      <xdr:rowOff>11019</xdr:rowOff>
    </xdr:to>
    <xdr:sp macro="" textlink="">
      <xdr:nvSpPr>
        <xdr:cNvPr id="360" name="楕円 359"/>
        <xdr:cNvSpPr/>
      </xdr:nvSpPr>
      <xdr:spPr>
        <a:xfrm>
          <a:off x="9588500" y="985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27546</xdr:rowOff>
    </xdr:from>
    <xdr:ext cx="599010" cy="259045"/>
    <xdr:sp macro="" textlink="">
      <xdr:nvSpPr>
        <xdr:cNvPr id="361" name="テキスト ボックス 360"/>
        <xdr:cNvSpPr txBox="1"/>
      </xdr:nvSpPr>
      <xdr:spPr>
        <a:xfrm>
          <a:off x="9339795" y="96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71313</xdr:rowOff>
    </xdr:from>
    <xdr:to>
      <xdr:col>46</xdr:col>
      <xdr:colOff>38100</xdr:colOff>
      <xdr:row>58</xdr:row>
      <xdr:rowOff>1463</xdr:rowOff>
    </xdr:to>
    <xdr:sp macro="" textlink="">
      <xdr:nvSpPr>
        <xdr:cNvPr id="362" name="楕円 361"/>
        <xdr:cNvSpPr/>
      </xdr:nvSpPr>
      <xdr:spPr>
        <a:xfrm>
          <a:off x="8699500" y="98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17990</xdr:rowOff>
    </xdr:from>
    <xdr:ext cx="599010" cy="259045"/>
    <xdr:sp macro="" textlink="">
      <xdr:nvSpPr>
        <xdr:cNvPr id="363" name="テキスト ボックス 362"/>
        <xdr:cNvSpPr txBox="1"/>
      </xdr:nvSpPr>
      <xdr:spPr>
        <a:xfrm>
          <a:off x="8450795" y="961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8141</xdr:rowOff>
    </xdr:from>
    <xdr:to>
      <xdr:col>41</xdr:col>
      <xdr:colOff>101600</xdr:colOff>
      <xdr:row>57</xdr:row>
      <xdr:rowOff>109741</xdr:rowOff>
    </xdr:to>
    <xdr:sp macro="" textlink="">
      <xdr:nvSpPr>
        <xdr:cNvPr id="364" name="楕円 363"/>
        <xdr:cNvSpPr/>
      </xdr:nvSpPr>
      <xdr:spPr>
        <a:xfrm>
          <a:off x="7810500" y="97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126268</xdr:rowOff>
    </xdr:from>
    <xdr:ext cx="599010" cy="259045"/>
    <xdr:sp macro="" textlink="">
      <xdr:nvSpPr>
        <xdr:cNvPr id="365" name="テキスト ボックス 364"/>
        <xdr:cNvSpPr txBox="1"/>
      </xdr:nvSpPr>
      <xdr:spPr>
        <a:xfrm>
          <a:off x="7561795" y="95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48702</xdr:rowOff>
    </xdr:from>
    <xdr:to>
      <xdr:col>36</xdr:col>
      <xdr:colOff>165100</xdr:colOff>
      <xdr:row>57</xdr:row>
      <xdr:rowOff>150302</xdr:rowOff>
    </xdr:to>
    <xdr:sp macro="" textlink="">
      <xdr:nvSpPr>
        <xdr:cNvPr id="366" name="楕円 365"/>
        <xdr:cNvSpPr/>
      </xdr:nvSpPr>
      <xdr:spPr>
        <a:xfrm>
          <a:off x="6921500" y="98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166829</xdr:rowOff>
    </xdr:from>
    <xdr:ext cx="599010" cy="259045"/>
    <xdr:sp macro="" textlink="">
      <xdr:nvSpPr>
        <xdr:cNvPr id="367" name="テキスト ボックス 366"/>
        <xdr:cNvSpPr txBox="1"/>
      </xdr:nvSpPr>
      <xdr:spPr>
        <a:xfrm>
          <a:off x="6672795" y="959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125395</xdr:rowOff>
    </xdr:from>
    <xdr:to>
      <xdr:col>55</xdr:col>
      <xdr:colOff>0</xdr:colOff>
      <xdr:row>77</xdr:row>
      <xdr:rowOff>140542</xdr:rowOff>
    </xdr:to>
    <xdr:cxnSp macro="">
      <xdr:nvCxnSpPr>
        <xdr:cNvPr id="398" name="直線コネクタ 397"/>
        <xdr:cNvCxnSpPr/>
      </xdr:nvCxnSpPr>
      <xdr:spPr>
        <a:xfrm flipV="1">
          <a:off x="9639300" y="13155595"/>
          <a:ext cx="838200" cy="1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140542</xdr:rowOff>
    </xdr:from>
    <xdr:to>
      <xdr:col>50</xdr:col>
      <xdr:colOff>114300</xdr:colOff>
      <xdr:row>78</xdr:row>
      <xdr:rowOff>5614</xdr:rowOff>
    </xdr:to>
    <xdr:cxnSp macro="">
      <xdr:nvCxnSpPr>
        <xdr:cNvPr id="401" name="直線コネクタ 400"/>
        <xdr:cNvCxnSpPr/>
      </xdr:nvCxnSpPr>
      <xdr:spPr>
        <a:xfrm flipV="1">
          <a:off x="8750300" y="13342192"/>
          <a:ext cx="889000" cy="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8372</xdr:rowOff>
    </xdr:from>
    <xdr:to>
      <xdr:col>45</xdr:col>
      <xdr:colOff>177800</xdr:colOff>
      <xdr:row>78</xdr:row>
      <xdr:rowOff>5614</xdr:rowOff>
    </xdr:to>
    <xdr:cxnSp macro="">
      <xdr:nvCxnSpPr>
        <xdr:cNvPr id="404" name="直線コネクタ 403"/>
        <xdr:cNvCxnSpPr/>
      </xdr:nvCxnSpPr>
      <xdr:spPr>
        <a:xfrm>
          <a:off x="7861300" y="12695672"/>
          <a:ext cx="889000" cy="68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8372</xdr:rowOff>
    </xdr:from>
    <xdr:to>
      <xdr:col>41</xdr:col>
      <xdr:colOff>50800</xdr:colOff>
      <xdr:row>77</xdr:row>
      <xdr:rowOff>153270</xdr:rowOff>
    </xdr:to>
    <xdr:cxnSp macro="">
      <xdr:nvCxnSpPr>
        <xdr:cNvPr id="407" name="直線コネクタ 406"/>
        <xdr:cNvCxnSpPr/>
      </xdr:nvCxnSpPr>
      <xdr:spPr>
        <a:xfrm flipV="1">
          <a:off x="6972300" y="12695672"/>
          <a:ext cx="889000" cy="65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74595</xdr:rowOff>
    </xdr:from>
    <xdr:to>
      <xdr:col>55</xdr:col>
      <xdr:colOff>50800</xdr:colOff>
      <xdr:row>77</xdr:row>
      <xdr:rowOff>4745</xdr:rowOff>
    </xdr:to>
    <xdr:sp macro="" textlink="">
      <xdr:nvSpPr>
        <xdr:cNvPr id="417" name="楕円 416"/>
        <xdr:cNvSpPr/>
      </xdr:nvSpPr>
      <xdr:spPr>
        <a:xfrm>
          <a:off x="10426700" y="131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97473</xdr:rowOff>
    </xdr:from>
    <xdr:ext cx="599010" cy="259045"/>
    <xdr:sp macro="" textlink="">
      <xdr:nvSpPr>
        <xdr:cNvPr id="418" name="商工費該当値テキスト"/>
        <xdr:cNvSpPr txBox="1"/>
      </xdr:nvSpPr>
      <xdr:spPr>
        <a:xfrm>
          <a:off x="10528300" y="1295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89742</xdr:rowOff>
    </xdr:from>
    <xdr:to>
      <xdr:col>50</xdr:col>
      <xdr:colOff>165100</xdr:colOff>
      <xdr:row>78</xdr:row>
      <xdr:rowOff>19892</xdr:rowOff>
    </xdr:to>
    <xdr:sp macro="" textlink="">
      <xdr:nvSpPr>
        <xdr:cNvPr id="419" name="楕円 418"/>
        <xdr:cNvSpPr/>
      </xdr:nvSpPr>
      <xdr:spPr>
        <a:xfrm>
          <a:off x="9588500" y="1329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36419</xdr:rowOff>
    </xdr:from>
    <xdr:ext cx="534377" cy="259045"/>
    <xdr:sp macro="" textlink="">
      <xdr:nvSpPr>
        <xdr:cNvPr id="420" name="テキスト ボックス 419"/>
        <xdr:cNvSpPr txBox="1"/>
      </xdr:nvSpPr>
      <xdr:spPr>
        <a:xfrm>
          <a:off x="9372111" y="1306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126264</xdr:rowOff>
    </xdr:from>
    <xdr:to>
      <xdr:col>46</xdr:col>
      <xdr:colOff>38100</xdr:colOff>
      <xdr:row>78</xdr:row>
      <xdr:rowOff>56414</xdr:rowOff>
    </xdr:to>
    <xdr:sp macro="" textlink="">
      <xdr:nvSpPr>
        <xdr:cNvPr id="421" name="楕円 420"/>
        <xdr:cNvSpPr/>
      </xdr:nvSpPr>
      <xdr:spPr>
        <a:xfrm>
          <a:off x="8699500" y="133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72941</xdr:rowOff>
    </xdr:from>
    <xdr:ext cx="534377" cy="259045"/>
    <xdr:sp macro="" textlink="">
      <xdr:nvSpPr>
        <xdr:cNvPr id="422" name="テキスト ボックス 421"/>
        <xdr:cNvSpPr txBox="1"/>
      </xdr:nvSpPr>
      <xdr:spPr>
        <a:xfrm>
          <a:off x="8483111" y="131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129022</xdr:rowOff>
    </xdr:from>
    <xdr:to>
      <xdr:col>41</xdr:col>
      <xdr:colOff>101600</xdr:colOff>
      <xdr:row>74</xdr:row>
      <xdr:rowOff>59172</xdr:rowOff>
    </xdr:to>
    <xdr:sp macro="" textlink="">
      <xdr:nvSpPr>
        <xdr:cNvPr id="423" name="楕円 422"/>
        <xdr:cNvSpPr/>
      </xdr:nvSpPr>
      <xdr:spPr>
        <a:xfrm>
          <a:off x="7810500" y="126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75699</xdr:rowOff>
    </xdr:from>
    <xdr:ext cx="599010" cy="259045"/>
    <xdr:sp macro="" textlink="">
      <xdr:nvSpPr>
        <xdr:cNvPr id="424" name="テキスト ボックス 423"/>
        <xdr:cNvSpPr txBox="1"/>
      </xdr:nvSpPr>
      <xdr:spPr>
        <a:xfrm>
          <a:off x="7561795" y="1242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102470</xdr:rowOff>
    </xdr:from>
    <xdr:to>
      <xdr:col>36</xdr:col>
      <xdr:colOff>165100</xdr:colOff>
      <xdr:row>78</xdr:row>
      <xdr:rowOff>32620</xdr:rowOff>
    </xdr:to>
    <xdr:sp macro="" textlink="">
      <xdr:nvSpPr>
        <xdr:cNvPr id="425" name="楕円 424"/>
        <xdr:cNvSpPr/>
      </xdr:nvSpPr>
      <xdr:spPr>
        <a:xfrm>
          <a:off x="6921500" y="133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49147</xdr:rowOff>
    </xdr:from>
    <xdr:ext cx="534377" cy="259045"/>
    <xdr:sp macro="" textlink="">
      <xdr:nvSpPr>
        <xdr:cNvPr id="426" name="テキスト ボックス 425"/>
        <xdr:cNvSpPr txBox="1"/>
      </xdr:nvSpPr>
      <xdr:spPr>
        <a:xfrm>
          <a:off x="6705111" y="130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52894</xdr:rowOff>
    </xdr:from>
    <xdr:to>
      <xdr:col>55</xdr:col>
      <xdr:colOff>0</xdr:colOff>
      <xdr:row>97</xdr:row>
      <xdr:rowOff>108984</xdr:rowOff>
    </xdr:to>
    <xdr:cxnSp macro="">
      <xdr:nvCxnSpPr>
        <xdr:cNvPr id="457" name="直線コネクタ 456"/>
        <xdr:cNvCxnSpPr/>
      </xdr:nvCxnSpPr>
      <xdr:spPr>
        <a:xfrm>
          <a:off x="9639300" y="16683544"/>
          <a:ext cx="838200" cy="5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35401</xdr:rowOff>
    </xdr:from>
    <xdr:to>
      <xdr:col>50</xdr:col>
      <xdr:colOff>114300</xdr:colOff>
      <xdr:row>97</xdr:row>
      <xdr:rowOff>52894</xdr:rowOff>
    </xdr:to>
    <xdr:cxnSp macro="">
      <xdr:nvCxnSpPr>
        <xdr:cNvPr id="460" name="直線コネクタ 459"/>
        <xdr:cNvCxnSpPr/>
      </xdr:nvCxnSpPr>
      <xdr:spPr>
        <a:xfrm>
          <a:off x="8750300" y="16666051"/>
          <a:ext cx="889000" cy="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35401</xdr:rowOff>
    </xdr:from>
    <xdr:to>
      <xdr:col>45</xdr:col>
      <xdr:colOff>177800</xdr:colOff>
      <xdr:row>97</xdr:row>
      <xdr:rowOff>93904</xdr:rowOff>
    </xdr:to>
    <xdr:cxnSp macro="">
      <xdr:nvCxnSpPr>
        <xdr:cNvPr id="463" name="直線コネクタ 462"/>
        <xdr:cNvCxnSpPr/>
      </xdr:nvCxnSpPr>
      <xdr:spPr>
        <a:xfrm flipV="1">
          <a:off x="7861300" y="16666051"/>
          <a:ext cx="889000" cy="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93904</xdr:rowOff>
    </xdr:from>
    <xdr:to>
      <xdr:col>41</xdr:col>
      <xdr:colOff>50800</xdr:colOff>
      <xdr:row>97</xdr:row>
      <xdr:rowOff>105766</xdr:rowOff>
    </xdr:to>
    <xdr:cxnSp macro="">
      <xdr:nvCxnSpPr>
        <xdr:cNvPr id="466" name="直線コネクタ 465"/>
        <xdr:cNvCxnSpPr/>
      </xdr:nvCxnSpPr>
      <xdr:spPr>
        <a:xfrm flipV="1">
          <a:off x="6972300" y="16724554"/>
          <a:ext cx="8890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58184</xdr:rowOff>
    </xdr:from>
    <xdr:to>
      <xdr:col>55</xdr:col>
      <xdr:colOff>50800</xdr:colOff>
      <xdr:row>97</xdr:row>
      <xdr:rowOff>159784</xdr:rowOff>
    </xdr:to>
    <xdr:sp macro="" textlink="">
      <xdr:nvSpPr>
        <xdr:cNvPr id="476" name="楕円 475"/>
        <xdr:cNvSpPr/>
      </xdr:nvSpPr>
      <xdr:spPr>
        <a:xfrm>
          <a:off x="10426700" y="166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81061</xdr:rowOff>
    </xdr:from>
    <xdr:ext cx="599010" cy="259045"/>
    <xdr:sp macro="" textlink="">
      <xdr:nvSpPr>
        <xdr:cNvPr id="477" name="土木費該当値テキスト"/>
        <xdr:cNvSpPr txBox="1"/>
      </xdr:nvSpPr>
      <xdr:spPr>
        <a:xfrm>
          <a:off x="10528300" y="1654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2094</xdr:rowOff>
    </xdr:from>
    <xdr:to>
      <xdr:col>50</xdr:col>
      <xdr:colOff>165100</xdr:colOff>
      <xdr:row>97</xdr:row>
      <xdr:rowOff>103694</xdr:rowOff>
    </xdr:to>
    <xdr:sp macro="" textlink="">
      <xdr:nvSpPr>
        <xdr:cNvPr id="478" name="楕円 477"/>
        <xdr:cNvSpPr/>
      </xdr:nvSpPr>
      <xdr:spPr>
        <a:xfrm>
          <a:off x="9588500" y="1663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120221</xdr:rowOff>
    </xdr:from>
    <xdr:ext cx="599010" cy="259045"/>
    <xdr:sp macro="" textlink="">
      <xdr:nvSpPr>
        <xdr:cNvPr id="479" name="テキスト ボックス 478"/>
        <xdr:cNvSpPr txBox="1"/>
      </xdr:nvSpPr>
      <xdr:spPr>
        <a:xfrm>
          <a:off x="9339795" y="1640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156051</xdr:rowOff>
    </xdr:from>
    <xdr:to>
      <xdr:col>46</xdr:col>
      <xdr:colOff>38100</xdr:colOff>
      <xdr:row>97</xdr:row>
      <xdr:rowOff>86201</xdr:rowOff>
    </xdr:to>
    <xdr:sp macro="" textlink="">
      <xdr:nvSpPr>
        <xdr:cNvPr id="480" name="楕円 479"/>
        <xdr:cNvSpPr/>
      </xdr:nvSpPr>
      <xdr:spPr>
        <a:xfrm>
          <a:off x="8699500" y="166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102728</xdr:rowOff>
    </xdr:from>
    <xdr:ext cx="599010" cy="259045"/>
    <xdr:sp macro="" textlink="">
      <xdr:nvSpPr>
        <xdr:cNvPr id="481" name="テキスト ボックス 480"/>
        <xdr:cNvSpPr txBox="1"/>
      </xdr:nvSpPr>
      <xdr:spPr>
        <a:xfrm>
          <a:off x="8450795" y="1639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43104</xdr:rowOff>
    </xdr:from>
    <xdr:to>
      <xdr:col>41</xdr:col>
      <xdr:colOff>101600</xdr:colOff>
      <xdr:row>97</xdr:row>
      <xdr:rowOff>144704</xdr:rowOff>
    </xdr:to>
    <xdr:sp macro="" textlink="">
      <xdr:nvSpPr>
        <xdr:cNvPr id="482" name="楕円 481"/>
        <xdr:cNvSpPr/>
      </xdr:nvSpPr>
      <xdr:spPr>
        <a:xfrm>
          <a:off x="7810500" y="166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161231</xdr:rowOff>
    </xdr:from>
    <xdr:ext cx="599010" cy="259045"/>
    <xdr:sp macro="" textlink="">
      <xdr:nvSpPr>
        <xdr:cNvPr id="483" name="テキスト ボックス 482"/>
        <xdr:cNvSpPr txBox="1"/>
      </xdr:nvSpPr>
      <xdr:spPr>
        <a:xfrm>
          <a:off x="7561795" y="16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54966</xdr:rowOff>
    </xdr:from>
    <xdr:to>
      <xdr:col>36</xdr:col>
      <xdr:colOff>165100</xdr:colOff>
      <xdr:row>97</xdr:row>
      <xdr:rowOff>156566</xdr:rowOff>
    </xdr:to>
    <xdr:sp macro="" textlink="">
      <xdr:nvSpPr>
        <xdr:cNvPr id="484" name="楕円 483"/>
        <xdr:cNvSpPr/>
      </xdr:nvSpPr>
      <xdr:spPr>
        <a:xfrm>
          <a:off x="6921500" y="166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1643</xdr:rowOff>
    </xdr:from>
    <xdr:ext cx="599010" cy="259045"/>
    <xdr:sp macro="" textlink="">
      <xdr:nvSpPr>
        <xdr:cNvPr id="485" name="テキスト ボックス 484"/>
        <xdr:cNvSpPr txBox="1"/>
      </xdr:nvSpPr>
      <xdr:spPr>
        <a:xfrm>
          <a:off x="6672795" y="1646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102617</xdr:rowOff>
    </xdr:from>
    <xdr:to>
      <xdr:col>85</xdr:col>
      <xdr:colOff>127000</xdr:colOff>
      <xdr:row>33</xdr:row>
      <xdr:rowOff>128343</xdr:rowOff>
    </xdr:to>
    <xdr:cxnSp macro="">
      <xdr:nvCxnSpPr>
        <xdr:cNvPr id="514" name="直線コネクタ 513"/>
        <xdr:cNvCxnSpPr/>
      </xdr:nvCxnSpPr>
      <xdr:spPr>
        <a:xfrm flipV="1">
          <a:off x="15481300" y="5246117"/>
          <a:ext cx="838200" cy="54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89614</xdr:rowOff>
    </xdr:from>
    <xdr:to>
      <xdr:col>81</xdr:col>
      <xdr:colOff>50800</xdr:colOff>
      <xdr:row>33</xdr:row>
      <xdr:rowOff>128343</xdr:rowOff>
    </xdr:to>
    <xdr:cxnSp macro="">
      <xdr:nvCxnSpPr>
        <xdr:cNvPr id="517" name="直線コネクタ 516"/>
        <xdr:cNvCxnSpPr/>
      </xdr:nvCxnSpPr>
      <xdr:spPr>
        <a:xfrm>
          <a:off x="14592300" y="5747464"/>
          <a:ext cx="889000" cy="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89614</xdr:rowOff>
    </xdr:from>
    <xdr:to>
      <xdr:col>76</xdr:col>
      <xdr:colOff>114300</xdr:colOff>
      <xdr:row>35</xdr:row>
      <xdr:rowOff>80348</xdr:rowOff>
    </xdr:to>
    <xdr:cxnSp macro="">
      <xdr:nvCxnSpPr>
        <xdr:cNvPr id="520" name="直線コネクタ 519"/>
        <xdr:cNvCxnSpPr/>
      </xdr:nvCxnSpPr>
      <xdr:spPr>
        <a:xfrm flipV="1">
          <a:off x="13703300" y="5747464"/>
          <a:ext cx="889000" cy="3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80348</xdr:rowOff>
    </xdr:from>
    <xdr:to>
      <xdr:col>71</xdr:col>
      <xdr:colOff>177800</xdr:colOff>
      <xdr:row>37</xdr:row>
      <xdr:rowOff>56737</xdr:rowOff>
    </xdr:to>
    <xdr:cxnSp macro="">
      <xdr:nvCxnSpPr>
        <xdr:cNvPr id="523" name="直線コネクタ 522"/>
        <xdr:cNvCxnSpPr/>
      </xdr:nvCxnSpPr>
      <xdr:spPr>
        <a:xfrm flipV="1">
          <a:off x="12814300" y="6081098"/>
          <a:ext cx="889000" cy="3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51817</xdr:rowOff>
    </xdr:from>
    <xdr:to>
      <xdr:col>85</xdr:col>
      <xdr:colOff>177800</xdr:colOff>
      <xdr:row>30</xdr:row>
      <xdr:rowOff>153417</xdr:rowOff>
    </xdr:to>
    <xdr:sp macro="" textlink="">
      <xdr:nvSpPr>
        <xdr:cNvPr id="533" name="楕円 532"/>
        <xdr:cNvSpPr/>
      </xdr:nvSpPr>
      <xdr:spPr>
        <a:xfrm>
          <a:off x="16268700" y="51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4844</xdr:rowOff>
    </xdr:from>
    <xdr:ext cx="599010" cy="259045"/>
    <xdr:sp macro="" textlink="">
      <xdr:nvSpPr>
        <xdr:cNvPr id="534" name="消防費該当値テキスト"/>
        <xdr:cNvSpPr txBox="1"/>
      </xdr:nvSpPr>
      <xdr:spPr>
        <a:xfrm>
          <a:off x="16370300" y="514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77543</xdr:rowOff>
    </xdr:from>
    <xdr:to>
      <xdr:col>81</xdr:col>
      <xdr:colOff>101600</xdr:colOff>
      <xdr:row>34</xdr:row>
      <xdr:rowOff>7693</xdr:rowOff>
    </xdr:to>
    <xdr:sp macro="" textlink="">
      <xdr:nvSpPr>
        <xdr:cNvPr id="535" name="楕円 534"/>
        <xdr:cNvSpPr/>
      </xdr:nvSpPr>
      <xdr:spPr>
        <a:xfrm>
          <a:off x="15430500" y="573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24220</xdr:rowOff>
    </xdr:from>
    <xdr:ext cx="599010" cy="259045"/>
    <xdr:sp macro="" textlink="">
      <xdr:nvSpPr>
        <xdr:cNvPr id="536" name="テキスト ボックス 535"/>
        <xdr:cNvSpPr txBox="1"/>
      </xdr:nvSpPr>
      <xdr:spPr>
        <a:xfrm>
          <a:off x="15181795" y="551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38814</xdr:rowOff>
    </xdr:from>
    <xdr:to>
      <xdr:col>76</xdr:col>
      <xdr:colOff>165100</xdr:colOff>
      <xdr:row>33</xdr:row>
      <xdr:rowOff>140414</xdr:rowOff>
    </xdr:to>
    <xdr:sp macro="" textlink="">
      <xdr:nvSpPr>
        <xdr:cNvPr id="537" name="楕円 536"/>
        <xdr:cNvSpPr/>
      </xdr:nvSpPr>
      <xdr:spPr>
        <a:xfrm>
          <a:off x="14541500" y="56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156941</xdr:rowOff>
    </xdr:from>
    <xdr:ext cx="599010" cy="259045"/>
    <xdr:sp macro="" textlink="">
      <xdr:nvSpPr>
        <xdr:cNvPr id="538" name="テキスト ボックス 537"/>
        <xdr:cNvSpPr txBox="1"/>
      </xdr:nvSpPr>
      <xdr:spPr>
        <a:xfrm>
          <a:off x="14292795" y="547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29548</xdr:rowOff>
    </xdr:from>
    <xdr:to>
      <xdr:col>72</xdr:col>
      <xdr:colOff>38100</xdr:colOff>
      <xdr:row>35</xdr:row>
      <xdr:rowOff>131148</xdr:rowOff>
    </xdr:to>
    <xdr:sp macro="" textlink="">
      <xdr:nvSpPr>
        <xdr:cNvPr id="539" name="楕円 538"/>
        <xdr:cNvSpPr/>
      </xdr:nvSpPr>
      <xdr:spPr>
        <a:xfrm>
          <a:off x="13652500" y="60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147675</xdr:rowOff>
    </xdr:from>
    <xdr:ext cx="599010" cy="259045"/>
    <xdr:sp macro="" textlink="">
      <xdr:nvSpPr>
        <xdr:cNvPr id="540" name="テキスト ボックス 539"/>
        <xdr:cNvSpPr txBox="1"/>
      </xdr:nvSpPr>
      <xdr:spPr>
        <a:xfrm>
          <a:off x="13403795" y="580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5937</xdr:rowOff>
    </xdr:from>
    <xdr:to>
      <xdr:col>67</xdr:col>
      <xdr:colOff>101600</xdr:colOff>
      <xdr:row>37</xdr:row>
      <xdr:rowOff>107537</xdr:rowOff>
    </xdr:to>
    <xdr:sp macro="" textlink="">
      <xdr:nvSpPr>
        <xdr:cNvPr id="541" name="楕円 540"/>
        <xdr:cNvSpPr/>
      </xdr:nvSpPr>
      <xdr:spPr>
        <a:xfrm>
          <a:off x="12763500" y="63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124064</xdr:rowOff>
    </xdr:from>
    <xdr:ext cx="534377" cy="259045"/>
    <xdr:sp macro="" textlink="">
      <xdr:nvSpPr>
        <xdr:cNvPr id="542" name="テキスト ボックス 541"/>
        <xdr:cNvSpPr txBox="1"/>
      </xdr:nvSpPr>
      <xdr:spPr>
        <a:xfrm>
          <a:off x="12547111" y="612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50660</xdr:rowOff>
    </xdr:from>
    <xdr:to>
      <xdr:col>85</xdr:col>
      <xdr:colOff>127000</xdr:colOff>
      <xdr:row>57</xdr:row>
      <xdr:rowOff>64689</xdr:rowOff>
    </xdr:to>
    <xdr:cxnSp macro="">
      <xdr:nvCxnSpPr>
        <xdr:cNvPr id="571" name="直線コネクタ 570"/>
        <xdr:cNvCxnSpPr/>
      </xdr:nvCxnSpPr>
      <xdr:spPr>
        <a:xfrm flipV="1">
          <a:off x="15481300" y="9823310"/>
          <a:ext cx="8382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64689</xdr:rowOff>
    </xdr:from>
    <xdr:to>
      <xdr:col>81</xdr:col>
      <xdr:colOff>50800</xdr:colOff>
      <xdr:row>57</xdr:row>
      <xdr:rowOff>133854</xdr:rowOff>
    </xdr:to>
    <xdr:cxnSp macro="">
      <xdr:nvCxnSpPr>
        <xdr:cNvPr id="574" name="直線コネクタ 573"/>
        <xdr:cNvCxnSpPr/>
      </xdr:nvCxnSpPr>
      <xdr:spPr>
        <a:xfrm flipV="1">
          <a:off x="14592300" y="9837339"/>
          <a:ext cx="889000" cy="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93020</xdr:rowOff>
    </xdr:from>
    <xdr:to>
      <xdr:col>76</xdr:col>
      <xdr:colOff>114300</xdr:colOff>
      <xdr:row>57</xdr:row>
      <xdr:rowOff>133854</xdr:rowOff>
    </xdr:to>
    <xdr:cxnSp macro="">
      <xdr:nvCxnSpPr>
        <xdr:cNvPr id="577" name="直線コネクタ 576"/>
        <xdr:cNvCxnSpPr/>
      </xdr:nvCxnSpPr>
      <xdr:spPr>
        <a:xfrm>
          <a:off x="13703300" y="9865670"/>
          <a:ext cx="889000" cy="4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158354</xdr:rowOff>
    </xdr:from>
    <xdr:to>
      <xdr:col>71</xdr:col>
      <xdr:colOff>177800</xdr:colOff>
      <xdr:row>57</xdr:row>
      <xdr:rowOff>93020</xdr:rowOff>
    </xdr:to>
    <xdr:cxnSp macro="">
      <xdr:nvCxnSpPr>
        <xdr:cNvPr id="580" name="直線コネクタ 579"/>
        <xdr:cNvCxnSpPr/>
      </xdr:nvCxnSpPr>
      <xdr:spPr>
        <a:xfrm>
          <a:off x="12814300" y="9416654"/>
          <a:ext cx="889000" cy="44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171310</xdr:rowOff>
    </xdr:from>
    <xdr:to>
      <xdr:col>85</xdr:col>
      <xdr:colOff>177800</xdr:colOff>
      <xdr:row>57</xdr:row>
      <xdr:rowOff>101460</xdr:rowOff>
    </xdr:to>
    <xdr:sp macro="" textlink="">
      <xdr:nvSpPr>
        <xdr:cNvPr id="590" name="楕円 589"/>
        <xdr:cNvSpPr/>
      </xdr:nvSpPr>
      <xdr:spPr>
        <a:xfrm>
          <a:off x="16268700" y="97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22737</xdr:rowOff>
    </xdr:from>
    <xdr:ext cx="599010" cy="259045"/>
    <xdr:sp macro="" textlink="">
      <xdr:nvSpPr>
        <xdr:cNvPr id="591" name="教育費該当値テキスト"/>
        <xdr:cNvSpPr txBox="1"/>
      </xdr:nvSpPr>
      <xdr:spPr>
        <a:xfrm>
          <a:off x="16370300" y="962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13889</xdr:rowOff>
    </xdr:from>
    <xdr:to>
      <xdr:col>81</xdr:col>
      <xdr:colOff>101600</xdr:colOff>
      <xdr:row>57</xdr:row>
      <xdr:rowOff>115489</xdr:rowOff>
    </xdr:to>
    <xdr:sp macro="" textlink="">
      <xdr:nvSpPr>
        <xdr:cNvPr id="592" name="楕円 591"/>
        <xdr:cNvSpPr/>
      </xdr:nvSpPr>
      <xdr:spPr>
        <a:xfrm>
          <a:off x="15430500" y="978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132016</xdr:rowOff>
    </xdr:from>
    <xdr:ext cx="599010" cy="259045"/>
    <xdr:sp macro="" textlink="">
      <xdr:nvSpPr>
        <xdr:cNvPr id="593" name="テキスト ボックス 592"/>
        <xdr:cNvSpPr txBox="1"/>
      </xdr:nvSpPr>
      <xdr:spPr>
        <a:xfrm>
          <a:off x="15181795" y="956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83054</xdr:rowOff>
    </xdr:from>
    <xdr:to>
      <xdr:col>76</xdr:col>
      <xdr:colOff>165100</xdr:colOff>
      <xdr:row>58</xdr:row>
      <xdr:rowOff>13204</xdr:rowOff>
    </xdr:to>
    <xdr:sp macro="" textlink="">
      <xdr:nvSpPr>
        <xdr:cNvPr id="594" name="楕円 593"/>
        <xdr:cNvSpPr/>
      </xdr:nvSpPr>
      <xdr:spPr>
        <a:xfrm>
          <a:off x="14541500" y="98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29731</xdr:rowOff>
    </xdr:from>
    <xdr:ext cx="599010" cy="259045"/>
    <xdr:sp macro="" textlink="">
      <xdr:nvSpPr>
        <xdr:cNvPr id="595" name="テキスト ボックス 594"/>
        <xdr:cNvSpPr txBox="1"/>
      </xdr:nvSpPr>
      <xdr:spPr>
        <a:xfrm>
          <a:off x="14292795" y="96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42220</xdr:rowOff>
    </xdr:from>
    <xdr:to>
      <xdr:col>72</xdr:col>
      <xdr:colOff>38100</xdr:colOff>
      <xdr:row>57</xdr:row>
      <xdr:rowOff>143820</xdr:rowOff>
    </xdr:to>
    <xdr:sp macro="" textlink="">
      <xdr:nvSpPr>
        <xdr:cNvPr id="596" name="楕円 595"/>
        <xdr:cNvSpPr/>
      </xdr:nvSpPr>
      <xdr:spPr>
        <a:xfrm>
          <a:off x="13652500" y="9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160347</xdr:rowOff>
    </xdr:from>
    <xdr:ext cx="599010" cy="259045"/>
    <xdr:sp macro="" textlink="">
      <xdr:nvSpPr>
        <xdr:cNvPr id="597" name="テキスト ボックス 596"/>
        <xdr:cNvSpPr txBox="1"/>
      </xdr:nvSpPr>
      <xdr:spPr>
        <a:xfrm>
          <a:off x="13403795" y="959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107554</xdr:rowOff>
    </xdr:from>
    <xdr:to>
      <xdr:col>67</xdr:col>
      <xdr:colOff>101600</xdr:colOff>
      <xdr:row>55</xdr:row>
      <xdr:rowOff>37704</xdr:rowOff>
    </xdr:to>
    <xdr:sp macro="" textlink="">
      <xdr:nvSpPr>
        <xdr:cNvPr id="598" name="楕円 597"/>
        <xdr:cNvSpPr/>
      </xdr:nvSpPr>
      <xdr:spPr>
        <a:xfrm>
          <a:off x="12763500" y="936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54231</xdr:rowOff>
    </xdr:from>
    <xdr:ext cx="599010" cy="259045"/>
    <xdr:sp macro="" textlink="">
      <xdr:nvSpPr>
        <xdr:cNvPr id="599" name="テキスト ボックス 598"/>
        <xdr:cNvSpPr txBox="1"/>
      </xdr:nvSpPr>
      <xdr:spPr>
        <a:xfrm>
          <a:off x="12514795" y="914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102078</xdr:rowOff>
    </xdr:from>
    <xdr:to>
      <xdr:col>85</xdr:col>
      <xdr:colOff>127000</xdr:colOff>
      <xdr:row>77</xdr:row>
      <xdr:rowOff>133586</xdr:rowOff>
    </xdr:to>
    <xdr:cxnSp macro="">
      <xdr:nvCxnSpPr>
        <xdr:cNvPr id="628" name="直線コネクタ 627"/>
        <xdr:cNvCxnSpPr/>
      </xdr:nvCxnSpPr>
      <xdr:spPr>
        <a:xfrm flipV="1">
          <a:off x="15481300" y="12789378"/>
          <a:ext cx="838200" cy="5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119317</xdr:rowOff>
    </xdr:from>
    <xdr:to>
      <xdr:col>81</xdr:col>
      <xdr:colOff>50800</xdr:colOff>
      <xdr:row>77</xdr:row>
      <xdr:rowOff>133586</xdr:rowOff>
    </xdr:to>
    <xdr:cxnSp macro="">
      <xdr:nvCxnSpPr>
        <xdr:cNvPr id="631" name="直線コネクタ 630"/>
        <xdr:cNvCxnSpPr/>
      </xdr:nvCxnSpPr>
      <xdr:spPr>
        <a:xfrm>
          <a:off x="14592300" y="13320967"/>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36074</xdr:rowOff>
    </xdr:from>
    <xdr:to>
      <xdr:col>76</xdr:col>
      <xdr:colOff>114300</xdr:colOff>
      <xdr:row>77</xdr:row>
      <xdr:rowOff>119317</xdr:rowOff>
    </xdr:to>
    <xdr:cxnSp macro="">
      <xdr:nvCxnSpPr>
        <xdr:cNvPr id="634" name="直線コネクタ 633"/>
        <xdr:cNvCxnSpPr/>
      </xdr:nvCxnSpPr>
      <xdr:spPr>
        <a:xfrm>
          <a:off x="13703300" y="13237724"/>
          <a:ext cx="889000" cy="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36074</xdr:rowOff>
    </xdr:from>
    <xdr:to>
      <xdr:col>71</xdr:col>
      <xdr:colOff>177800</xdr:colOff>
      <xdr:row>78</xdr:row>
      <xdr:rowOff>24270</xdr:rowOff>
    </xdr:to>
    <xdr:cxnSp macro="">
      <xdr:nvCxnSpPr>
        <xdr:cNvPr id="637" name="直線コネクタ 636"/>
        <xdr:cNvCxnSpPr/>
      </xdr:nvCxnSpPr>
      <xdr:spPr>
        <a:xfrm flipV="1">
          <a:off x="12814300" y="13237724"/>
          <a:ext cx="889000" cy="1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51278</xdr:rowOff>
    </xdr:from>
    <xdr:to>
      <xdr:col>85</xdr:col>
      <xdr:colOff>177800</xdr:colOff>
      <xdr:row>74</xdr:row>
      <xdr:rowOff>152878</xdr:rowOff>
    </xdr:to>
    <xdr:sp macro="" textlink="">
      <xdr:nvSpPr>
        <xdr:cNvPr id="647" name="楕円 646"/>
        <xdr:cNvSpPr/>
      </xdr:nvSpPr>
      <xdr:spPr>
        <a:xfrm>
          <a:off x="16268700" y="1273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74155</xdr:rowOff>
    </xdr:from>
    <xdr:ext cx="599010" cy="259045"/>
    <xdr:sp macro="" textlink="">
      <xdr:nvSpPr>
        <xdr:cNvPr id="648" name="災害復旧費該当値テキスト"/>
        <xdr:cNvSpPr txBox="1"/>
      </xdr:nvSpPr>
      <xdr:spPr>
        <a:xfrm>
          <a:off x="16370300" y="1259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82786</xdr:rowOff>
    </xdr:from>
    <xdr:to>
      <xdr:col>81</xdr:col>
      <xdr:colOff>101600</xdr:colOff>
      <xdr:row>78</xdr:row>
      <xdr:rowOff>12936</xdr:rowOff>
    </xdr:to>
    <xdr:sp macro="" textlink="">
      <xdr:nvSpPr>
        <xdr:cNvPr id="649" name="楕円 648"/>
        <xdr:cNvSpPr/>
      </xdr:nvSpPr>
      <xdr:spPr>
        <a:xfrm>
          <a:off x="15430500" y="1328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29463</xdr:rowOff>
    </xdr:from>
    <xdr:ext cx="599010" cy="259045"/>
    <xdr:sp macro="" textlink="">
      <xdr:nvSpPr>
        <xdr:cNvPr id="650" name="テキスト ボックス 649"/>
        <xdr:cNvSpPr txBox="1"/>
      </xdr:nvSpPr>
      <xdr:spPr>
        <a:xfrm>
          <a:off x="15181795" y="130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68517</xdr:rowOff>
    </xdr:from>
    <xdr:to>
      <xdr:col>76</xdr:col>
      <xdr:colOff>165100</xdr:colOff>
      <xdr:row>77</xdr:row>
      <xdr:rowOff>170117</xdr:rowOff>
    </xdr:to>
    <xdr:sp macro="" textlink="">
      <xdr:nvSpPr>
        <xdr:cNvPr id="651" name="楕円 650"/>
        <xdr:cNvSpPr/>
      </xdr:nvSpPr>
      <xdr:spPr>
        <a:xfrm>
          <a:off x="14541500" y="132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15194</xdr:rowOff>
    </xdr:from>
    <xdr:ext cx="599010" cy="259045"/>
    <xdr:sp macro="" textlink="">
      <xdr:nvSpPr>
        <xdr:cNvPr id="652" name="テキスト ボックス 651"/>
        <xdr:cNvSpPr txBox="1"/>
      </xdr:nvSpPr>
      <xdr:spPr>
        <a:xfrm>
          <a:off x="14292795" y="130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156724</xdr:rowOff>
    </xdr:from>
    <xdr:to>
      <xdr:col>72</xdr:col>
      <xdr:colOff>38100</xdr:colOff>
      <xdr:row>77</xdr:row>
      <xdr:rowOff>86874</xdr:rowOff>
    </xdr:to>
    <xdr:sp macro="" textlink="">
      <xdr:nvSpPr>
        <xdr:cNvPr id="653" name="楕円 652"/>
        <xdr:cNvSpPr/>
      </xdr:nvSpPr>
      <xdr:spPr>
        <a:xfrm>
          <a:off x="13652500" y="131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103401</xdr:rowOff>
    </xdr:from>
    <xdr:ext cx="599010" cy="259045"/>
    <xdr:sp macro="" textlink="">
      <xdr:nvSpPr>
        <xdr:cNvPr id="654" name="テキスト ボックス 653"/>
        <xdr:cNvSpPr txBox="1"/>
      </xdr:nvSpPr>
      <xdr:spPr>
        <a:xfrm>
          <a:off x="13403795" y="1296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144920</xdr:rowOff>
    </xdr:from>
    <xdr:to>
      <xdr:col>67</xdr:col>
      <xdr:colOff>101600</xdr:colOff>
      <xdr:row>78</xdr:row>
      <xdr:rowOff>75070</xdr:rowOff>
    </xdr:to>
    <xdr:sp macro="" textlink="">
      <xdr:nvSpPr>
        <xdr:cNvPr id="655" name="楕円 654"/>
        <xdr:cNvSpPr/>
      </xdr:nvSpPr>
      <xdr:spPr>
        <a:xfrm>
          <a:off x="12763500" y="133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91597</xdr:rowOff>
    </xdr:from>
    <xdr:ext cx="599010" cy="259045"/>
    <xdr:sp macro="" textlink="">
      <xdr:nvSpPr>
        <xdr:cNvPr id="656" name="テキスト ボックス 655"/>
        <xdr:cNvSpPr txBox="1"/>
      </xdr:nvSpPr>
      <xdr:spPr>
        <a:xfrm>
          <a:off x="12514795" y="1312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21606</xdr:rowOff>
    </xdr:from>
    <xdr:to>
      <xdr:col>85</xdr:col>
      <xdr:colOff>127000</xdr:colOff>
      <xdr:row>97</xdr:row>
      <xdr:rowOff>75732</xdr:rowOff>
    </xdr:to>
    <xdr:cxnSp macro="">
      <xdr:nvCxnSpPr>
        <xdr:cNvPr id="687" name="直線コネクタ 686"/>
        <xdr:cNvCxnSpPr/>
      </xdr:nvCxnSpPr>
      <xdr:spPr>
        <a:xfrm flipV="1">
          <a:off x="15481300" y="16652256"/>
          <a:ext cx="838200" cy="5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75732</xdr:rowOff>
    </xdr:from>
    <xdr:to>
      <xdr:col>81</xdr:col>
      <xdr:colOff>50800</xdr:colOff>
      <xdr:row>97</xdr:row>
      <xdr:rowOff>79150</xdr:rowOff>
    </xdr:to>
    <xdr:cxnSp macro="">
      <xdr:nvCxnSpPr>
        <xdr:cNvPr id="690" name="直線コネクタ 689"/>
        <xdr:cNvCxnSpPr/>
      </xdr:nvCxnSpPr>
      <xdr:spPr>
        <a:xfrm flipV="1">
          <a:off x="14592300" y="16706382"/>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72560</xdr:rowOff>
    </xdr:from>
    <xdr:to>
      <xdr:col>76</xdr:col>
      <xdr:colOff>114300</xdr:colOff>
      <xdr:row>97</xdr:row>
      <xdr:rowOff>79150</xdr:rowOff>
    </xdr:to>
    <xdr:cxnSp macro="">
      <xdr:nvCxnSpPr>
        <xdr:cNvPr id="693" name="直線コネクタ 692"/>
        <xdr:cNvCxnSpPr/>
      </xdr:nvCxnSpPr>
      <xdr:spPr>
        <a:xfrm>
          <a:off x="13703300" y="16703210"/>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34632</xdr:rowOff>
    </xdr:from>
    <xdr:to>
      <xdr:col>71</xdr:col>
      <xdr:colOff>177800</xdr:colOff>
      <xdr:row>97</xdr:row>
      <xdr:rowOff>72560</xdr:rowOff>
    </xdr:to>
    <xdr:cxnSp macro="">
      <xdr:nvCxnSpPr>
        <xdr:cNvPr id="696" name="直線コネクタ 695"/>
        <xdr:cNvCxnSpPr/>
      </xdr:nvCxnSpPr>
      <xdr:spPr>
        <a:xfrm>
          <a:off x="12814300" y="16665282"/>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69821</xdr:rowOff>
    </xdr:from>
    <xdr:ext cx="599010" cy="259045"/>
    <xdr:sp macro="" textlink="">
      <xdr:nvSpPr>
        <xdr:cNvPr id="698" name="テキスト ボックス 697"/>
        <xdr:cNvSpPr txBox="1"/>
      </xdr:nvSpPr>
      <xdr:spPr>
        <a:xfrm>
          <a:off x="13403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73525</xdr:rowOff>
    </xdr:from>
    <xdr:ext cx="599010" cy="259045"/>
    <xdr:sp macro="" textlink="">
      <xdr:nvSpPr>
        <xdr:cNvPr id="700" name="テキスト ボックス 699"/>
        <xdr:cNvSpPr txBox="1"/>
      </xdr:nvSpPr>
      <xdr:spPr>
        <a:xfrm>
          <a:off x="12514795" y="168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142256</xdr:rowOff>
    </xdr:from>
    <xdr:to>
      <xdr:col>85</xdr:col>
      <xdr:colOff>177800</xdr:colOff>
      <xdr:row>97</xdr:row>
      <xdr:rowOff>72406</xdr:rowOff>
    </xdr:to>
    <xdr:sp macro="" textlink="">
      <xdr:nvSpPr>
        <xdr:cNvPr id="706" name="楕円 705"/>
        <xdr:cNvSpPr/>
      </xdr:nvSpPr>
      <xdr:spPr>
        <a:xfrm>
          <a:off x="16268700" y="1660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165133</xdr:rowOff>
    </xdr:from>
    <xdr:ext cx="599010" cy="259045"/>
    <xdr:sp macro="" textlink="">
      <xdr:nvSpPr>
        <xdr:cNvPr id="707" name="公債費該当値テキスト"/>
        <xdr:cNvSpPr txBox="1"/>
      </xdr:nvSpPr>
      <xdr:spPr>
        <a:xfrm>
          <a:off x="16370300" y="1645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24932</xdr:rowOff>
    </xdr:from>
    <xdr:to>
      <xdr:col>81</xdr:col>
      <xdr:colOff>101600</xdr:colOff>
      <xdr:row>97</xdr:row>
      <xdr:rowOff>126532</xdr:rowOff>
    </xdr:to>
    <xdr:sp macro="" textlink="">
      <xdr:nvSpPr>
        <xdr:cNvPr id="708" name="楕円 707"/>
        <xdr:cNvSpPr/>
      </xdr:nvSpPr>
      <xdr:spPr>
        <a:xfrm>
          <a:off x="15430500" y="1665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143059</xdr:rowOff>
    </xdr:from>
    <xdr:ext cx="599010" cy="259045"/>
    <xdr:sp macro="" textlink="">
      <xdr:nvSpPr>
        <xdr:cNvPr id="709" name="テキスト ボックス 708"/>
        <xdr:cNvSpPr txBox="1"/>
      </xdr:nvSpPr>
      <xdr:spPr>
        <a:xfrm>
          <a:off x="15181795" y="1643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28350</xdr:rowOff>
    </xdr:from>
    <xdr:to>
      <xdr:col>76</xdr:col>
      <xdr:colOff>165100</xdr:colOff>
      <xdr:row>97</xdr:row>
      <xdr:rowOff>129950</xdr:rowOff>
    </xdr:to>
    <xdr:sp macro="" textlink="">
      <xdr:nvSpPr>
        <xdr:cNvPr id="710" name="楕円 709"/>
        <xdr:cNvSpPr/>
      </xdr:nvSpPr>
      <xdr:spPr>
        <a:xfrm>
          <a:off x="14541500" y="166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146477</xdr:rowOff>
    </xdr:from>
    <xdr:ext cx="599010" cy="259045"/>
    <xdr:sp macro="" textlink="">
      <xdr:nvSpPr>
        <xdr:cNvPr id="711" name="テキスト ボックス 710"/>
        <xdr:cNvSpPr txBox="1"/>
      </xdr:nvSpPr>
      <xdr:spPr>
        <a:xfrm>
          <a:off x="14292795" y="1643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21760</xdr:rowOff>
    </xdr:from>
    <xdr:to>
      <xdr:col>72</xdr:col>
      <xdr:colOff>38100</xdr:colOff>
      <xdr:row>97</xdr:row>
      <xdr:rowOff>123360</xdr:rowOff>
    </xdr:to>
    <xdr:sp macro="" textlink="">
      <xdr:nvSpPr>
        <xdr:cNvPr id="712" name="楕円 711"/>
        <xdr:cNvSpPr/>
      </xdr:nvSpPr>
      <xdr:spPr>
        <a:xfrm>
          <a:off x="13652500" y="166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139887</xdr:rowOff>
    </xdr:from>
    <xdr:ext cx="599010" cy="259045"/>
    <xdr:sp macro="" textlink="">
      <xdr:nvSpPr>
        <xdr:cNvPr id="713" name="テキスト ボックス 712"/>
        <xdr:cNvSpPr txBox="1"/>
      </xdr:nvSpPr>
      <xdr:spPr>
        <a:xfrm>
          <a:off x="13403795" y="1642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155282</xdr:rowOff>
    </xdr:from>
    <xdr:to>
      <xdr:col>67</xdr:col>
      <xdr:colOff>101600</xdr:colOff>
      <xdr:row>97</xdr:row>
      <xdr:rowOff>85432</xdr:rowOff>
    </xdr:to>
    <xdr:sp macro="" textlink="">
      <xdr:nvSpPr>
        <xdr:cNvPr id="714" name="楕円 713"/>
        <xdr:cNvSpPr/>
      </xdr:nvSpPr>
      <xdr:spPr>
        <a:xfrm>
          <a:off x="12763500" y="166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101959</xdr:rowOff>
    </xdr:from>
    <xdr:ext cx="599010" cy="259045"/>
    <xdr:sp macro="" textlink="">
      <xdr:nvSpPr>
        <xdr:cNvPr id="715" name="テキスト ボックス 714"/>
        <xdr:cNvSpPr txBox="1"/>
      </xdr:nvSpPr>
      <xdr:spPr>
        <a:xfrm>
          <a:off x="12514795" y="1638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現在）と少ないため、ほとんどの項目で類似団体平均を上回っている。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消防費、災害復旧費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においては、類似団体平均を大きく上回っている。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消防費は、防災行政無線のデジタル化事業によるもので、災害復旧費は、令和２年７月豪雨災害の復旧事業の増によるものである。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今後は、「ふるさと五木村づくり計画」や新たな「五木村再建計画」も踏まえ、適切な事業の進捗と財政運営に努めていく。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なお、当該指標を用いた団体間比較は実用性に乏しく、例えば、人口・面積が類似している団体を全国に求め、比較等を行った方がより効果的な分析が可能と考える。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財政調整基金については、中期的な見通しのもとに、決算剰余金を中心に積み立てるとともに、最低限の取り崩しに努めている。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実質単年度収支についても、令和２年７月豪雨災害における経費の算入に伴う特別交付税の増等に伴い黒字となった。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令和２年度決算においては、全会計で黒字となった。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特別会計においては、黒字額は全体として減少している。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112_&#20116;&#26408;&#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52.3</v>
          </cell>
          <cell r="BX53">
            <v>53.9</v>
          </cell>
          <cell r="CF53">
            <v>53.8</v>
          </cell>
          <cell r="CN53">
            <v>56.1</v>
          </cell>
          <cell r="CV53">
            <v>56.2</v>
          </cell>
        </row>
        <row r="55">
          <cell r="AN55" t="str">
            <v>類似団体内平均値</v>
          </cell>
          <cell r="BP55">
            <v>0</v>
          </cell>
          <cell r="BX55">
            <v>0</v>
          </cell>
          <cell r="CF55">
            <v>0</v>
          </cell>
          <cell r="CN55">
            <v>0</v>
          </cell>
          <cell r="CV55">
            <v>0</v>
          </cell>
        </row>
        <row r="57">
          <cell r="BP57">
            <v>56.3</v>
          </cell>
          <cell r="BX57">
            <v>57.7</v>
          </cell>
          <cell r="CF57">
            <v>58.9</v>
          </cell>
          <cell r="CN57">
            <v>60</v>
          </cell>
          <cell r="CV57">
            <v>60.9</v>
          </cell>
        </row>
        <row r="72">
          <cell r="BP72" t="str">
            <v>H28</v>
          </cell>
          <cell r="BX72" t="str">
            <v>H29</v>
          </cell>
          <cell r="CF72" t="str">
            <v>H30</v>
          </cell>
          <cell r="CN72" t="str">
            <v>R01</v>
          </cell>
          <cell r="CV72" t="str">
            <v>R02</v>
          </cell>
        </row>
        <row r="73">
          <cell r="AN73" t="str">
            <v>当該団体値</v>
          </cell>
        </row>
        <row r="75">
          <cell r="BP75">
            <v>8.6</v>
          </cell>
          <cell r="BX75">
            <v>7.6</v>
          </cell>
          <cell r="CF75">
            <v>7.3</v>
          </cell>
          <cell r="CN75">
            <v>7</v>
          </cell>
          <cell r="CV75">
            <v>7.6</v>
          </cell>
        </row>
        <row r="77">
          <cell r="AN77" t="str">
            <v>類似団体内平均値</v>
          </cell>
          <cell r="BP77">
            <v>0</v>
          </cell>
          <cell r="BX77">
            <v>0</v>
          </cell>
          <cell r="CF77">
            <v>0</v>
          </cell>
          <cell r="CN77">
            <v>0</v>
          </cell>
          <cell r="CV77">
            <v>0</v>
          </cell>
        </row>
        <row r="79">
          <cell r="BP79">
            <v>7.4</v>
          </cell>
          <cell r="BX79">
            <v>7.1</v>
          </cell>
          <cell r="CF79">
            <v>7.1</v>
          </cell>
          <cell r="CN79">
            <v>7.3</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3560253</v>
      </c>
      <c r="BO4" s="426"/>
      <c r="BP4" s="426"/>
      <c r="BQ4" s="426"/>
      <c r="BR4" s="426"/>
      <c r="BS4" s="426"/>
      <c r="BT4" s="426"/>
      <c r="BU4" s="427"/>
      <c r="BV4" s="425">
        <v>2915230</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23.9</v>
      </c>
      <c r="CU4" s="610"/>
      <c r="CV4" s="610"/>
      <c r="CW4" s="610"/>
      <c r="CX4" s="610"/>
      <c r="CY4" s="610"/>
      <c r="CZ4" s="610"/>
      <c r="DA4" s="611"/>
      <c r="DB4" s="609">
        <v>3.9</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3209136</v>
      </c>
      <c r="BO5" s="431"/>
      <c r="BP5" s="431"/>
      <c r="BQ5" s="431"/>
      <c r="BR5" s="431"/>
      <c r="BS5" s="431"/>
      <c r="BT5" s="431"/>
      <c r="BU5" s="432"/>
      <c r="BV5" s="430">
        <v>2860333</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86.1</v>
      </c>
      <c r="CU5" s="401"/>
      <c r="CV5" s="401"/>
      <c r="CW5" s="401"/>
      <c r="CX5" s="401"/>
      <c r="CY5" s="401"/>
      <c r="CZ5" s="401"/>
      <c r="DA5" s="402"/>
      <c r="DB5" s="400">
        <v>88.2</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351117</v>
      </c>
      <c r="BO6" s="431"/>
      <c r="BP6" s="431"/>
      <c r="BQ6" s="431"/>
      <c r="BR6" s="431"/>
      <c r="BS6" s="431"/>
      <c r="BT6" s="431"/>
      <c r="BU6" s="432"/>
      <c r="BV6" s="430">
        <v>54897</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88.5</v>
      </c>
      <c r="CU6" s="584"/>
      <c r="CV6" s="584"/>
      <c r="CW6" s="584"/>
      <c r="CX6" s="584"/>
      <c r="CY6" s="584"/>
      <c r="CZ6" s="584"/>
      <c r="DA6" s="585"/>
      <c r="DB6" s="583">
        <v>90.8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33790</v>
      </c>
      <c r="BO7" s="431"/>
      <c r="BP7" s="431"/>
      <c r="BQ7" s="431"/>
      <c r="BR7" s="431"/>
      <c r="BS7" s="431"/>
      <c r="BT7" s="431"/>
      <c r="BU7" s="432"/>
      <c r="BV7" s="430">
        <v>3761</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1325857</v>
      </c>
      <c r="CU7" s="431"/>
      <c r="CV7" s="431"/>
      <c r="CW7" s="431"/>
      <c r="CX7" s="431"/>
      <c r="CY7" s="431"/>
      <c r="CZ7" s="431"/>
      <c r="DA7" s="432"/>
      <c r="DB7" s="430">
        <v>1297793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317327</v>
      </c>
      <c r="BO8" s="431"/>
      <c r="BP8" s="431"/>
      <c r="BQ8" s="431"/>
      <c r="BR8" s="431"/>
      <c r="BS8" s="431"/>
      <c r="BT8" s="431"/>
      <c r="BU8" s="432"/>
      <c r="BV8" s="430">
        <v>51136</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0.22</v>
      </c>
      <c r="CU8" s="544"/>
      <c r="CV8" s="544"/>
      <c r="CW8" s="544"/>
      <c r="CX8" s="544"/>
      <c r="CY8" s="544"/>
      <c r="CZ8" s="544"/>
      <c r="DA8" s="545"/>
      <c r="DB8" s="543">
        <v>0.22</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931</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108</v>
      </c>
      <c r="AV9" s="488"/>
      <c r="AW9" s="488"/>
      <c r="AX9" s="488"/>
      <c r="AY9" s="410" t="s">
        <v>115</v>
      </c>
      <c r="AZ9" s="411"/>
      <c r="BA9" s="411"/>
      <c r="BB9" s="411"/>
      <c r="BC9" s="411"/>
      <c r="BD9" s="411"/>
      <c r="BE9" s="411"/>
      <c r="BF9" s="411"/>
      <c r="BG9" s="411"/>
      <c r="BH9" s="411"/>
      <c r="BI9" s="411"/>
      <c r="BJ9" s="411"/>
      <c r="BK9" s="411"/>
      <c r="BL9" s="411"/>
      <c r="BM9" s="412"/>
      <c r="BN9" s="430">
        <v>266191</v>
      </c>
      <c r="BO9" s="431"/>
      <c r="BP9" s="431"/>
      <c r="BQ9" s="431"/>
      <c r="BR9" s="431"/>
      <c r="BS9" s="431"/>
      <c r="BT9" s="431"/>
      <c r="BU9" s="432"/>
      <c r="BV9" s="430">
        <v>-103371</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14</v>
      </c>
      <c r="CU9" s="401"/>
      <c r="CV9" s="401"/>
      <c r="CW9" s="401"/>
      <c r="CX9" s="401"/>
      <c r="CY9" s="401"/>
      <c r="CZ9" s="401"/>
      <c r="DA9" s="402"/>
      <c r="DB9" s="400">
        <v>14</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1055</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55</v>
      </c>
      <c r="BO10" s="431"/>
      <c r="BP10" s="431"/>
      <c r="BQ10" s="431"/>
      <c r="BR10" s="431"/>
      <c r="BS10" s="431"/>
      <c r="BT10" s="431"/>
      <c r="BU10" s="432"/>
      <c r="BV10" s="430">
        <v>67</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1033</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66520</v>
      </c>
      <c r="BO12" s="431"/>
      <c r="BP12" s="431"/>
      <c r="BQ12" s="431"/>
      <c r="BR12" s="431"/>
      <c r="BS12" s="431"/>
      <c r="BT12" s="431"/>
      <c r="BU12" s="432"/>
      <c r="BV12" s="430">
        <v>93120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1030</v>
      </c>
      <c r="S13" s="534"/>
      <c r="T13" s="534"/>
      <c r="U13" s="534"/>
      <c r="V13" s="535"/>
      <c r="W13" s="521" t="s">
        <v>140</v>
      </c>
      <c r="X13" s="443"/>
      <c r="Y13" s="443"/>
      <c r="Z13" s="443"/>
      <c r="AA13" s="443"/>
      <c r="AB13" s="444"/>
      <c r="AC13" s="406">
        <v>119</v>
      </c>
      <c r="AD13" s="407"/>
      <c r="AE13" s="407"/>
      <c r="AF13" s="407"/>
      <c r="AG13" s="408"/>
      <c r="AH13" s="406">
        <v>132</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199726</v>
      </c>
      <c r="BO13" s="431"/>
      <c r="BP13" s="431"/>
      <c r="BQ13" s="431"/>
      <c r="BR13" s="431"/>
      <c r="BS13" s="431"/>
      <c r="BT13" s="431"/>
      <c r="BU13" s="432"/>
      <c r="BV13" s="430">
        <v>-196424</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7.6</v>
      </c>
      <c r="CU13" s="401"/>
      <c r="CV13" s="401"/>
      <c r="CW13" s="401"/>
      <c r="CX13" s="401"/>
      <c r="CY13" s="401"/>
      <c r="CZ13" s="401"/>
      <c r="DA13" s="402"/>
      <c r="DB13" s="400">
        <v>7</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1069</v>
      </c>
      <c r="S14" s="534"/>
      <c r="T14" s="534"/>
      <c r="U14" s="534"/>
      <c r="V14" s="535"/>
      <c r="W14" s="536"/>
      <c r="X14" s="446"/>
      <c r="Y14" s="446"/>
      <c r="Z14" s="446"/>
      <c r="AA14" s="446"/>
      <c r="AB14" s="447"/>
      <c r="AC14" s="526">
        <v>23.9</v>
      </c>
      <c r="AD14" s="527"/>
      <c r="AE14" s="527"/>
      <c r="AF14" s="527"/>
      <c r="AG14" s="528"/>
      <c r="AH14" s="526">
        <v>24.4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t="s">
        <v>138</v>
      </c>
      <c r="CU14" s="538"/>
      <c r="CV14" s="538"/>
      <c r="CW14" s="538"/>
      <c r="CX14" s="538"/>
      <c r="CY14" s="538"/>
      <c r="CZ14" s="538"/>
      <c r="DA14" s="539"/>
      <c r="DB14" s="537" t="s">
        <v>128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1056</v>
      </c>
      <c r="S15" s="534"/>
      <c r="T15" s="534"/>
      <c r="U15" s="534"/>
      <c r="V15" s="535"/>
      <c r="W15" s="521" t="s">
        <v>148</v>
      </c>
      <c r="X15" s="443"/>
      <c r="Y15" s="443"/>
      <c r="Z15" s="443"/>
      <c r="AA15" s="443"/>
      <c r="AB15" s="444"/>
      <c r="AC15" s="406">
        <v>101</v>
      </c>
      <c r="AD15" s="407"/>
      <c r="AE15" s="407"/>
      <c r="AF15" s="407"/>
      <c r="AG15" s="408"/>
      <c r="AH15" s="406">
        <v>120</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273331</v>
      </c>
      <c r="BO15" s="426"/>
      <c r="BP15" s="426"/>
      <c r="BQ15" s="426"/>
      <c r="BR15" s="426"/>
      <c r="BS15" s="426"/>
      <c r="BT15" s="426"/>
      <c r="BU15" s="427"/>
      <c r="BV15" s="425">
        <v>258592</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20.3</v>
      </c>
      <c r="AD16" s="527"/>
      <c r="AE16" s="527"/>
      <c r="AF16" s="527"/>
      <c r="AG16" s="528"/>
      <c r="AH16" s="526">
        <v>22.2</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1249983</v>
      </c>
      <c r="BO16" s="431"/>
      <c r="BP16" s="431"/>
      <c r="BQ16" s="431"/>
      <c r="BR16" s="431"/>
      <c r="BS16" s="431"/>
      <c r="BT16" s="431"/>
      <c r="BU16" s="432"/>
      <c r="BV16" s="430">
        <v>1200097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278</v>
      </c>
      <c r="AD17" s="407"/>
      <c r="AE17" s="407"/>
      <c r="AF17" s="407"/>
      <c r="AG17" s="408"/>
      <c r="AH17" s="406">
        <v>288</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332358</v>
      </c>
      <c r="BO17" s="431"/>
      <c r="BP17" s="431"/>
      <c r="BQ17" s="431"/>
      <c r="BR17" s="431"/>
      <c r="BS17" s="431"/>
      <c r="BT17" s="431"/>
      <c r="BU17" s="432"/>
      <c r="BV17" s="430">
        <v>320983</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252.92</v>
      </c>
      <c r="M18" s="495"/>
      <c r="N18" s="495"/>
      <c r="O18" s="495"/>
      <c r="P18" s="495"/>
      <c r="Q18" s="495"/>
      <c r="R18" s="496"/>
      <c r="S18" s="496"/>
      <c r="T18" s="496"/>
      <c r="U18" s="496"/>
      <c r="V18" s="497"/>
      <c r="W18" s="511"/>
      <c r="X18" s="512"/>
      <c r="Y18" s="512"/>
      <c r="Z18" s="512"/>
      <c r="AA18" s="512"/>
      <c r="AB18" s="522"/>
      <c r="AC18" s="394">
        <v>55.8</v>
      </c>
      <c r="AD18" s="395"/>
      <c r="AE18" s="395"/>
      <c r="AF18" s="395"/>
      <c r="AG18" s="498"/>
      <c r="AH18" s="394">
        <v>53.3</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1158132</v>
      </c>
      <c r="BO18" s="431"/>
      <c r="BP18" s="431"/>
      <c r="BQ18" s="431"/>
      <c r="BR18" s="431"/>
      <c r="BS18" s="431"/>
      <c r="BT18" s="431"/>
      <c r="BU18" s="432"/>
      <c r="BV18" s="430">
        <v>1148645</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4</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1904325</v>
      </c>
      <c r="BO19" s="431"/>
      <c r="BP19" s="431"/>
      <c r="BQ19" s="431"/>
      <c r="BR19" s="431"/>
      <c r="BS19" s="431"/>
      <c r="BT19" s="431"/>
      <c r="BU19" s="432"/>
      <c r="BV19" s="430">
        <v>1713651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420</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3483681</v>
      </c>
      <c r="BO23" s="431"/>
      <c r="BP23" s="431"/>
      <c r="BQ23" s="431"/>
      <c r="BR23" s="431"/>
      <c r="BS23" s="431"/>
      <c r="BT23" s="431"/>
      <c r="BU23" s="432"/>
      <c r="BV23" s="430">
        <v>3127857</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6760</v>
      </c>
      <c r="R24" s="407"/>
      <c r="S24" s="407"/>
      <c r="T24" s="407"/>
      <c r="U24" s="407"/>
      <c r="V24" s="408"/>
      <c r="W24" s="472"/>
      <c r="X24" s="463"/>
      <c r="Y24" s="464"/>
      <c r="Z24" s="403" t="s">
        <v>172</v>
      </c>
      <c r="AA24" s="404"/>
      <c r="AB24" s="404"/>
      <c r="AC24" s="404"/>
      <c r="AD24" s="404"/>
      <c r="AE24" s="404"/>
      <c r="AF24" s="404"/>
      <c r="AG24" s="405"/>
      <c r="AH24" s="406">
        <v>42</v>
      </c>
      <c r="AI24" s="407"/>
      <c r="AJ24" s="407"/>
      <c r="AK24" s="407"/>
      <c r="AL24" s="408"/>
      <c r="AM24" s="406">
        <v>132426</v>
      </c>
      <c r="AN24" s="407"/>
      <c r="AO24" s="407"/>
      <c r="AP24" s="407"/>
      <c r="AQ24" s="407"/>
      <c r="AR24" s="408"/>
      <c r="AS24" s="406">
        <v>3153</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3447948</v>
      </c>
      <c r="BO24" s="431"/>
      <c r="BP24" s="431"/>
      <c r="BQ24" s="431"/>
      <c r="BR24" s="431"/>
      <c r="BS24" s="431"/>
      <c r="BT24" s="431"/>
      <c r="BU24" s="432"/>
      <c r="BV24" s="430">
        <v>3086227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1</v>
      </c>
      <c r="M25" s="407"/>
      <c r="N25" s="407"/>
      <c r="O25" s="407"/>
      <c r="P25" s="408"/>
      <c r="Q25" s="406">
        <v>5340</v>
      </c>
      <c r="R25" s="407"/>
      <c r="S25" s="407"/>
      <c r="T25" s="407"/>
      <c r="U25" s="407"/>
      <c r="V25" s="408"/>
      <c r="W25" s="472"/>
      <c r="X25" s="463"/>
      <c r="Y25" s="464"/>
      <c r="Z25" s="403" t="s">
        <v>175</v>
      </c>
      <c r="AA25" s="404"/>
      <c r="AB25" s="404"/>
      <c r="AC25" s="404"/>
      <c r="AD25" s="404"/>
      <c r="AE25" s="404"/>
      <c r="AF25" s="404"/>
      <c r="AG25" s="405"/>
      <c r="AH25" s="406" t="s">
        <v>138</v>
      </c>
      <c r="AI25" s="407"/>
      <c r="AJ25" s="407"/>
      <c r="AK25" s="407"/>
      <c r="AL25" s="408"/>
      <c r="AM25" s="406" t="s">
        <v>138</v>
      </c>
      <c r="AN25" s="407"/>
      <c r="AO25" s="407"/>
      <c r="AP25" s="407"/>
      <c r="AQ25" s="407"/>
      <c r="AR25" s="408"/>
      <c r="AS25" s="406" t="s">
        <v>176</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177891</v>
      </c>
      <c r="BO25" s="426"/>
      <c r="BP25" s="426"/>
      <c r="BQ25" s="426"/>
      <c r="BR25" s="426"/>
      <c r="BS25" s="426"/>
      <c r="BT25" s="426"/>
      <c r="BU25" s="427"/>
      <c r="BV25" s="425">
        <v>234158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178</v>
      </c>
      <c r="F26" s="404"/>
      <c r="G26" s="404"/>
      <c r="H26" s="404"/>
      <c r="I26" s="404"/>
      <c r="J26" s="404"/>
      <c r="K26" s="405"/>
      <c r="L26" s="406">
        <v>1</v>
      </c>
      <c r="M26" s="407"/>
      <c r="N26" s="407"/>
      <c r="O26" s="407"/>
      <c r="P26" s="408"/>
      <c r="Q26" s="406">
        <v>4800</v>
      </c>
      <c r="R26" s="407"/>
      <c r="S26" s="407"/>
      <c r="T26" s="407"/>
      <c r="U26" s="407"/>
      <c r="V26" s="408"/>
      <c r="W26" s="472"/>
      <c r="X26" s="463"/>
      <c r="Y26" s="464"/>
      <c r="Z26" s="403" t="s">
        <v>179</v>
      </c>
      <c r="AA26" s="485"/>
      <c r="AB26" s="485"/>
      <c r="AC26" s="485"/>
      <c r="AD26" s="485"/>
      <c r="AE26" s="485"/>
      <c r="AF26" s="485"/>
      <c r="AG26" s="486"/>
      <c r="AH26" s="406" t="s">
        <v>138</v>
      </c>
      <c r="AI26" s="407"/>
      <c r="AJ26" s="407"/>
      <c r="AK26" s="407"/>
      <c r="AL26" s="408"/>
      <c r="AM26" s="406" t="s">
        <v>138</v>
      </c>
      <c r="AN26" s="407"/>
      <c r="AO26" s="407"/>
      <c r="AP26" s="407"/>
      <c r="AQ26" s="407"/>
      <c r="AR26" s="408"/>
      <c r="AS26" s="406" t="s">
        <v>138</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138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181</v>
      </c>
      <c r="F27" s="404"/>
      <c r="G27" s="404"/>
      <c r="H27" s="404"/>
      <c r="I27" s="404"/>
      <c r="J27" s="404"/>
      <c r="K27" s="405"/>
      <c r="L27" s="406">
        <v>1</v>
      </c>
      <c r="M27" s="407"/>
      <c r="N27" s="407"/>
      <c r="O27" s="407"/>
      <c r="P27" s="408"/>
      <c r="Q27" s="406">
        <v>2840</v>
      </c>
      <c r="R27" s="407"/>
      <c r="S27" s="407"/>
      <c r="T27" s="407"/>
      <c r="U27" s="407"/>
      <c r="V27" s="408"/>
      <c r="W27" s="472"/>
      <c r="X27" s="463"/>
      <c r="Y27" s="464"/>
      <c r="Z27" s="403" t="s">
        <v>182</v>
      </c>
      <c r="AA27" s="404"/>
      <c r="AB27" s="404"/>
      <c r="AC27" s="404"/>
      <c r="AD27" s="404"/>
      <c r="AE27" s="404"/>
      <c r="AF27" s="404"/>
      <c r="AG27" s="405"/>
      <c r="AH27" s="406" t="s">
        <v>176</v>
      </c>
      <c r="AI27" s="407"/>
      <c r="AJ27" s="407"/>
      <c r="AK27" s="407"/>
      <c r="AL27" s="408"/>
      <c r="AM27" s="406" t="s">
        <v>176</v>
      </c>
      <c r="AN27" s="407"/>
      <c r="AO27" s="407"/>
      <c r="AP27" s="407"/>
      <c r="AQ27" s="407"/>
      <c r="AR27" s="408"/>
      <c r="AS27" s="406" t="s">
        <v>138</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t="s">
        <v>138</v>
      </c>
      <c r="BO27" s="434"/>
      <c r="BP27" s="434"/>
      <c r="BQ27" s="434"/>
      <c r="BR27" s="434"/>
      <c r="BS27" s="434"/>
      <c r="BT27" s="434"/>
      <c r="BU27" s="435"/>
      <c r="BV27" s="433" t="s">
        <v>128</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184</v>
      </c>
      <c r="F28" s="404"/>
      <c r="G28" s="404"/>
      <c r="H28" s="404"/>
      <c r="I28" s="404"/>
      <c r="J28" s="404"/>
      <c r="K28" s="405"/>
      <c r="L28" s="406">
        <v>1</v>
      </c>
      <c r="M28" s="407"/>
      <c r="N28" s="407"/>
      <c r="O28" s="407"/>
      <c r="P28" s="408"/>
      <c r="Q28" s="406">
        <v>2340</v>
      </c>
      <c r="R28" s="407"/>
      <c r="S28" s="407"/>
      <c r="T28" s="407"/>
      <c r="U28" s="407"/>
      <c r="V28" s="408"/>
      <c r="W28" s="472"/>
      <c r="X28" s="463"/>
      <c r="Y28" s="464"/>
      <c r="Z28" s="403" t="s">
        <v>185</v>
      </c>
      <c r="AA28" s="404"/>
      <c r="AB28" s="404"/>
      <c r="AC28" s="404"/>
      <c r="AD28" s="404"/>
      <c r="AE28" s="404"/>
      <c r="AF28" s="404"/>
      <c r="AG28" s="405"/>
      <c r="AH28" s="406" t="s">
        <v>138</v>
      </c>
      <c r="AI28" s="407"/>
      <c r="AJ28" s="407"/>
      <c r="AK28" s="407"/>
      <c r="AL28" s="408"/>
      <c r="AM28" s="406" t="s">
        <v>138</v>
      </c>
      <c r="AN28" s="407"/>
      <c r="AO28" s="407"/>
      <c r="AP28" s="407"/>
      <c r="AQ28" s="407"/>
      <c r="AR28" s="408"/>
      <c r="AS28" s="406" t="s">
        <v>138</v>
      </c>
      <c r="AT28" s="407"/>
      <c r="AU28" s="407"/>
      <c r="AV28" s="407"/>
      <c r="AW28" s="407"/>
      <c r="AX28" s="409"/>
      <c r="AY28" s="413" t="s">
        <v>186</v>
      </c>
      <c r="AZ28" s="414"/>
      <c r="BA28" s="414"/>
      <c r="BB28" s="415"/>
      <c r="BC28" s="422" t="s">
        <v>47</v>
      </c>
      <c r="BD28" s="423"/>
      <c r="BE28" s="423"/>
      <c r="BF28" s="423"/>
      <c r="BG28" s="423"/>
      <c r="BH28" s="423"/>
      <c r="BI28" s="423"/>
      <c r="BJ28" s="423"/>
      <c r="BK28" s="423"/>
      <c r="BL28" s="423"/>
      <c r="BM28" s="424"/>
      <c r="BN28" s="425">
        <v>553556</v>
      </c>
      <c r="BO28" s="426"/>
      <c r="BP28" s="426"/>
      <c r="BQ28" s="426"/>
      <c r="BR28" s="426"/>
      <c r="BS28" s="426"/>
      <c r="BT28" s="426"/>
      <c r="BU28" s="427"/>
      <c r="BV28" s="425">
        <v>595021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187</v>
      </c>
      <c r="F29" s="404"/>
      <c r="G29" s="404"/>
      <c r="H29" s="404"/>
      <c r="I29" s="404"/>
      <c r="J29" s="404"/>
      <c r="K29" s="405"/>
      <c r="L29" s="406">
        <v>6</v>
      </c>
      <c r="M29" s="407"/>
      <c r="N29" s="407"/>
      <c r="O29" s="407"/>
      <c r="P29" s="408"/>
      <c r="Q29" s="406">
        <v>2130</v>
      </c>
      <c r="R29" s="407"/>
      <c r="S29" s="407"/>
      <c r="T29" s="407"/>
      <c r="U29" s="407"/>
      <c r="V29" s="408"/>
      <c r="W29" s="473"/>
      <c r="X29" s="474"/>
      <c r="Y29" s="475"/>
      <c r="Z29" s="403" t="s">
        <v>188</v>
      </c>
      <c r="AA29" s="404"/>
      <c r="AB29" s="404"/>
      <c r="AC29" s="404"/>
      <c r="AD29" s="404"/>
      <c r="AE29" s="404"/>
      <c r="AF29" s="404"/>
      <c r="AG29" s="405"/>
      <c r="AH29" s="406">
        <v>42</v>
      </c>
      <c r="AI29" s="407"/>
      <c r="AJ29" s="407"/>
      <c r="AK29" s="407"/>
      <c r="AL29" s="408"/>
      <c r="AM29" s="406">
        <v>132426</v>
      </c>
      <c r="AN29" s="407"/>
      <c r="AO29" s="407"/>
      <c r="AP29" s="407"/>
      <c r="AQ29" s="407"/>
      <c r="AR29" s="408"/>
      <c r="AS29" s="406">
        <v>3153</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341038</v>
      </c>
      <c r="BO29" s="431"/>
      <c r="BP29" s="431"/>
      <c r="BQ29" s="431"/>
      <c r="BR29" s="431"/>
      <c r="BS29" s="431"/>
      <c r="BT29" s="431"/>
      <c r="BU29" s="432"/>
      <c r="BV29" s="430">
        <v>318984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94.3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1535057</v>
      </c>
      <c r="BO30" s="434"/>
      <c r="BP30" s="434"/>
      <c r="BQ30" s="434"/>
      <c r="BR30" s="434"/>
      <c r="BS30" s="434"/>
      <c r="BT30" s="434"/>
      <c r="BU30" s="435"/>
      <c r="BV30" s="433">
        <v>1527796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199</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197</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6</v>
      </c>
      <c r="V34" s="389"/>
      <c r="W34" s="388" t="str">
        <f>IF('各会計、関係団体の財政状況及び健全化判断比率'!B28="","",'各会計、関係団体の財政状況及び健全化判断比率'!B28)</f>
        <v>五木村国民健康保険特別会計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9</v>
      </c>
      <c r="BF34" s="389"/>
      <c r="BG34" s="388" t="str">
        <f>IF('各会計、関係団体の財政状況及び健全化判断比率'!B31="","",'各会計、関係団体の財政状況及び健全化判断比率'!B31)</f>
        <v>五木村簡易水道事業特別会計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11</v>
      </c>
      <c r="BX34" s="389"/>
      <c r="BY34" s="388" t="str">
        <f>IF('各会計、関係団体の財政状況及び健全化判断比率'!B68="","",'各会計、関係団体の財政状況及び健全化判断比率'!B68)</f>
        <v>熊本県市町村総合事務組合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（一財）五木村振興公社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五木村ダム対策事業特別会計</v>
      </c>
      <c r="F35" s="388"/>
      <c r="G35" s="388"/>
      <c r="H35" s="388"/>
      <c r="I35" s="388"/>
      <c r="J35" s="388"/>
      <c r="K35" s="388"/>
      <c r="L35" s="388"/>
      <c r="M35" s="388"/>
      <c r="N35" s="388"/>
      <c r="O35" s="388"/>
      <c r="P35" s="388"/>
      <c r="Q35" s="388"/>
      <c r="R35" s="388"/>
      <c r="S35" s="388"/>
      <c r="T35" s="214"/>
      <c r="U35" s="389">
        <f>IF(W35="","",U34+1)</f>
        <v>7</v>
      </c>
      <c r="V35" s="389"/>
      <c r="W35" s="388" t="str">
        <f>IF('各会計、関係団体の財政状況及び健全化判断比率'!B29="","",'各会計、関係団体の財政状況及び健全化判断比率'!B29)</f>
        <v>五木村介護保険特別会計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10</v>
      </c>
      <c r="BF35" s="389"/>
      <c r="BG35" s="388" t="str">
        <f>IF('各会計、関係団体の財政状況及び健全化判断比率'!B32="","",'各会計、関係団体の財政状況及び健全化判断比率'!B32)</f>
        <v>五木村農業集落排水事業特別会計</v>
      </c>
      <c r="BH35" s="388"/>
      <c r="BI35" s="388"/>
      <c r="BJ35" s="388"/>
      <c r="BK35" s="388"/>
      <c r="BL35" s="388"/>
      <c r="BM35" s="388"/>
      <c r="BN35" s="388"/>
      <c r="BO35" s="388"/>
      <c r="BP35" s="388"/>
      <c r="BQ35" s="388"/>
      <c r="BR35" s="388"/>
      <c r="BS35" s="388"/>
      <c r="BT35" s="388"/>
      <c r="BU35" s="388"/>
      <c r="BV35" s="214"/>
      <c r="BW35" s="389">
        <f t="shared" ref="BW35:BW43" si="2">IF(BY35="","",BW34+1)</f>
        <v>12</v>
      </c>
      <c r="BX35" s="389"/>
      <c r="BY35" s="388" t="str">
        <f>IF('各会計、関係団体の財政状況及び健全化判断比率'!B69="","",'各会計、関係団体の財政状況及び健全化判断比率'!B69)</f>
        <v>人吉下球磨消防組合</v>
      </c>
      <c r="BZ35" s="388"/>
      <c r="CA35" s="388"/>
      <c r="CB35" s="388"/>
      <c r="CC35" s="388"/>
      <c r="CD35" s="388"/>
      <c r="CE35" s="388"/>
      <c r="CF35" s="388"/>
      <c r="CG35" s="388"/>
      <c r="CH35" s="388"/>
      <c r="CI35" s="388"/>
      <c r="CJ35" s="388"/>
      <c r="CK35" s="388"/>
      <c r="CL35" s="388"/>
      <c r="CM35" s="388"/>
      <c r="CN35" s="214"/>
      <c r="CO35" s="389">
        <f t="shared" ref="CO35:CO43" si="3">IF(CQ35="","",CO34+1)</f>
        <v>18</v>
      </c>
      <c r="CP35" s="389"/>
      <c r="CQ35" s="388" t="str">
        <f>IF('各会計、関係団体の財政状況及び健全化判断比率'!BS8="","",'各会計、関係団体の財政状況及び健全化判断比率'!BS8)</f>
        <v>（株）子守唄の里五木</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五木村代替地上下水道事業特別会計</v>
      </c>
      <c r="F36" s="388"/>
      <c r="G36" s="388"/>
      <c r="H36" s="388"/>
      <c r="I36" s="388"/>
      <c r="J36" s="388"/>
      <c r="K36" s="388"/>
      <c r="L36" s="388"/>
      <c r="M36" s="388"/>
      <c r="N36" s="388"/>
      <c r="O36" s="388"/>
      <c r="P36" s="388"/>
      <c r="Q36" s="388"/>
      <c r="R36" s="388"/>
      <c r="S36" s="388"/>
      <c r="T36" s="214"/>
      <c r="U36" s="389">
        <f t="shared" ref="U36:U43" si="4">IF(W36="","",U35+1)</f>
        <v>8</v>
      </c>
      <c r="V36" s="389"/>
      <c r="W36" s="388" t="str">
        <f>IF('各会計、関係団体の財政状況及び健全化判断比率'!B30="","",'各会計、関係団体の財政状況及び健全化判断比率'!B30)</f>
        <v>五木村後期高齢者医療特別会計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13</v>
      </c>
      <c r="BX36" s="389"/>
      <c r="BY36" s="388" t="str">
        <f>IF('各会計、関係団体の財政状況及び健全化判断比率'!B70="","",'各会計、関係団体の財政状況及び健全化判断比率'!B70)</f>
        <v>人吉球磨広域行政組合（一般会計）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f>IF(E37="","",C36+1)</f>
        <v>4</v>
      </c>
      <c r="D37" s="389"/>
      <c r="E37" s="388" t="str">
        <f>IF('各会計、関係団体の財政状況及び健全化判断比率'!B10="","",'各会計、関係団体の財政状況及び健全化判断比率'!B10)</f>
        <v>五木村墓地公園特別会計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14</v>
      </c>
      <c r="BX37" s="389"/>
      <c r="BY37" s="388" t="str">
        <f>IF('各会計、関係団体の財政状況及び健全化判断比率'!B71="","",'各会計、関係団体の財政状況及び健全化判断比率'!B71)</f>
        <v>人吉球磨広域行政組合（人吉球磨ふるさと市町村圏特別会計）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f t="shared" ref="C38:C43" si="5">IF(E38="","",C37+1)</f>
        <v>5</v>
      </c>
      <c r="D38" s="389"/>
      <c r="E38" s="388" t="str">
        <f>IF('各会計、関係団体の財政状況及び健全化判断比率'!B11="","",'各会計、関係団体の財政状況及び健全化判断比率'!B11)</f>
        <v>五木村情報通信事業特別会計</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15</v>
      </c>
      <c r="BX38" s="389"/>
      <c r="BY38" s="388" t="str">
        <f>IF('各会計、関係団体の財政状況及び健全化判断比率'!B72="","",'各会計、関係団体の財政状況及び健全化判断比率'!B72)</f>
        <v>熊本県後期高齢者医療広域連合（一般会計）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16</v>
      </c>
      <c r="BX39" s="389"/>
      <c r="BY39" s="388" t="str">
        <f>IF('各会計、関係団体の財政状況及び健全化判断比率'!B73="","",'各会計、関係団体の財政状況及び健全化判断比率'!B73)</f>
        <v>熊本県後期高齢者医療広域連合（後期高齢者医療特別会計）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9VnByAAnS1RBn+Tj+2Da/zaJT6sgTLqWoDw7+cD7Qj/DjLnvhhRMKGlxEV8q3hlfXWS4x0RQ4z8prC2G3qV4vA==" saltValue="1bcf8sNqU+PKXYWnMyCKb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12" t="s">
        <v>581</v>
      </c>
      <c r="D34" s="1212"/>
      <c r="E34" s="1213"/>
      <c r="F34" s="32">
        <v>17.23</v>
      </c>
      <c r="G34" s="33">
        <v>14.26</v>
      </c>
      <c r="H34" s="33">
        <v>13.12</v>
      </c>
      <c r="I34" s="33">
        <v>3.78</v>
      </c>
      <c r="J34" s="34">
        <v>23.84</v>
      </c>
      <c r="K34" s="22"/>
      <c r="L34" s="22"/>
      <c r="M34" s="22"/>
      <c r="N34" s="22"/>
      <c r="O34" s="22"/>
      <c r="P34" s="22"/>
    </row>
    <row r="35" spans="1:16" ht="39" customHeight="1" x14ac:dyDescent="0.15">
      <c r="A35" s="22"/>
      <c r="B35" s="35"/>
      <c r="C35" s="1206" t="s">
        <v>582</v>
      </c>
      <c r="D35" s="1207"/>
      <c r="E35" s="1208"/>
      <c r="F35" s="36">
        <v>0.73</v>
      </c>
      <c r="G35" s="37">
        <v>7.0000000000000007E-2</v>
      </c>
      <c r="H35" s="37">
        <v>0.51</v>
      </c>
      <c r="I35" s="37">
        <v>0.35</v>
      </c>
      <c r="J35" s="38">
        <v>0.38</v>
      </c>
      <c r="K35" s="22"/>
      <c r="L35" s="22"/>
      <c r="M35" s="22"/>
      <c r="N35" s="22"/>
      <c r="O35" s="22"/>
      <c r="P35" s="22"/>
    </row>
    <row r="36" spans="1:16" ht="39" customHeight="1" x14ac:dyDescent="0.15">
      <c r="A36" s="22"/>
      <c r="B36" s="35"/>
      <c r="C36" s="1206" t="s">
        <v>583</v>
      </c>
      <c r="D36" s="1207"/>
      <c r="E36" s="1208"/>
      <c r="F36" s="36">
        <v>0.57999999999999996</v>
      </c>
      <c r="G36" s="37">
        <v>1.63</v>
      </c>
      <c r="H36" s="37">
        <v>1.06</v>
      </c>
      <c r="I36" s="37">
        <v>0.26</v>
      </c>
      <c r="J36" s="38">
        <v>0.12</v>
      </c>
      <c r="K36" s="22"/>
      <c r="L36" s="22"/>
      <c r="M36" s="22"/>
      <c r="N36" s="22"/>
      <c r="O36" s="22"/>
      <c r="P36" s="22"/>
    </row>
    <row r="37" spans="1:16" ht="39" customHeight="1" x14ac:dyDescent="0.15">
      <c r="A37" s="22"/>
      <c r="B37" s="35"/>
      <c r="C37" s="1206" t="s">
        <v>584</v>
      </c>
      <c r="D37" s="1207"/>
      <c r="E37" s="1208"/>
      <c r="F37" s="36">
        <v>0.03</v>
      </c>
      <c r="G37" s="37">
        <v>0.09</v>
      </c>
      <c r="H37" s="37">
        <v>0</v>
      </c>
      <c r="I37" s="37">
        <v>0.02</v>
      </c>
      <c r="J37" s="38">
        <v>7.0000000000000007E-2</v>
      </c>
      <c r="K37" s="22"/>
      <c r="L37" s="22"/>
      <c r="M37" s="22"/>
      <c r="N37" s="22"/>
      <c r="O37" s="22"/>
      <c r="P37" s="22"/>
    </row>
    <row r="38" spans="1:16" ht="39" customHeight="1" x14ac:dyDescent="0.15">
      <c r="A38" s="22"/>
      <c r="B38" s="35"/>
      <c r="C38" s="1206" t="s">
        <v>585</v>
      </c>
      <c r="D38" s="1207"/>
      <c r="E38" s="1208"/>
      <c r="F38" s="36">
        <v>0.01</v>
      </c>
      <c r="G38" s="37">
        <v>0.01</v>
      </c>
      <c r="H38" s="37">
        <v>0.01</v>
      </c>
      <c r="I38" s="37">
        <v>0</v>
      </c>
      <c r="J38" s="38">
        <v>0.01</v>
      </c>
      <c r="K38" s="22"/>
      <c r="L38" s="22"/>
      <c r="M38" s="22"/>
      <c r="N38" s="22"/>
      <c r="O38" s="22"/>
      <c r="P38" s="22"/>
    </row>
    <row r="39" spans="1:16" ht="39" customHeight="1" x14ac:dyDescent="0.15">
      <c r="A39" s="22"/>
      <c r="B39" s="35"/>
      <c r="C39" s="1206" t="s">
        <v>586</v>
      </c>
      <c r="D39" s="1207"/>
      <c r="E39" s="1208"/>
      <c r="F39" s="36">
        <v>0</v>
      </c>
      <c r="G39" s="37">
        <v>0.01</v>
      </c>
      <c r="H39" s="37">
        <v>0.02</v>
      </c>
      <c r="I39" s="37">
        <v>0.01</v>
      </c>
      <c r="J39" s="38">
        <v>0.01</v>
      </c>
      <c r="K39" s="22"/>
      <c r="L39" s="22"/>
      <c r="M39" s="22"/>
      <c r="N39" s="22"/>
      <c r="O39" s="22"/>
      <c r="P39" s="22"/>
    </row>
    <row r="40" spans="1:16" ht="39" customHeight="1" x14ac:dyDescent="0.15">
      <c r="A40" s="22"/>
      <c r="B40" s="35"/>
      <c r="C40" s="1206" t="s">
        <v>587</v>
      </c>
      <c r="D40" s="1207"/>
      <c r="E40" s="1208"/>
      <c r="F40" s="36">
        <v>0.01</v>
      </c>
      <c r="G40" s="37">
        <v>0.01</v>
      </c>
      <c r="H40" s="37">
        <v>0.01</v>
      </c>
      <c r="I40" s="37">
        <v>0.03</v>
      </c>
      <c r="J40" s="38">
        <v>0</v>
      </c>
      <c r="K40" s="22"/>
      <c r="L40" s="22"/>
      <c r="M40" s="22"/>
      <c r="N40" s="22"/>
      <c r="O40" s="22"/>
      <c r="P40" s="22"/>
    </row>
    <row r="41" spans="1:16" ht="39" customHeight="1" x14ac:dyDescent="0.15">
      <c r="A41" s="22"/>
      <c r="B41" s="35"/>
      <c r="C41" s="1206" t="s">
        <v>588</v>
      </c>
      <c r="D41" s="1207"/>
      <c r="E41" s="1208"/>
      <c r="F41" s="36">
        <v>0</v>
      </c>
      <c r="G41" s="37">
        <v>0</v>
      </c>
      <c r="H41" s="37" t="s">
        <v>589</v>
      </c>
      <c r="I41" s="37">
        <v>0.11</v>
      </c>
      <c r="J41" s="38">
        <v>0</v>
      </c>
      <c r="K41" s="22"/>
      <c r="L41" s="22"/>
      <c r="M41" s="22"/>
      <c r="N41" s="22"/>
      <c r="O41" s="22"/>
      <c r="P41" s="22"/>
    </row>
    <row r="42" spans="1:16" ht="39" customHeight="1" x14ac:dyDescent="0.15">
      <c r="A42" s="22"/>
      <c r="B42" s="39"/>
      <c r="C42" s="1206" t="s">
        <v>590</v>
      </c>
      <c r="D42" s="1207"/>
      <c r="E42" s="1208"/>
      <c r="F42" s="36" t="s">
        <v>530</v>
      </c>
      <c r="G42" s="37" t="s">
        <v>530</v>
      </c>
      <c r="H42" s="37" t="s">
        <v>530</v>
      </c>
      <c r="I42" s="37" t="s">
        <v>530</v>
      </c>
      <c r="J42" s="38" t="s">
        <v>530</v>
      </c>
      <c r="K42" s="22"/>
      <c r="L42" s="22"/>
      <c r="M42" s="22"/>
      <c r="N42" s="22"/>
      <c r="O42" s="22"/>
      <c r="P42" s="22"/>
    </row>
    <row r="43" spans="1:16" ht="39" customHeight="1" thickBot="1" x14ac:dyDescent="0.2">
      <c r="A43" s="22"/>
      <c r="B43" s="40"/>
      <c r="C43" s="1209" t="s">
        <v>591</v>
      </c>
      <c r="D43" s="1210"/>
      <c r="E43" s="1211"/>
      <c r="F43" s="41">
        <v>0.06</v>
      </c>
      <c r="G43" s="42">
        <v>0</v>
      </c>
      <c r="H43" s="42">
        <v>0</v>
      </c>
      <c r="I43" s="42">
        <v>0.06</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zgEShlJOnM74mFRQAOJUHYWfBgjllU59qsCcpjaszHLIR5zKzTipYMKHB3o0APYjXPOB2ZPJShGp2lQyreNWA==" saltValue="8DPeTF++JnOhgU2LFZAw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290</v>
      </c>
      <c r="L45" s="60">
        <v>256</v>
      </c>
      <c r="M45" s="60">
        <v>243</v>
      </c>
      <c r="N45" s="60">
        <v>240</v>
      </c>
      <c r="O45" s="61">
        <v>266</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530</v>
      </c>
      <c r="L46" s="64" t="s">
        <v>530</v>
      </c>
      <c r="M46" s="64" t="s">
        <v>530</v>
      </c>
      <c r="N46" s="64" t="s">
        <v>530</v>
      </c>
      <c r="O46" s="65" t="s">
        <v>530</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530</v>
      </c>
      <c r="L47" s="64" t="s">
        <v>530</v>
      </c>
      <c r="M47" s="64" t="s">
        <v>530</v>
      </c>
      <c r="N47" s="64" t="s">
        <v>530</v>
      </c>
      <c r="O47" s="65" t="s">
        <v>530</v>
      </c>
      <c r="P47" s="48"/>
      <c r="Q47" s="48"/>
      <c r="R47" s="48"/>
      <c r="S47" s="48"/>
      <c r="T47" s="48"/>
      <c r="U47" s="48"/>
    </row>
    <row r="48" spans="1:21" ht="30.75" customHeight="1" x14ac:dyDescent="0.15">
      <c r="A48" s="48"/>
      <c r="B48" s="1234"/>
      <c r="C48" s="1235"/>
      <c r="D48" s="62"/>
      <c r="E48" s="1216" t="s">
        <v>14</v>
      </c>
      <c r="F48" s="1216"/>
      <c r="G48" s="1216"/>
      <c r="H48" s="1216"/>
      <c r="I48" s="1216"/>
      <c r="J48" s="1217"/>
      <c r="K48" s="63">
        <v>6</v>
      </c>
      <c r="L48" s="64">
        <v>7</v>
      </c>
      <c r="M48" s="64">
        <v>7</v>
      </c>
      <c r="N48" s="64">
        <v>6</v>
      </c>
      <c r="O48" s="65">
        <v>7</v>
      </c>
      <c r="P48" s="48"/>
      <c r="Q48" s="48"/>
      <c r="R48" s="48"/>
      <c r="S48" s="48"/>
      <c r="T48" s="48"/>
      <c r="U48" s="48"/>
    </row>
    <row r="49" spans="1:21" ht="30.75" customHeight="1" x14ac:dyDescent="0.15">
      <c r="A49" s="48"/>
      <c r="B49" s="1234"/>
      <c r="C49" s="1235"/>
      <c r="D49" s="62"/>
      <c r="E49" s="1216" t="s">
        <v>15</v>
      </c>
      <c r="F49" s="1216"/>
      <c r="G49" s="1216"/>
      <c r="H49" s="1216"/>
      <c r="I49" s="1216"/>
      <c r="J49" s="1217"/>
      <c r="K49" s="63">
        <v>13</v>
      </c>
      <c r="L49" s="64">
        <v>9</v>
      </c>
      <c r="M49" s="64">
        <v>6</v>
      </c>
      <c r="N49" s="64">
        <v>6</v>
      </c>
      <c r="O49" s="65">
        <v>6</v>
      </c>
      <c r="P49" s="48"/>
      <c r="Q49" s="48"/>
      <c r="R49" s="48"/>
      <c r="S49" s="48"/>
      <c r="T49" s="48"/>
      <c r="U49" s="48"/>
    </row>
    <row r="50" spans="1:21" ht="30.75" customHeight="1" x14ac:dyDescent="0.15">
      <c r="A50" s="48"/>
      <c r="B50" s="1234"/>
      <c r="C50" s="1235"/>
      <c r="D50" s="62"/>
      <c r="E50" s="1216" t="s">
        <v>16</v>
      </c>
      <c r="F50" s="1216"/>
      <c r="G50" s="1216"/>
      <c r="H50" s="1216"/>
      <c r="I50" s="1216"/>
      <c r="J50" s="1217"/>
      <c r="K50" s="63">
        <v>2</v>
      </c>
      <c r="L50" s="64">
        <v>2</v>
      </c>
      <c r="M50" s="64">
        <v>2</v>
      </c>
      <c r="N50" s="64" t="s">
        <v>530</v>
      </c>
      <c r="O50" s="65">
        <v>0</v>
      </c>
      <c r="P50" s="48"/>
      <c r="Q50" s="48"/>
      <c r="R50" s="48"/>
      <c r="S50" s="48"/>
      <c r="T50" s="48"/>
      <c r="U50" s="48"/>
    </row>
    <row r="51" spans="1:21" ht="30.75" customHeight="1" x14ac:dyDescent="0.15">
      <c r="A51" s="48"/>
      <c r="B51" s="1236"/>
      <c r="C51" s="1237"/>
      <c r="D51" s="66"/>
      <c r="E51" s="1216" t="s">
        <v>17</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213</v>
      </c>
      <c r="L52" s="64">
        <v>188</v>
      </c>
      <c r="M52" s="64">
        <v>176</v>
      </c>
      <c r="N52" s="64">
        <v>171</v>
      </c>
      <c r="O52" s="65">
        <v>178</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98</v>
      </c>
      <c r="L53" s="69">
        <v>86</v>
      </c>
      <c r="M53" s="69">
        <v>82</v>
      </c>
      <c r="N53" s="69">
        <v>81</v>
      </c>
      <c r="O53" s="70">
        <v>101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222" t="s">
        <v>24</v>
      </c>
      <c r="C57" s="1223"/>
      <c r="D57" s="1226" t="s">
        <v>25</v>
      </c>
      <c r="E57" s="1227"/>
      <c r="F57" s="1227"/>
      <c r="G57" s="1227"/>
      <c r="H57" s="1227"/>
      <c r="I57" s="1227"/>
      <c r="J57" s="1228"/>
      <c r="K57" s="83"/>
      <c r="L57" s="84"/>
      <c r="M57" s="84"/>
      <c r="N57" s="84"/>
      <c r="O57" s="85"/>
    </row>
    <row r="58" spans="1:21" ht="31.5" customHeight="1" thickBot="1" x14ac:dyDescent="0.2">
      <c r="B58" s="1224"/>
      <c r="C58" s="1225"/>
      <c r="D58" s="1229" t="s">
        <v>26</v>
      </c>
      <c r="E58" s="1230"/>
      <c r="F58" s="1230"/>
      <c r="G58" s="1230"/>
      <c r="H58" s="1230"/>
      <c r="I58" s="1230"/>
      <c r="J58" s="123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wgaMHOipXd5VkXAE4mER8UMZc7xBZYmE+Ag4+VmUtAx/+Untp6sBk/xJxtwt4v4bSimLkvukjn4i6vxvd1AMw==" saltValue="VKjZ5YlxICgSFEa4i6VeG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572</v>
      </c>
      <c r="J40" s="100" t="s">
        <v>573</v>
      </c>
      <c r="K40" s="100" t="s">
        <v>574</v>
      </c>
      <c r="L40" s="100" t="s">
        <v>575</v>
      </c>
      <c r="M40" s="101" t="s">
        <v>576</v>
      </c>
    </row>
    <row r="41" spans="2:13" ht="27.75" customHeight="1" x14ac:dyDescent="0.15">
      <c r="B41" s="1252" t="s">
        <v>29</v>
      </c>
      <c r="C41" s="1253"/>
      <c r="D41" s="102"/>
      <c r="E41" s="1254" t="s">
        <v>30</v>
      </c>
      <c r="F41" s="1254"/>
      <c r="G41" s="1254"/>
      <c r="H41" s="1255"/>
      <c r="I41" s="103">
        <v>2353</v>
      </c>
      <c r="J41" s="104">
        <v>2582</v>
      </c>
      <c r="K41" s="104">
        <v>2883</v>
      </c>
      <c r="L41" s="104">
        <v>3128</v>
      </c>
      <c r="M41" s="105">
        <v>3484</v>
      </c>
    </row>
    <row r="42" spans="2:13" ht="27.75" customHeight="1" x14ac:dyDescent="0.15">
      <c r="B42" s="1242"/>
      <c r="C42" s="1243"/>
      <c r="D42" s="106"/>
      <c r="E42" s="1246" t="s">
        <v>31</v>
      </c>
      <c r="F42" s="1246"/>
      <c r="G42" s="1246"/>
      <c r="H42" s="1247"/>
      <c r="I42" s="107" t="s">
        <v>530</v>
      </c>
      <c r="J42" s="108" t="s">
        <v>530</v>
      </c>
      <c r="K42" s="108" t="s">
        <v>530</v>
      </c>
      <c r="L42" s="108" t="s">
        <v>530</v>
      </c>
      <c r="M42" s="109">
        <v>3</v>
      </c>
    </row>
    <row r="43" spans="2:13" ht="27.75" customHeight="1" x14ac:dyDescent="0.15">
      <c r="B43" s="1242"/>
      <c r="C43" s="1243"/>
      <c r="D43" s="106"/>
      <c r="E43" s="1246" t="s">
        <v>32</v>
      </c>
      <c r="F43" s="1246"/>
      <c r="G43" s="1246"/>
      <c r="H43" s="1247"/>
      <c r="I43" s="107">
        <v>68</v>
      </c>
      <c r="J43" s="108">
        <v>69</v>
      </c>
      <c r="K43" s="108">
        <v>65</v>
      </c>
      <c r="L43" s="108">
        <v>65</v>
      </c>
      <c r="M43" s="109">
        <v>58</v>
      </c>
    </row>
    <row r="44" spans="2:13" ht="27.75" customHeight="1" x14ac:dyDescent="0.15">
      <c r="B44" s="1242"/>
      <c r="C44" s="1243"/>
      <c r="D44" s="106"/>
      <c r="E44" s="1246" t="s">
        <v>33</v>
      </c>
      <c r="F44" s="1246"/>
      <c r="G44" s="1246"/>
      <c r="H44" s="1247"/>
      <c r="I44" s="107">
        <v>61</v>
      </c>
      <c r="J44" s="108">
        <v>50</v>
      </c>
      <c r="K44" s="108">
        <v>25</v>
      </c>
      <c r="L44" s="108">
        <v>20</v>
      </c>
      <c r="M44" s="109">
        <v>15</v>
      </c>
    </row>
    <row r="45" spans="2:13" ht="27.75" customHeight="1" x14ac:dyDescent="0.15">
      <c r="B45" s="1242"/>
      <c r="C45" s="1243"/>
      <c r="D45" s="106"/>
      <c r="E45" s="1246" t="s">
        <v>34</v>
      </c>
      <c r="F45" s="1246"/>
      <c r="G45" s="1246"/>
      <c r="H45" s="1247"/>
      <c r="I45" s="107">
        <v>494</v>
      </c>
      <c r="J45" s="108">
        <v>466</v>
      </c>
      <c r="K45" s="108">
        <v>456</v>
      </c>
      <c r="L45" s="108">
        <v>403</v>
      </c>
      <c r="M45" s="109">
        <v>463</v>
      </c>
    </row>
    <row r="46" spans="2:13" ht="27.75" customHeight="1" x14ac:dyDescent="0.15">
      <c r="B46" s="1242"/>
      <c r="C46" s="1243"/>
      <c r="D46" s="110"/>
      <c r="E46" s="1246" t="s">
        <v>35</v>
      </c>
      <c r="F46" s="1246"/>
      <c r="G46" s="1246"/>
      <c r="H46" s="1247"/>
      <c r="I46" s="107" t="s">
        <v>530</v>
      </c>
      <c r="J46" s="108" t="s">
        <v>530</v>
      </c>
      <c r="K46" s="108" t="s">
        <v>530</v>
      </c>
      <c r="L46" s="108" t="s">
        <v>530</v>
      </c>
      <c r="M46" s="109" t="s">
        <v>530</v>
      </c>
    </row>
    <row r="47" spans="2:13" ht="27.75" customHeight="1" x14ac:dyDescent="0.15">
      <c r="B47" s="1242"/>
      <c r="C47" s="1243"/>
      <c r="D47" s="111"/>
      <c r="E47" s="1256" t="s">
        <v>36</v>
      </c>
      <c r="F47" s="1257"/>
      <c r="G47" s="1257"/>
      <c r="H47" s="1258"/>
      <c r="I47" s="107" t="s">
        <v>530</v>
      </c>
      <c r="J47" s="108" t="s">
        <v>530</v>
      </c>
      <c r="K47" s="108" t="s">
        <v>530</v>
      </c>
      <c r="L47" s="108" t="s">
        <v>530</v>
      </c>
      <c r="M47" s="109" t="s">
        <v>530</v>
      </c>
    </row>
    <row r="48" spans="2:13" ht="27.75" customHeight="1" x14ac:dyDescent="0.15">
      <c r="B48" s="1242"/>
      <c r="C48" s="1243"/>
      <c r="D48" s="106"/>
      <c r="E48" s="1246" t="s">
        <v>37</v>
      </c>
      <c r="F48" s="1246"/>
      <c r="G48" s="1246"/>
      <c r="H48" s="1247"/>
      <c r="I48" s="107" t="s">
        <v>530</v>
      </c>
      <c r="J48" s="108" t="s">
        <v>530</v>
      </c>
      <c r="K48" s="108" t="s">
        <v>530</v>
      </c>
      <c r="L48" s="108" t="s">
        <v>530</v>
      </c>
      <c r="M48" s="109" t="s">
        <v>530</v>
      </c>
    </row>
    <row r="49" spans="2:13" ht="27.75" customHeight="1" x14ac:dyDescent="0.15">
      <c r="B49" s="1244"/>
      <c r="C49" s="1245"/>
      <c r="D49" s="106"/>
      <c r="E49" s="1246" t="s">
        <v>38</v>
      </c>
      <c r="F49" s="1246"/>
      <c r="G49" s="1246"/>
      <c r="H49" s="1247"/>
      <c r="I49" s="107" t="s">
        <v>530</v>
      </c>
      <c r="J49" s="108" t="s">
        <v>530</v>
      </c>
      <c r="K49" s="108" t="s">
        <v>530</v>
      </c>
      <c r="L49" s="108" t="s">
        <v>530</v>
      </c>
      <c r="M49" s="109" t="s">
        <v>530</v>
      </c>
    </row>
    <row r="50" spans="2:13" ht="27.75" customHeight="1" x14ac:dyDescent="0.15">
      <c r="B50" s="1240" t="s">
        <v>39</v>
      </c>
      <c r="C50" s="1241"/>
      <c r="D50" s="112"/>
      <c r="E50" s="1246" t="s">
        <v>40</v>
      </c>
      <c r="F50" s="1246"/>
      <c r="G50" s="1246"/>
      <c r="H50" s="1247"/>
      <c r="I50" s="107">
        <v>2175</v>
      </c>
      <c r="J50" s="108">
        <v>2378</v>
      </c>
      <c r="K50" s="108">
        <v>1852</v>
      </c>
      <c r="L50" s="108">
        <v>1999</v>
      </c>
      <c r="M50" s="109">
        <v>1947</v>
      </c>
    </row>
    <row r="51" spans="2:13" ht="27.75" customHeight="1" x14ac:dyDescent="0.15">
      <c r="B51" s="1242"/>
      <c r="C51" s="1243"/>
      <c r="D51" s="106"/>
      <c r="E51" s="1246" t="s">
        <v>41</v>
      </c>
      <c r="F51" s="1246"/>
      <c r="G51" s="1246"/>
      <c r="H51" s="1247"/>
      <c r="I51" s="107">
        <v>33</v>
      </c>
      <c r="J51" s="108">
        <v>29</v>
      </c>
      <c r="K51" s="108">
        <v>25</v>
      </c>
      <c r="L51" s="108">
        <v>21</v>
      </c>
      <c r="M51" s="109">
        <v>17</v>
      </c>
    </row>
    <row r="52" spans="2:13" ht="27.75" customHeight="1" x14ac:dyDescent="0.15">
      <c r="B52" s="1244"/>
      <c r="C52" s="1245"/>
      <c r="D52" s="106"/>
      <c r="E52" s="1246" t="s">
        <v>42</v>
      </c>
      <c r="F52" s="1246"/>
      <c r="G52" s="1246"/>
      <c r="H52" s="1247"/>
      <c r="I52" s="107">
        <v>1760</v>
      </c>
      <c r="J52" s="108">
        <v>1847</v>
      </c>
      <c r="K52" s="108">
        <v>2481</v>
      </c>
      <c r="L52" s="108">
        <v>2451</v>
      </c>
      <c r="M52" s="109">
        <v>2594</v>
      </c>
    </row>
    <row r="53" spans="2:13" ht="27.75" customHeight="1" thickBot="1" x14ac:dyDescent="0.2">
      <c r="B53" s="1248" t="s">
        <v>43</v>
      </c>
      <c r="C53" s="1249"/>
      <c r="D53" s="113"/>
      <c r="E53" s="1250" t="s">
        <v>44</v>
      </c>
      <c r="F53" s="1250"/>
      <c r="G53" s="1250"/>
      <c r="H53" s="1251"/>
      <c r="I53" s="114">
        <v>-992</v>
      </c>
      <c r="J53" s="115">
        <v>-1087</v>
      </c>
      <c r="K53" s="115">
        <v>-928</v>
      </c>
      <c r="L53" s="115">
        <v>-856</v>
      </c>
      <c r="M53" s="116">
        <v>-535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mZicdmtWvZnGL16T1B7eGDWmoAdocwggd31IdRYEvGd4LgmrnyQ3SyHp1/qu5HMCP5iJZfbfo45JUHQixpLcg==" saltValue="bXJG8lmKuDexrjT8tYsU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267" t="s">
        <v>47</v>
      </c>
      <c r="D55" s="1267"/>
      <c r="E55" s="1268"/>
      <c r="F55" s="128">
        <v>610</v>
      </c>
      <c r="G55" s="128">
        <v>595</v>
      </c>
      <c r="H55" s="129">
        <v>554</v>
      </c>
    </row>
    <row r="56" spans="2:8" ht="52.5" customHeight="1" x14ac:dyDescent="0.15">
      <c r="B56" s="130"/>
      <c r="C56" s="1269" t="s">
        <v>48</v>
      </c>
      <c r="D56" s="1269"/>
      <c r="E56" s="1270"/>
      <c r="F56" s="131">
        <v>248</v>
      </c>
      <c r="G56" s="131">
        <v>319</v>
      </c>
      <c r="H56" s="132">
        <v>341</v>
      </c>
    </row>
    <row r="57" spans="2:8" ht="53.25" customHeight="1" x14ac:dyDescent="0.15">
      <c r="B57" s="130"/>
      <c r="C57" s="1271" t="s">
        <v>49</v>
      </c>
      <c r="D57" s="1271"/>
      <c r="E57" s="1272"/>
      <c r="F57" s="133">
        <v>1499</v>
      </c>
      <c r="G57" s="133">
        <v>1528</v>
      </c>
      <c r="H57" s="134">
        <v>1535</v>
      </c>
    </row>
    <row r="58" spans="2:8" ht="45.75" customHeight="1" x14ac:dyDescent="0.15">
      <c r="B58" s="135"/>
      <c r="C58" s="1259" t="s">
        <v>608</v>
      </c>
      <c r="D58" s="1260"/>
      <c r="E58" s="1261"/>
      <c r="F58" s="136">
        <v>825</v>
      </c>
      <c r="G58" s="136">
        <v>813</v>
      </c>
      <c r="H58" s="137">
        <v>750</v>
      </c>
    </row>
    <row r="59" spans="2:8" ht="45.75" customHeight="1" x14ac:dyDescent="0.15">
      <c r="B59" s="135"/>
      <c r="C59" s="1259" t="s">
        <v>609</v>
      </c>
      <c r="D59" s="1260"/>
      <c r="E59" s="1261"/>
      <c r="F59" s="136">
        <v>316</v>
      </c>
      <c r="G59" s="136">
        <v>316</v>
      </c>
      <c r="H59" s="137">
        <v>316</v>
      </c>
    </row>
    <row r="60" spans="2:8" ht="45.75" customHeight="1" x14ac:dyDescent="0.15">
      <c r="B60" s="135"/>
      <c r="C60" s="1259" t="s">
        <v>610</v>
      </c>
      <c r="D60" s="1260"/>
      <c r="E60" s="1261"/>
      <c r="F60" s="136">
        <v>115</v>
      </c>
      <c r="G60" s="136">
        <v>146</v>
      </c>
      <c r="H60" s="137">
        <v>185</v>
      </c>
    </row>
    <row r="61" spans="2:8" ht="45.75" customHeight="1" x14ac:dyDescent="0.15">
      <c r="B61" s="135"/>
      <c r="C61" s="1259" t="s">
        <v>611</v>
      </c>
      <c r="D61" s="1260"/>
      <c r="E61" s="1261"/>
      <c r="F61" s="136">
        <v>102</v>
      </c>
      <c r="G61" s="136">
        <v>102</v>
      </c>
      <c r="H61" s="137">
        <v>102</v>
      </c>
    </row>
    <row r="62" spans="2:8" ht="45.75" customHeight="1" thickBot="1" x14ac:dyDescent="0.2">
      <c r="B62" s="138"/>
      <c r="C62" s="1262" t="s">
        <v>612</v>
      </c>
      <c r="D62" s="1263"/>
      <c r="E62" s="1264"/>
      <c r="F62" s="139">
        <v>54</v>
      </c>
      <c r="G62" s="139">
        <v>54</v>
      </c>
      <c r="H62" s="140">
        <v>54</v>
      </c>
    </row>
    <row r="63" spans="2:8" ht="52.5" customHeight="1" thickBot="1" x14ac:dyDescent="0.2">
      <c r="B63" s="141"/>
      <c r="C63" s="1265" t="s">
        <v>50</v>
      </c>
      <c r="D63" s="1265"/>
      <c r="E63" s="1266"/>
      <c r="F63" s="142">
        <v>2357</v>
      </c>
      <c r="G63" s="142">
        <v>2442</v>
      </c>
      <c r="H63" s="143">
        <v>2430</v>
      </c>
    </row>
    <row r="64" spans="2:8" ht="15" customHeight="1" x14ac:dyDescent="0.15"/>
  </sheetData>
  <sheetProtection algorithmName="SHA-512" hashValue="I2S1vOaPZcZgTB1n3t6rv6u5C5kbU7Ii4crRXo6gaJz4ksHHIxXezuCibqoZ9Ix8RADuPKVidEOOp1fKfpO8WQ==" saltValue="9iXXOAc20YEe8lnEXgii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AN70" sqref="AN70"/>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614</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615</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617</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572</v>
      </c>
      <c r="BQ50" s="1307"/>
      <c r="BR50" s="1307"/>
      <c r="BS50" s="1307"/>
      <c r="BT50" s="1307"/>
      <c r="BU50" s="1307"/>
      <c r="BV50" s="1307"/>
      <c r="BW50" s="1307"/>
      <c r="BX50" s="1307" t="s">
        <v>573</v>
      </c>
      <c r="BY50" s="1307"/>
      <c r="BZ50" s="1307"/>
      <c r="CA50" s="1307"/>
      <c r="CB50" s="1307"/>
      <c r="CC50" s="1307"/>
      <c r="CD50" s="1307"/>
      <c r="CE50" s="1307"/>
      <c r="CF50" s="1307" t="s">
        <v>574</v>
      </c>
      <c r="CG50" s="1307"/>
      <c r="CH50" s="1307"/>
      <c r="CI50" s="1307"/>
      <c r="CJ50" s="1307"/>
      <c r="CK50" s="1307"/>
      <c r="CL50" s="1307"/>
      <c r="CM50" s="1307"/>
      <c r="CN50" s="1307" t="s">
        <v>575</v>
      </c>
      <c r="CO50" s="1307"/>
      <c r="CP50" s="1307"/>
      <c r="CQ50" s="1307"/>
      <c r="CR50" s="1307"/>
      <c r="CS50" s="1307"/>
      <c r="CT50" s="1307"/>
      <c r="CU50" s="1307"/>
      <c r="CV50" s="1307" t="s">
        <v>576</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618</v>
      </c>
      <c r="AO51" s="1311"/>
      <c r="AP51" s="1311"/>
      <c r="AQ51" s="1311"/>
      <c r="AR51" s="1311"/>
      <c r="AS51" s="1311"/>
      <c r="AT51" s="1311"/>
      <c r="AU51" s="1311"/>
      <c r="AV51" s="1311"/>
      <c r="AW51" s="1311"/>
      <c r="AX51" s="1311"/>
      <c r="AY51" s="1311"/>
      <c r="AZ51" s="1311"/>
      <c r="BA51" s="1311"/>
      <c r="BB51" s="1311" t="s">
        <v>619</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620</v>
      </c>
      <c r="BC53" s="1311"/>
      <c r="BD53" s="1311"/>
      <c r="BE53" s="1311"/>
      <c r="BF53" s="1311"/>
      <c r="BG53" s="1311"/>
      <c r="BH53" s="1311"/>
      <c r="BI53" s="1311"/>
      <c r="BJ53" s="1311"/>
      <c r="BK53" s="1311"/>
      <c r="BL53" s="1311"/>
      <c r="BM53" s="1311"/>
      <c r="BN53" s="1311"/>
      <c r="BO53" s="1311"/>
      <c r="BP53" s="1312">
        <v>52.3</v>
      </c>
      <c r="BQ53" s="1312"/>
      <c r="BR53" s="1312"/>
      <c r="BS53" s="1312"/>
      <c r="BT53" s="1312"/>
      <c r="BU53" s="1312"/>
      <c r="BV53" s="1312"/>
      <c r="BW53" s="1312"/>
      <c r="BX53" s="1312">
        <v>53.9</v>
      </c>
      <c r="BY53" s="1312"/>
      <c r="BZ53" s="1312"/>
      <c r="CA53" s="1312"/>
      <c r="CB53" s="1312"/>
      <c r="CC53" s="1312"/>
      <c r="CD53" s="1312"/>
      <c r="CE53" s="1312"/>
      <c r="CF53" s="1312">
        <v>53.8</v>
      </c>
      <c r="CG53" s="1312"/>
      <c r="CH53" s="1312"/>
      <c r="CI53" s="1312"/>
      <c r="CJ53" s="1312"/>
      <c r="CK53" s="1312"/>
      <c r="CL53" s="1312"/>
      <c r="CM53" s="1312"/>
      <c r="CN53" s="1312">
        <v>56.1</v>
      </c>
      <c r="CO53" s="1312"/>
      <c r="CP53" s="1312"/>
      <c r="CQ53" s="1312"/>
      <c r="CR53" s="1312"/>
      <c r="CS53" s="1312"/>
      <c r="CT53" s="1312"/>
      <c r="CU53" s="1312"/>
      <c r="CV53" s="1312">
        <v>56.2</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621</v>
      </c>
      <c r="AO55" s="1307"/>
      <c r="AP55" s="1307"/>
      <c r="AQ55" s="1307"/>
      <c r="AR55" s="1307"/>
      <c r="AS55" s="1307"/>
      <c r="AT55" s="1307"/>
      <c r="AU55" s="1307"/>
      <c r="AV55" s="1307"/>
      <c r="AW55" s="1307"/>
      <c r="AX55" s="1307"/>
      <c r="AY55" s="1307"/>
      <c r="AZ55" s="1307"/>
      <c r="BA55" s="1307"/>
      <c r="BB55" s="1311" t="s">
        <v>619</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620</v>
      </c>
      <c r="BC57" s="1311"/>
      <c r="BD57" s="1311"/>
      <c r="BE57" s="1311"/>
      <c r="BF57" s="1311"/>
      <c r="BG57" s="1311"/>
      <c r="BH57" s="1311"/>
      <c r="BI57" s="1311"/>
      <c r="BJ57" s="1311"/>
      <c r="BK57" s="1311"/>
      <c r="BL57" s="1311"/>
      <c r="BM57" s="1311"/>
      <c r="BN57" s="1311"/>
      <c r="BO57" s="1311"/>
      <c r="BP57" s="1312">
        <v>56.3</v>
      </c>
      <c r="BQ57" s="1312"/>
      <c r="BR57" s="1312"/>
      <c r="BS57" s="1312"/>
      <c r="BT57" s="1312"/>
      <c r="BU57" s="1312"/>
      <c r="BV57" s="1312"/>
      <c r="BW57" s="1312"/>
      <c r="BX57" s="1312">
        <v>57.7</v>
      </c>
      <c r="BY57" s="1312"/>
      <c r="BZ57" s="1312"/>
      <c r="CA57" s="1312"/>
      <c r="CB57" s="1312"/>
      <c r="CC57" s="1312"/>
      <c r="CD57" s="1312"/>
      <c r="CE57" s="1312"/>
      <c r="CF57" s="1312">
        <v>58.9</v>
      </c>
      <c r="CG57" s="1312"/>
      <c r="CH57" s="1312"/>
      <c r="CI57" s="1312"/>
      <c r="CJ57" s="1312"/>
      <c r="CK57" s="1312"/>
      <c r="CL57" s="1312"/>
      <c r="CM57" s="1312"/>
      <c r="CN57" s="1312">
        <v>60</v>
      </c>
      <c r="CO57" s="1312"/>
      <c r="CP57" s="1312"/>
      <c r="CQ57" s="1312"/>
      <c r="CR57" s="1312"/>
      <c r="CS57" s="1312"/>
      <c r="CT57" s="1312"/>
      <c r="CU57" s="1312"/>
      <c r="CV57" s="1312">
        <v>60.9</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622</v>
      </c>
    </row>
    <row r="64" spans="1:109" x14ac:dyDescent="0.15">
      <c r="B64" s="1282"/>
      <c r="G64" s="1289"/>
      <c r="I64" s="1322"/>
      <c r="J64" s="1322"/>
      <c r="K64" s="1322"/>
      <c r="L64" s="1322"/>
      <c r="M64" s="1322"/>
      <c r="N64" s="1323"/>
      <c r="AM64" s="1289"/>
      <c r="AN64" s="1289" t="s">
        <v>615</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623</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617</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572</v>
      </c>
      <c r="BQ72" s="1307"/>
      <c r="BR72" s="1307"/>
      <c r="BS72" s="1307"/>
      <c r="BT72" s="1307"/>
      <c r="BU72" s="1307"/>
      <c r="BV72" s="1307"/>
      <c r="BW72" s="1307"/>
      <c r="BX72" s="1307" t="s">
        <v>573</v>
      </c>
      <c r="BY72" s="1307"/>
      <c r="BZ72" s="1307"/>
      <c r="CA72" s="1307"/>
      <c r="CB72" s="1307"/>
      <c r="CC72" s="1307"/>
      <c r="CD72" s="1307"/>
      <c r="CE72" s="1307"/>
      <c r="CF72" s="1307" t="s">
        <v>574</v>
      </c>
      <c r="CG72" s="1307"/>
      <c r="CH72" s="1307"/>
      <c r="CI72" s="1307"/>
      <c r="CJ72" s="1307"/>
      <c r="CK72" s="1307"/>
      <c r="CL72" s="1307"/>
      <c r="CM72" s="1307"/>
      <c r="CN72" s="1307" t="s">
        <v>575</v>
      </c>
      <c r="CO72" s="1307"/>
      <c r="CP72" s="1307"/>
      <c r="CQ72" s="1307"/>
      <c r="CR72" s="1307"/>
      <c r="CS72" s="1307"/>
      <c r="CT72" s="1307"/>
      <c r="CU72" s="1307"/>
      <c r="CV72" s="1307" t="s">
        <v>576</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618</v>
      </c>
      <c r="AO73" s="1311"/>
      <c r="AP73" s="1311"/>
      <c r="AQ73" s="1311"/>
      <c r="AR73" s="1311"/>
      <c r="AS73" s="1311"/>
      <c r="AT73" s="1311"/>
      <c r="AU73" s="1311"/>
      <c r="AV73" s="1311"/>
      <c r="AW73" s="1311"/>
      <c r="AX73" s="1311"/>
      <c r="AY73" s="1311"/>
      <c r="AZ73" s="1311"/>
      <c r="BA73" s="1311"/>
      <c r="BB73" s="1311" t="s">
        <v>619</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624</v>
      </c>
      <c r="BC75" s="1311"/>
      <c r="BD75" s="1311"/>
      <c r="BE75" s="1311"/>
      <c r="BF75" s="1311"/>
      <c r="BG75" s="1311"/>
      <c r="BH75" s="1311"/>
      <c r="BI75" s="1311"/>
      <c r="BJ75" s="1311"/>
      <c r="BK75" s="1311"/>
      <c r="BL75" s="1311"/>
      <c r="BM75" s="1311"/>
      <c r="BN75" s="1311"/>
      <c r="BO75" s="1311"/>
      <c r="BP75" s="1312">
        <v>8.6</v>
      </c>
      <c r="BQ75" s="1312"/>
      <c r="BR75" s="1312"/>
      <c r="BS75" s="1312"/>
      <c r="BT75" s="1312"/>
      <c r="BU75" s="1312"/>
      <c r="BV75" s="1312"/>
      <c r="BW75" s="1312"/>
      <c r="BX75" s="1312">
        <v>7.6</v>
      </c>
      <c r="BY75" s="1312"/>
      <c r="BZ75" s="1312"/>
      <c r="CA75" s="1312"/>
      <c r="CB75" s="1312"/>
      <c r="CC75" s="1312"/>
      <c r="CD75" s="1312"/>
      <c r="CE75" s="1312"/>
      <c r="CF75" s="1312">
        <v>7.3</v>
      </c>
      <c r="CG75" s="1312"/>
      <c r="CH75" s="1312"/>
      <c r="CI75" s="1312"/>
      <c r="CJ75" s="1312"/>
      <c r="CK75" s="1312"/>
      <c r="CL75" s="1312"/>
      <c r="CM75" s="1312"/>
      <c r="CN75" s="1312">
        <v>7</v>
      </c>
      <c r="CO75" s="1312"/>
      <c r="CP75" s="1312"/>
      <c r="CQ75" s="1312"/>
      <c r="CR75" s="1312"/>
      <c r="CS75" s="1312"/>
      <c r="CT75" s="1312"/>
      <c r="CU75" s="1312"/>
      <c r="CV75" s="1312">
        <v>7.6</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621</v>
      </c>
      <c r="AO77" s="1307"/>
      <c r="AP77" s="1307"/>
      <c r="AQ77" s="1307"/>
      <c r="AR77" s="1307"/>
      <c r="AS77" s="1307"/>
      <c r="AT77" s="1307"/>
      <c r="AU77" s="1307"/>
      <c r="AV77" s="1307"/>
      <c r="AW77" s="1307"/>
      <c r="AX77" s="1307"/>
      <c r="AY77" s="1307"/>
      <c r="AZ77" s="1307"/>
      <c r="BA77" s="1307"/>
      <c r="BB77" s="1311" t="s">
        <v>619</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624</v>
      </c>
      <c r="BC79" s="1311"/>
      <c r="BD79" s="1311"/>
      <c r="BE79" s="1311"/>
      <c r="BF79" s="1311"/>
      <c r="BG79" s="1311"/>
      <c r="BH79" s="1311"/>
      <c r="BI79" s="1311"/>
      <c r="BJ79" s="1311"/>
      <c r="BK79" s="1311"/>
      <c r="BL79" s="1311"/>
      <c r="BM79" s="1311"/>
      <c r="BN79" s="1311"/>
      <c r="BO79" s="1311"/>
      <c r="BP79" s="1312">
        <v>7.4</v>
      </c>
      <c r="BQ79" s="1312"/>
      <c r="BR79" s="1312"/>
      <c r="BS79" s="1312"/>
      <c r="BT79" s="1312"/>
      <c r="BU79" s="1312"/>
      <c r="BV79" s="1312"/>
      <c r="BW79" s="1312"/>
      <c r="BX79" s="1312">
        <v>7.1</v>
      </c>
      <c r="BY79" s="1312"/>
      <c r="BZ79" s="1312"/>
      <c r="CA79" s="1312"/>
      <c r="CB79" s="1312"/>
      <c r="CC79" s="1312"/>
      <c r="CD79" s="1312"/>
      <c r="CE79" s="1312"/>
      <c r="CF79" s="1312">
        <v>7.1</v>
      </c>
      <c r="CG79" s="1312"/>
      <c r="CH79" s="1312"/>
      <c r="CI79" s="1312"/>
      <c r="CJ79" s="1312"/>
      <c r="CK79" s="1312"/>
      <c r="CL79" s="1312"/>
      <c r="CM79" s="1312"/>
      <c r="CN79" s="1312">
        <v>7.3</v>
      </c>
      <c r="CO79" s="1312"/>
      <c r="CP79" s="1312"/>
      <c r="CQ79" s="1312"/>
      <c r="CR79" s="1312"/>
      <c r="CS79" s="1312"/>
      <c r="CT79" s="1312"/>
      <c r="CU79" s="1312"/>
      <c r="CV79" s="1312">
        <v>7.4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3vfBa33oMCr1dp465D95lay5P5hVSF1DQiD7k6YKtjowHLNn8ZarGOY6BcRVNDPjfimwKHdDfhHmSvHStMs1Iw==" saltValue="2WXuwF+kWHAFnysCnR8ZL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2" zoomScaleNormal="100" zoomScaleSheetLayoutView="70"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9WTT+FzONKNGIVcWfqBuVTU3kzQpTKUmCRfAZ3TXVJtadqonyjioWfOs+UlbUApLPmS5dIBG895SBgi1CBPvjw==" saltValue="UTugio6oig43LBZgGgj4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l6i3By/L2GLnBfFbbxP+kyhQyP5BNq94Xa9U/qqQhEG3O4QbPXhLyciBsIWOG9ZXgtd9EapxfM5I/jCEzIUHfA==" saltValue="JTcnCd4jiF8nJM+ubryg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569</v>
      </c>
      <c r="G2" s="157"/>
      <c r="H2" s="158"/>
    </row>
    <row r="3" spans="1:8" x14ac:dyDescent="0.15">
      <c r="A3" s="154" t="s">
        <v>562</v>
      </c>
      <c r="B3" s="159"/>
      <c r="C3" s="160"/>
      <c r="D3" s="161">
        <v>921331</v>
      </c>
      <c r="E3" s="162"/>
      <c r="F3" s="163">
        <v>291945</v>
      </c>
      <c r="G3" s="164"/>
      <c r="H3" s="165"/>
    </row>
    <row r="4" spans="1:8" x14ac:dyDescent="0.15">
      <c r="A4" s="166"/>
      <c r="B4" s="167"/>
      <c r="C4" s="168"/>
      <c r="D4" s="169">
        <v>138966</v>
      </c>
      <c r="E4" s="170"/>
      <c r="F4" s="171">
        <v>127651</v>
      </c>
      <c r="G4" s="172"/>
      <c r="H4" s="173"/>
    </row>
    <row r="5" spans="1:8" x14ac:dyDescent="0.15">
      <c r="A5" s="154" t="s">
        <v>564</v>
      </c>
      <c r="B5" s="159"/>
      <c r="C5" s="160"/>
      <c r="D5" s="161">
        <v>949679</v>
      </c>
      <c r="E5" s="162"/>
      <c r="F5" s="163">
        <v>291173</v>
      </c>
      <c r="G5" s="164"/>
      <c r="H5" s="165"/>
    </row>
    <row r="6" spans="1:8" x14ac:dyDescent="0.15">
      <c r="A6" s="166"/>
      <c r="B6" s="167"/>
      <c r="C6" s="168"/>
      <c r="D6" s="169">
        <v>234871</v>
      </c>
      <c r="E6" s="170"/>
      <c r="F6" s="171">
        <v>119071</v>
      </c>
      <c r="G6" s="172"/>
      <c r="H6" s="173"/>
    </row>
    <row r="7" spans="1:8" x14ac:dyDescent="0.15">
      <c r="A7" s="154" t="s">
        <v>565</v>
      </c>
      <c r="B7" s="159"/>
      <c r="C7" s="160"/>
      <c r="D7" s="161">
        <v>991486</v>
      </c>
      <c r="E7" s="162"/>
      <c r="F7" s="163">
        <v>271581</v>
      </c>
      <c r="G7" s="164"/>
      <c r="H7" s="165"/>
    </row>
    <row r="8" spans="1:8" x14ac:dyDescent="0.15">
      <c r="A8" s="166"/>
      <c r="B8" s="167"/>
      <c r="C8" s="168"/>
      <c r="D8" s="169">
        <v>407662</v>
      </c>
      <c r="E8" s="170"/>
      <c r="F8" s="171">
        <v>117844</v>
      </c>
      <c r="G8" s="172"/>
      <c r="H8" s="173"/>
    </row>
    <row r="9" spans="1:8" x14ac:dyDescent="0.15">
      <c r="A9" s="154" t="s">
        <v>566</v>
      </c>
      <c r="B9" s="159"/>
      <c r="C9" s="160"/>
      <c r="D9" s="161">
        <v>713702</v>
      </c>
      <c r="E9" s="162"/>
      <c r="F9" s="163">
        <v>268375</v>
      </c>
      <c r="G9" s="164"/>
      <c r="H9" s="165"/>
    </row>
    <row r="10" spans="1:8" x14ac:dyDescent="0.15">
      <c r="A10" s="166"/>
      <c r="B10" s="167"/>
      <c r="C10" s="168"/>
      <c r="D10" s="169">
        <v>397909</v>
      </c>
      <c r="E10" s="170"/>
      <c r="F10" s="171">
        <v>119602</v>
      </c>
      <c r="G10" s="172"/>
      <c r="H10" s="173"/>
    </row>
    <row r="11" spans="1:8" x14ac:dyDescent="0.15">
      <c r="A11" s="154" t="s">
        <v>567</v>
      </c>
      <c r="B11" s="159"/>
      <c r="C11" s="160"/>
      <c r="D11" s="161">
        <v>701163</v>
      </c>
      <c r="E11" s="162"/>
      <c r="F11" s="163">
        <v>301035</v>
      </c>
      <c r="G11" s="164"/>
      <c r="H11" s="165"/>
    </row>
    <row r="12" spans="1:8" x14ac:dyDescent="0.15">
      <c r="A12" s="166"/>
      <c r="B12" s="167"/>
      <c r="C12" s="174"/>
      <c r="D12" s="169">
        <v>442248</v>
      </c>
      <c r="E12" s="170"/>
      <c r="F12" s="171">
        <v>154376</v>
      </c>
      <c r="G12" s="172"/>
      <c r="H12" s="173"/>
    </row>
    <row r="13" spans="1:8" x14ac:dyDescent="0.15">
      <c r="A13" s="154"/>
      <c r="B13" s="159"/>
      <c r="C13" s="175"/>
      <c r="D13" s="176">
        <v>855472</v>
      </c>
      <c r="E13" s="177"/>
      <c r="F13" s="178">
        <v>284822</v>
      </c>
      <c r="G13" s="179"/>
      <c r="H13" s="165"/>
    </row>
    <row r="14" spans="1:8" x14ac:dyDescent="0.15">
      <c r="A14" s="166"/>
      <c r="B14" s="167"/>
      <c r="C14" s="168"/>
      <c r="D14" s="169">
        <v>324331</v>
      </c>
      <c r="E14" s="170"/>
      <c r="F14" s="171">
        <v>127709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17.29</v>
      </c>
      <c r="C19" s="180">
        <f>ROUND(VALUE(SUBSTITUTE(実質収支比率等に係る経年分析!G$48,"▲","-")),2)</f>
        <v>14.39</v>
      </c>
      <c r="D19" s="180">
        <f>ROUND(VALUE(SUBSTITUTE(実質収支比率等に係る経年分析!H$48,"▲","-")),2)</f>
        <v>11.98</v>
      </c>
      <c r="E19" s="180">
        <f>ROUND(VALUE(SUBSTITUTE(実質収支比率等に係る経年分析!I$48,"▲","-")),2)</f>
        <v>3.94</v>
      </c>
      <c r="F19" s="180">
        <f>ROUND(VALUE(SUBSTITUTE(実質収支比率等に係る経年分析!J$48,"▲","-")),2)</f>
        <v>23.93</v>
      </c>
    </row>
    <row r="20" spans="1:11" x14ac:dyDescent="0.15">
      <c r="A20" s="180" t="s">
        <v>54</v>
      </c>
      <c r="B20" s="180">
        <f>ROUND(VALUE(SUBSTITUTE(実質収支比率等に係る経年分析!F$47,"▲","-")),2)</f>
        <v>72.569999999999993</v>
      </c>
      <c r="C20" s="180">
        <f>ROUND(VALUE(SUBSTITUTE(実質収支比率等に係る経年分析!G$47,"▲","-")),2)</f>
        <v>74.569999999999993</v>
      </c>
      <c r="D20" s="180">
        <f>ROUND(VALUE(SUBSTITUTE(実質収支比率等に係る経年分析!H$47,"▲","-")),2)</f>
        <v>47.3</v>
      </c>
      <c r="E20" s="180">
        <f>ROUND(VALUE(SUBSTITUTE(実質収支比率等に係る経年分析!I$47,"▲","-")),2)</f>
        <v>45.85</v>
      </c>
      <c r="F20" s="180">
        <f>ROUND(VALUE(SUBSTITUTE(実質収支比率等に係る経年分析!J$47,"▲","-")),2)</f>
        <v>41.75</v>
      </c>
    </row>
    <row r="21" spans="1:11" x14ac:dyDescent="0.15">
      <c r="A21" s="180" t="s">
        <v>55</v>
      </c>
      <c r="B21" s="180">
        <f>IF(ISNUMBER(VALUE(SUBSTITUTE(実質収支比率等に係る経年分析!F$49,"▲","-"))),ROUND(VALUE(SUBSTITUTE(実質収支比率等に係る経年分析!F$49,"▲","-")),2),NA())</f>
        <v>-2</v>
      </c>
      <c r="C21" s="180">
        <f>IF(ISNUMBER(VALUE(SUBSTITUTE(実質収支比率等に係る経年分析!G$49,"▲","-"))),ROUND(VALUE(SUBSTITUTE(実質収支比率等に係る経年分析!G$49,"▲","-")),2),NA())</f>
        <v>-12.25</v>
      </c>
      <c r="D21" s="180">
        <f>IF(ISNUMBER(VALUE(SUBSTITUTE(実質収支比率等に係る経年分析!H$49,"▲","-"))),ROUND(VALUE(SUBSTITUTE(実質収支比率等に係る経年分析!H$49,"▲","-")),2),NA())</f>
        <v>-45.71</v>
      </c>
      <c r="E21" s="180">
        <f>IF(ISNUMBER(VALUE(SUBSTITUTE(実質収支比率等に係る経年分析!I$49,"▲","-"))),ROUND(VALUE(SUBSTITUTE(実質収支比率等に係る経年分析!I$49,"▲","-")),2),NA())</f>
        <v>-15.14</v>
      </c>
      <c r="F21" s="180">
        <f>IF(ISNUMBER(VALUE(SUBSTITUTE(実質収支比率等に係る経年分析!J$49,"▲","-"))),ROUND(VALUE(SUBSTITUTE(実質収支比率等に係る経年分析!J$49,"▲","-")),2),NA())</f>
        <v>15.06</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五木村情報通信事業特別会計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f>IF(ROUND(VALUE(SUBSTITUTE(連結実質赤字比率に係る赤字・黒字の構成分析!H$41,"▲", "-")), 2) &lt; 0, ABS(ROUND(VALUE(SUBSTITUTE(連結実質赤字比率に係る赤字・黒字の構成分析!H$41,"▲", "-")), 2)), NA())</f>
        <v>1.1599999999999999</v>
      </c>
      <c r="G29" s="181" t="e">
        <f>IF(ROUND(VALUE(SUBSTITUTE(連結実質赤字比率に係る赤字・黒字の構成分析!H$41,"▲", "-")), 2) &gt;= 0, ABS(ROUND(VALUE(SUBSTITUTE(連結実質赤字比率に係る赤字・黒字の構成分析!H$41,"▲", "-")), 2)), NA())</f>
        <v>#N/A</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五木村農業集落排水事業特別会計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五木村後期高齢者医療特別会計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五木村墓地公園特別会計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五木村代替地上下水道事業特別会計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x14ac:dyDescent="0.15">
      <c r="A34" s="181" t="str">
        <f>IF(連結実質赤字比率に係る赤字・黒字の構成分析!C$36="",NA(),連結実質赤字比率に係る赤字・黒字の構成分析!C$36)</f>
        <v>五木村国民健康保険特別会計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0.57999999999999996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0.12</v>
      </c>
    </row>
    <row r="35" spans="1:16" x14ac:dyDescent="0.15">
      <c r="A35" s="181" t="str">
        <f>IF(連結実質赤字比率に係る赤字・黒字の構成分析!C$35="",NA(),連結実質赤字比率に係る赤字・黒字の構成分析!C$35)</f>
        <v>五木村介護保険特別会計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7.0000000000000007E-2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0.38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17.23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14.26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23.84</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213</v>
      </c>
      <c r="E42" s="182"/>
      <c r="F42" s="182"/>
      <c r="G42" s="182">
        <f>'実質公債費比率（分子）の構造'!L$52</f>
        <v>188</v>
      </c>
      <c r="H42" s="182"/>
      <c r="I42" s="182"/>
      <c r="J42" s="182">
        <f>'実質公債費比率（分子）の構造'!M$52</f>
        <v>176</v>
      </c>
      <c r="K42" s="182"/>
      <c r="L42" s="182"/>
      <c r="M42" s="182">
        <f>'実質公債費比率（分子）の構造'!N$52</f>
        <v>171</v>
      </c>
      <c r="N42" s="182"/>
      <c r="O42" s="182"/>
      <c r="P42" s="182">
        <f>'実質公債費比率（分子）の構造'!O$52</f>
        <v>178</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2</v>
      </c>
      <c r="C44" s="182"/>
      <c r="D44" s="182"/>
      <c r="E44" s="182">
        <f>'実質公債費比率（分子）の構造'!L$50</f>
        <v>2</v>
      </c>
      <c r="F44" s="182"/>
      <c r="G44" s="182"/>
      <c r="H44" s="182">
        <f>'実質公債費比率（分子）の構造'!M$50</f>
        <v>2</v>
      </c>
      <c r="I44" s="182"/>
      <c r="J44" s="182"/>
      <c r="K44" s="182" t="str">
        <f>'実質公債費比率（分子）の構造'!N$50</f>
        <v>-</v>
      </c>
      <c r="L44" s="182"/>
      <c r="M44" s="182"/>
      <c r="N44" s="182">
        <f>'実質公債費比率（分子）の構造'!O$50</f>
        <v>0</v>
      </c>
      <c r="O44" s="182"/>
      <c r="P44" s="182"/>
    </row>
    <row r="45" spans="1:16" x14ac:dyDescent="0.15">
      <c r="A45" s="182" t="s">
        <v>65</v>
      </c>
      <c r="B45" s="182">
        <f>'実質公債費比率（分子）の構造'!K$49</f>
        <v>13</v>
      </c>
      <c r="C45" s="182"/>
      <c r="D45" s="182"/>
      <c r="E45" s="182">
        <f>'実質公債費比率（分子）の構造'!L$49</f>
        <v>9</v>
      </c>
      <c r="F45" s="182"/>
      <c r="G45" s="182"/>
      <c r="H45" s="182">
        <f>'実質公債費比率（分子）の構造'!M$49</f>
        <v>6</v>
      </c>
      <c r="I45" s="182"/>
      <c r="J45" s="182"/>
      <c r="K45" s="182">
        <f>'実質公債費比率（分子）の構造'!N$49</f>
        <v>6</v>
      </c>
      <c r="L45" s="182"/>
      <c r="M45" s="182"/>
      <c r="N45" s="182">
        <f>'実質公債費比率（分子）の構造'!O$49</f>
        <v>6</v>
      </c>
      <c r="O45" s="182"/>
      <c r="P45" s="182"/>
    </row>
    <row r="46" spans="1:16" x14ac:dyDescent="0.15">
      <c r="A46" s="182" t="s">
        <v>66</v>
      </c>
      <c r="B46" s="182">
        <f>'実質公債費比率（分子）の構造'!K$48</f>
        <v>6</v>
      </c>
      <c r="C46" s="182"/>
      <c r="D46" s="182"/>
      <c r="E46" s="182">
        <f>'実質公債費比率（分子）の構造'!L$48</f>
        <v>7</v>
      </c>
      <c r="F46" s="182"/>
      <c r="G46" s="182"/>
      <c r="H46" s="182">
        <f>'実質公債費比率（分子）の構造'!M$48</f>
        <v>7</v>
      </c>
      <c r="I46" s="182"/>
      <c r="J46" s="182"/>
      <c r="K46" s="182">
        <f>'実質公債費比率（分子）の構造'!N$48</f>
        <v>6</v>
      </c>
      <c r="L46" s="182"/>
      <c r="M46" s="182"/>
      <c r="N46" s="182">
        <f>'実質公債費比率（分子）の構造'!O$48</f>
        <v>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290</v>
      </c>
      <c r="C49" s="182"/>
      <c r="D49" s="182"/>
      <c r="E49" s="182">
        <f>'実質公債費比率（分子）の構造'!L$45</f>
        <v>256</v>
      </c>
      <c r="F49" s="182"/>
      <c r="G49" s="182"/>
      <c r="H49" s="182">
        <f>'実質公債費比率（分子）の構造'!M$45</f>
        <v>243</v>
      </c>
      <c r="I49" s="182"/>
      <c r="J49" s="182"/>
      <c r="K49" s="182">
        <f>'実質公債費比率（分子）の構造'!N$45</f>
        <v>240</v>
      </c>
      <c r="L49" s="182"/>
      <c r="M49" s="182"/>
      <c r="N49" s="182">
        <f>'実質公債費比率（分子）の構造'!O$45</f>
        <v>266</v>
      </c>
      <c r="O49" s="182"/>
      <c r="P49" s="182"/>
    </row>
    <row r="50" spans="1:16" x14ac:dyDescent="0.15">
      <c r="A50" s="182" t="s">
        <v>70</v>
      </c>
      <c r="B50" s="182" t="e">
        <f>NA()</f>
        <v>#N/A</v>
      </c>
      <c r="C50" s="182">
        <f>IF(ISNUMBER('実質公債費比率（分子）の構造'!K$53),'実質公債費比率（分子）の構造'!K$53,NA())</f>
        <v>98</v>
      </c>
      <c r="D50" s="182" t="e">
        <f>NA()</f>
        <v>#N/A</v>
      </c>
      <c r="E50" s="182" t="e">
        <f>NA()</f>
        <v>#N/A</v>
      </c>
      <c r="F50" s="182">
        <f>IF(ISNUMBER('実質公債費比率（分子）の構造'!L$53),'実質公債費比率（分子）の構造'!L$53,NA())</f>
        <v>86</v>
      </c>
      <c r="G50" s="182" t="e">
        <f>NA()</f>
        <v>#N/A</v>
      </c>
      <c r="H50" s="182" t="e">
        <f>NA()</f>
        <v>#N/A</v>
      </c>
      <c r="I50" s="182">
        <f>IF(ISNUMBER('実質公債費比率（分子）の構造'!M$53),'実質公債費比率（分子）の構造'!M$53,NA())</f>
        <v>82</v>
      </c>
      <c r="J50" s="182" t="e">
        <f>NA()</f>
        <v>#N/A</v>
      </c>
      <c r="K50" s="182" t="e">
        <f>NA()</f>
        <v>#N/A</v>
      </c>
      <c r="L50" s="182">
        <f>IF(ISNUMBER('実質公債費比率（分子）の構造'!N$53),'実質公債費比率（分子）の構造'!N$53,NA())</f>
        <v>81</v>
      </c>
      <c r="M50" s="182" t="e">
        <f>NA()</f>
        <v>#N/A</v>
      </c>
      <c r="N50" s="182" t="e">
        <f>NA()</f>
        <v>#N/A</v>
      </c>
      <c r="O50" s="182">
        <f>IF(ISNUMBER('実質公債費比率（分子）の構造'!O$53),'実質公債費比率（分子）の構造'!O$53,NA())</f>
        <v>101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1760</v>
      </c>
      <c r="E56" s="181"/>
      <c r="F56" s="181"/>
      <c r="G56" s="181">
        <f>'将来負担比率（分子）の構造'!J$52</f>
        <v>1847</v>
      </c>
      <c r="H56" s="181"/>
      <c r="I56" s="181"/>
      <c r="J56" s="181">
        <f>'将来負担比率（分子）の構造'!K$52</f>
        <v>2481</v>
      </c>
      <c r="K56" s="181"/>
      <c r="L56" s="181"/>
      <c r="M56" s="181">
        <f>'将来負担比率（分子）の構造'!L$52</f>
        <v>2451</v>
      </c>
      <c r="N56" s="181"/>
      <c r="O56" s="181"/>
      <c r="P56" s="181">
        <f>'将来負担比率（分子）の構造'!M$52</f>
        <v>2594</v>
      </c>
    </row>
    <row r="57" spans="1:16" x14ac:dyDescent="0.15">
      <c r="A57" s="181" t="s">
        <v>41</v>
      </c>
      <c r="B57" s="181"/>
      <c r="C57" s="181"/>
      <c r="D57" s="181">
        <f>'将来負担比率（分子）の構造'!I$51</f>
        <v>33</v>
      </c>
      <c r="E57" s="181"/>
      <c r="F57" s="181"/>
      <c r="G57" s="181">
        <f>'将来負担比率（分子）の構造'!J$51</f>
        <v>29</v>
      </c>
      <c r="H57" s="181"/>
      <c r="I57" s="181"/>
      <c r="J57" s="181">
        <f>'将来負担比率（分子）の構造'!K$51</f>
        <v>25</v>
      </c>
      <c r="K57" s="181"/>
      <c r="L57" s="181"/>
      <c r="M57" s="181">
        <f>'将来負担比率（分子）の構造'!L$51</f>
        <v>21</v>
      </c>
      <c r="N57" s="181"/>
      <c r="O57" s="181"/>
      <c r="P57" s="181">
        <f>'将来負担比率（分子）の構造'!M$51</f>
        <v>17</v>
      </c>
    </row>
    <row r="58" spans="1:16" x14ac:dyDescent="0.15">
      <c r="A58" s="181" t="s">
        <v>40</v>
      </c>
      <c r="B58" s="181"/>
      <c r="C58" s="181"/>
      <c r="D58" s="181">
        <f>'将来負担比率（分子）の構造'!I$50</f>
        <v>2175</v>
      </c>
      <c r="E58" s="181"/>
      <c r="F58" s="181"/>
      <c r="G58" s="181">
        <f>'将来負担比率（分子）の構造'!J$50</f>
        <v>2378</v>
      </c>
      <c r="H58" s="181"/>
      <c r="I58" s="181"/>
      <c r="J58" s="181">
        <f>'将来負担比率（分子）の構造'!K$50</f>
        <v>1852</v>
      </c>
      <c r="K58" s="181"/>
      <c r="L58" s="181"/>
      <c r="M58" s="181">
        <f>'将来負担比率（分子）の構造'!L$50</f>
        <v>1999</v>
      </c>
      <c r="N58" s="181"/>
      <c r="O58" s="181"/>
      <c r="P58" s="181">
        <f>'将来負担比率（分子）の構造'!M$50</f>
        <v>1947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494</v>
      </c>
      <c r="C62" s="181"/>
      <c r="D62" s="181"/>
      <c r="E62" s="181">
        <f>'将来負担比率（分子）の構造'!J$45</f>
        <v>466</v>
      </c>
      <c r="F62" s="181"/>
      <c r="G62" s="181"/>
      <c r="H62" s="181">
        <f>'将来負担比率（分子）の構造'!K$45</f>
        <v>456</v>
      </c>
      <c r="I62" s="181"/>
      <c r="J62" s="181"/>
      <c r="K62" s="181">
        <f>'将来負担比率（分子）の構造'!L$45</f>
        <v>403</v>
      </c>
      <c r="L62" s="181"/>
      <c r="M62" s="181"/>
      <c r="N62" s="181">
        <f>'将来負担比率（分子）の構造'!M$45</f>
        <v>463</v>
      </c>
      <c r="O62" s="181"/>
      <c r="P62" s="181"/>
    </row>
    <row r="63" spans="1:16" x14ac:dyDescent="0.15">
      <c r="A63" s="181" t="s">
        <v>33</v>
      </c>
      <c r="B63" s="181">
        <f>'将来負担比率（分子）の構造'!I$44</f>
        <v>61</v>
      </c>
      <c r="C63" s="181"/>
      <c r="D63" s="181"/>
      <c r="E63" s="181">
        <f>'将来負担比率（分子）の構造'!J$44</f>
        <v>50</v>
      </c>
      <c r="F63" s="181"/>
      <c r="G63" s="181"/>
      <c r="H63" s="181">
        <f>'将来負担比率（分子）の構造'!K$44</f>
        <v>25</v>
      </c>
      <c r="I63" s="181"/>
      <c r="J63" s="181"/>
      <c r="K63" s="181">
        <f>'将来負担比率（分子）の構造'!L$44</f>
        <v>20</v>
      </c>
      <c r="L63" s="181"/>
      <c r="M63" s="181"/>
      <c r="N63" s="181">
        <f>'将来負担比率（分子）の構造'!M$44</f>
        <v>15</v>
      </c>
      <c r="O63" s="181"/>
      <c r="P63" s="181"/>
    </row>
    <row r="64" spans="1:16" x14ac:dyDescent="0.15">
      <c r="A64" s="181" t="s">
        <v>32</v>
      </c>
      <c r="B64" s="181">
        <f>'将来負担比率（分子）の構造'!I$43</f>
        <v>68</v>
      </c>
      <c r="C64" s="181"/>
      <c r="D64" s="181"/>
      <c r="E64" s="181">
        <f>'将来負担比率（分子）の構造'!J$43</f>
        <v>69</v>
      </c>
      <c r="F64" s="181"/>
      <c r="G64" s="181"/>
      <c r="H64" s="181">
        <f>'将来負担比率（分子）の構造'!K$43</f>
        <v>65</v>
      </c>
      <c r="I64" s="181"/>
      <c r="J64" s="181"/>
      <c r="K64" s="181">
        <f>'将来負担比率（分子）の構造'!L$43</f>
        <v>65</v>
      </c>
      <c r="L64" s="181"/>
      <c r="M64" s="181"/>
      <c r="N64" s="181">
        <f>'将来負担比率（分子）の構造'!M$43</f>
        <v>58</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3</v>
      </c>
      <c r="O65" s="181"/>
      <c r="P65" s="181"/>
    </row>
    <row r="66" spans="1:16" x14ac:dyDescent="0.15">
      <c r="A66" s="181" t="s">
        <v>30</v>
      </c>
      <c r="B66" s="181">
        <f>'将来負担比率（分子）の構造'!I$41</f>
        <v>2353</v>
      </c>
      <c r="C66" s="181"/>
      <c r="D66" s="181"/>
      <c r="E66" s="181">
        <f>'将来負担比率（分子）の構造'!J$41</f>
        <v>2582</v>
      </c>
      <c r="F66" s="181"/>
      <c r="G66" s="181"/>
      <c r="H66" s="181">
        <f>'将来負担比率（分子）の構造'!K$41</f>
        <v>2883</v>
      </c>
      <c r="I66" s="181"/>
      <c r="J66" s="181"/>
      <c r="K66" s="181">
        <f>'将来負担比率（分子）の構造'!L$41</f>
        <v>3128</v>
      </c>
      <c r="L66" s="181"/>
      <c r="M66" s="181"/>
      <c r="N66" s="181">
        <f>'将来負担比率（分子）の構造'!M$41</f>
        <v>3484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610</v>
      </c>
      <c r="C72" s="185">
        <f>基金残高に係る経年分析!G55</f>
        <v>595</v>
      </c>
      <c r="D72" s="185">
        <f>基金残高に係る経年分析!H55</f>
        <v>554</v>
      </c>
    </row>
    <row r="73" spans="1:16" x14ac:dyDescent="0.15">
      <c r="A73" s="184" t="s">
        <v>77</v>
      </c>
      <c r="B73" s="185">
        <f>基金残高に係る経年分析!F56</f>
        <v>248</v>
      </c>
      <c r="C73" s="185">
        <f>基金残高に係る経年分析!G56</f>
        <v>319</v>
      </c>
      <c r="D73" s="185">
        <f>基金残高に係る経年分析!H56</f>
        <v>341</v>
      </c>
    </row>
    <row r="74" spans="1:16" x14ac:dyDescent="0.15">
      <c r="A74" s="184" t="s">
        <v>78</v>
      </c>
      <c r="B74" s="185">
        <f>基金残高に係る経年分析!F57</f>
        <v>1499</v>
      </c>
      <c r="C74" s="185">
        <f>基金残高に係る経年分析!G57</f>
        <v>1528</v>
      </c>
      <c r="D74" s="185">
        <f>基金残高に係る経年分析!H57</f>
        <v>1535</v>
      </c>
    </row>
  </sheetData>
  <sheetProtection algorithmName="SHA-512" hashValue="Lfsp7+pr55tNhMqe9apX28f3LroZ205VQG7C3jNrBADncdaqpwaaMpv3aH6ypb6pTLcxsCkPZxOtThEnofsjeQ==" saltValue="BVbqlYz23mI+fC4KFQml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226</v>
      </c>
      <c r="C5" s="711"/>
      <c r="D5" s="711"/>
      <c r="E5" s="711"/>
      <c r="F5" s="711"/>
      <c r="G5" s="711"/>
      <c r="H5" s="711"/>
      <c r="I5" s="711"/>
      <c r="J5" s="711"/>
      <c r="K5" s="711"/>
      <c r="L5" s="711"/>
      <c r="M5" s="711"/>
      <c r="N5" s="711"/>
      <c r="O5" s="711"/>
      <c r="P5" s="711"/>
      <c r="Q5" s="712"/>
      <c r="R5" s="697">
        <v>249315</v>
      </c>
      <c r="S5" s="698"/>
      <c r="T5" s="698"/>
      <c r="U5" s="698"/>
      <c r="V5" s="698"/>
      <c r="W5" s="698"/>
      <c r="X5" s="698"/>
      <c r="Y5" s="741"/>
      <c r="Z5" s="759">
        <v>7</v>
      </c>
      <c r="AA5" s="759"/>
      <c r="AB5" s="759"/>
      <c r="AC5" s="759"/>
      <c r="AD5" s="760">
        <v>249315</v>
      </c>
      <c r="AE5" s="760"/>
      <c r="AF5" s="760"/>
      <c r="AG5" s="760"/>
      <c r="AH5" s="760"/>
      <c r="AI5" s="760"/>
      <c r="AJ5" s="760"/>
      <c r="AK5" s="760"/>
      <c r="AL5" s="742">
        <v>19</v>
      </c>
      <c r="AM5" s="715"/>
      <c r="AN5" s="715"/>
      <c r="AO5" s="743"/>
      <c r="AP5" s="710" t="s">
        <v>227</v>
      </c>
      <c r="AQ5" s="711"/>
      <c r="AR5" s="711"/>
      <c r="AS5" s="711"/>
      <c r="AT5" s="711"/>
      <c r="AU5" s="711"/>
      <c r="AV5" s="711"/>
      <c r="AW5" s="711"/>
      <c r="AX5" s="711"/>
      <c r="AY5" s="711"/>
      <c r="AZ5" s="711"/>
      <c r="BA5" s="711"/>
      <c r="BB5" s="711"/>
      <c r="BC5" s="711"/>
      <c r="BD5" s="711"/>
      <c r="BE5" s="711"/>
      <c r="BF5" s="712"/>
      <c r="BG5" s="642">
        <v>249315</v>
      </c>
      <c r="BH5" s="643"/>
      <c r="BI5" s="643"/>
      <c r="BJ5" s="643"/>
      <c r="BK5" s="643"/>
      <c r="BL5" s="643"/>
      <c r="BM5" s="643"/>
      <c r="BN5" s="644"/>
      <c r="BO5" s="675">
        <v>100</v>
      </c>
      <c r="BP5" s="675"/>
      <c r="BQ5" s="675"/>
      <c r="BR5" s="675"/>
      <c r="BS5" s="676" t="s">
        <v>128</v>
      </c>
      <c r="BT5" s="676"/>
      <c r="BU5" s="676"/>
      <c r="BV5" s="676"/>
      <c r="BW5" s="676"/>
      <c r="BX5" s="676"/>
      <c r="BY5" s="676"/>
      <c r="BZ5" s="676"/>
      <c r="CA5" s="676"/>
      <c r="CB5" s="730"/>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72565</v>
      </c>
      <c r="S6" s="643"/>
      <c r="T6" s="643"/>
      <c r="U6" s="643"/>
      <c r="V6" s="643"/>
      <c r="W6" s="643"/>
      <c r="X6" s="643"/>
      <c r="Y6" s="644"/>
      <c r="Z6" s="675">
        <v>2</v>
      </c>
      <c r="AA6" s="675"/>
      <c r="AB6" s="675"/>
      <c r="AC6" s="675"/>
      <c r="AD6" s="676">
        <v>72565</v>
      </c>
      <c r="AE6" s="676"/>
      <c r="AF6" s="676"/>
      <c r="AG6" s="676"/>
      <c r="AH6" s="676"/>
      <c r="AI6" s="676"/>
      <c r="AJ6" s="676"/>
      <c r="AK6" s="676"/>
      <c r="AL6" s="645">
        <v>5.5</v>
      </c>
      <c r="AM6" s="646"/>
      <c r="AN6" s="646"/>
      <c r="AO6" s="677"/>
      <c r="AP6" s="639" t="s">
        <v>232</v>
      </c>
      <c r="AQ6" s="640"/>
      <c r="AR6" s="640"/>
      <c r="AS6" s="640"/>
      <c r="AT6" s="640"/>
      <c r="AU6" s="640"/>
      <c r="AV6" s="640"/>
      <c r="AW6" s="640"/>
      <c r="AX6" s="640"/>
      <c r="AY6" s="640"/>
      <c r="AZ6" s="640"/>
      <c r="BA6" s="640"/>
      <c r="BB6" s="640"/>
      <c r="BC6" s="640"/>
      <c r="BD6" s="640"/>
      <c r="BE6" s="640"/>
      <c r="BF6" s="641"/>
      <c r="BG6" s="642">
        <v>249315</v>
      </c>
      <c r="BH6" s="643"/>
      <c r="BI6" s="643"/>
      <c r="BJ6" s="643"/>
      <c r="BK6" s="643"/>
      <c r="BL6" s="643"/>
      <c r="BM6" s="643"/>
      <c r="BN6" s="644"/>
      <c r="BO6" s="675">
        <v>100</v>
      </c>
      <c r="BP6" s="675"/>
      <c r="BQ6" s="675"/>
      <c r="BR6" s="675"/>
      <c r="BS6" s="676" t="s">
        <v>233</v>
      </c>
      <c r="BT6" s="676"/>
      <c r="BU6" s="676"/>
      <c r="BV6" s="676"/>
      <c r="BW6" s="676"/>
      <c r="BX6" s="676"/>
      <c r="BY6" s="676"/>
      <c r="BZ6" s="676"/>
      <c r="CA6" s="676"/>
      <c r="CB6" s="730"/>
      <c r="CD6" s="700" t="s">
        <v>234</v>
      </c>
      <c r="CE6" s="701"/>
      <c r="CF6" s="701"/>
      <c r="CG6" s="701"/>
      <c r="CH6" s="701"/>
      <c r="CI6" s="701"/>
      <c r="CJ6" s="701"/>
      <c r="CK6" s="701"/>
      <c r="CL6" s="701"/>
      <c r="CM6" s="701"/>
      <c r="CN6" s="701"/>
      <c r="CO6" s="701"/>
      <c r="CP6" s="701"/>
      <c r="CQ6" s="702"/>
      <c r="CR6" s="642">
        <v>49184</v>
      </c>
      <c r="CS6" s="643"/>
      <c r="CT6" s="643"/>
      <c r="CU6" s="643"/>
      <c r="CV6" s="643"/>
      <c r="CW6" s="643"/>
      <c r="CX6" s="643"/>
      <c r="CY6" s="644"/>
      <c r="CZ6" s="742">
        <v>1.5</v>
      </c>
      <c r="DA6" s="715"/>
      <c r="DB6" s="715"/>
      <c r="DC6" s="745"/>
      <c r="DD6" s="648" t="s">
        <v>233</v>
      </c>
      <c r="DE6" s="643"/>
      <c r="DF6" s="643"/>
      <c r="DG6" s="643"/>
      <c r="DH6" s="643"/>
      <c r="DI6" s="643"/>
      <c r="DJ6" s="643"/>
      <c r="DK6" s="643"/>
      <c r="DL6" s="643"/>
      <c r="DM6" s="643"/>
      <c r="DN6" s="643"/>
      <c r="DO6" s="643"/>
      <c r="DP6" s="644"/>
      <c r="DQ6" s="648">
        <v>48524</v>
      </c>
      <c r="DR6" s="643"/>
      <c r="DS6" s="643"/>
      <c r="DT6" s="643"/>
      <c r="DU6" s="643"/>
      <c r="DV6" s="643"/>
      <c r="DW6" s="643"/>
      <c r="DX6" s="643"/>
      <c r="DY6" s="643"/>
      <c r="DZ6" s="643"/>
      <c r="EA6" s="643"/>
      <c r="EB6" s="643"/>
      <c r="EC6" s="688"/>
    </row>
    <row r="7" spans="2:143" ht="11.25" customHeight="1" x14ac:dyDescent="0.15">
      <c r="B7" s="639" t="s">
        <v>235</v>
      </c>
      <c r="C7" s="640"/>
      <c r="D7" s="640"/>
      <c r="E7" s="640"/>
      <c r="F7" s="640"/>
      <c r="G7" s="640"/>
      <c r="H7" s="640"/>
      <c r="I7" s="640"/>
      <c r="J7" s="640"/>
      <c r="K7" s="640"/>
      <c r="L7" s="640"/>
      <c r="M7" s="640"/>
      <c r="N7" s="640"/>
      <c r="O7" s="640"/>
      <c r="P7" s="640"/>
      <c r="Q7" s="641"/>
      <c r="R7" s="642">
        <v>56</v>
      </c>
      <c r="S7" s="643"/>
      <c r="T7" s="643"/>
      <c r="U7" s="643"/>
      <c r="V7" s="643"/>
      <c r="W7" s="643"/>
      <c r="X7" s="643"/>
      <c r="Y7" s="644"/>
      <c r="Z7" s="675">
        <v>0</v>
      </c>
      <c r="AA7" s="675"/>
      <c r="AB7" s="675"/>
      <c r="AC7" s="675"/>
      <c r="AD7" s="676">
        <v>56</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37316</v>
      </c>
      <c r="BH7" s="643"/>
      <c r="BI7" s="643"/>
      <c r="BJ7" s="643"/>
      <c r="BK7" s="643"/>
      <c r="BL7" s="643"/>
      <c r="BM7" s="643"/>
      <c r="BN7" s="644"/>
      <c r="BO7" s="675">
        <v>15</v>
      </c>
      <c r="BP7" s="675"/>
      <c r="BQ7" s="675"/>
      <c r="BR7" s="675"/>
      <c r="BS7" s="676" t="s">
        <v>233</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610482</v>
      </c>
      <c r="CS7" s="643"/>
      <c r="CT7" s="643"/>
      <c r="CU7" s="643"/>
      <c r="CV7" s="643"/>
      <c r="CW7" s="643"/>
      <c r="CX7" s="643"/>
      <c r="CY7" s="644"/>
      <c r="CZ7" s="675">
        <v>19</v>
      </c>
      <c r="DA7" s="675"/>
      <c r="DB7" s="675"/>
      <c r="DC7" s="675"/>
      <c r="DD7" s="648">
        <v>8921</v>
      </c>
      <c r="DE7" s="643"/>
      <c r="DF7" s="643"/>
      <c r="DG7" s="643"/>
      <c r="DH7" s="643"/>
      <c r="DI7" s="643"/>
      <c r="DJ7" s="643"/>
      <c r="DK7" s="643"/>
      <c r="DL7" s="643"/>
      <c r="DM7" s="643"/>
      <c r="DN7" s="643"/>
      <c r="DO7" s="643"/>
      <c r="DP7" s="644"/>
      <c r="DQ7" s="648">
        <v>353651</v>
      </c>
      <c r="DR7" s="643"/>
      <c r="DS7" s="643"/>
      <c r="DT7" s="643"/>
      <c r="DU7" s="643"/>
      <c r="DV7" s="643"/>
      <c r="DW7" s="643"/>
      <c r="DX7" s="643"/>
      <c r="DY7" s="643"/>
      <c r="DZ7" s="643"/>
      <c r="EA7" s="643"/>
      <c r="EB7" s="643"/>
      <c r="EC7" s="688"/>
    </row>
    <row r="8" spans="2:143" ht="11.25" customHeight="1" x14ac:dyDescent="0.15">
      <c r="B8" s="639" t="s">
        <v>238</v>
      </c>
      <c r="C8" s="640"/>
      <c r="D8" s="640"/>
      <c r="E8" s="640"/>
      <c r="F8" s="640"/>
      <c r="G8" s="640"/>
      <c r="H8" s="640"/>
      <c r="I8" s="640"/>
      <c r="J8" s="640"/>
      <c r="K8" s="640"/>
      <c r="L8" s="640"/>
      <c r="M8" s="640"/>
      <c r="N8" s="640"/>
      <c r="O8" s="640"/>
      <c r="P8" s="640"/>
      <c r="Q8" s="641"/>
      <c r="R8" s="642">
        <v>245</v>
      </c>
      <c r="S8" s="643"/>
      <c r="T8" s="643"/>
      <c r="U8" s="643"/>
      <c r="V8" s="643"/>
      <c r="W8" s="643"/>
      <c r="X8" s="643"/>
      <c r="Y8" s="644"/>
      <c r="Z8" s="675">
        <v>0</v>
      </c>
      <c r="AA8" s="675"/>
      <c r="AB8" s="675"/>
      <c r="AC8" s="675"/>
      <c r="AD8" s="676">
        <v>245</v>
      </c>
      <c r="AE8" s="676"/>
      <c r="AF8" s="676"/>
      <c r="AG8" s="676"/>
      <c r="AH8" s="676"/>
      <c r="AI8" s="676"/>
      <c r="AJ8" s="676"/>
      <c r="AK8" s="676"/>
      <c r="AL8" s="645">
        <v>0</v>
      </c>
      <c r="AM8" s="646"/>
      <c r="AN8" s="646"/>
      <c r="AO8" s="677"/>
      <c r="AP8" s="639" t="s">
        <v>239</v>
      </c>
      <c r="AQ8" s="640"/>
      <c r="AR8" s="640"/>
      <c r="AS8" s="640"/>
      <c r="AT8" s="640"/>
      <c r="AU8" s="640"/>
      <c r="AV8" s="640"/>
      <c r="AW8" s="640"/>
      <c r="AX8" s="640"/>
      <c r="AY8" s="640"/>
      <c r="AZ8" s="640"/>
      <c r="BA8" s="640"/>
      <c r="BB8" s="640"/>
      <c r="BC8" s="640"/>
      <c r="BD8" s="640"/>
      <c r="BE8" s="640"/>
      <c r="BF8" s="641"/>
      <c r="BG8" s="642">
        <v>1694</v>
      </c>
      <c r="BH8" s="643"/>
      <c r="BI8" s="643"/>
      <c r="BJ8" s="643"/>
      <c r="BK8" s="643"/>
      <c r="BL8" s="643"/>
      <c r="BM8" s="643"/>
      <c r="BN8" s="644"/>
      <c r="BO8" s="675">
        <v>0.7</v>
      </c>
      <c r="BP8" s="675"/>
      <c r="BQ8" s="675"/>
      <c r="BR8" s="675"/>
      <c r="BS8" s="648" t="s">
        <v>128</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306259</v>
      </c>
      <c r="CS8" s="643"/>
      <c r="CT8" s="643"/>
      <c r="CU8" s="643"/>
      <c r="CV8" s="643"/>
      <c r="CW8" s="643"/>
      <c r="CX8" s="643"/>
      <c r="CY8" s="644"/>
      <c r="CZ8" s="675">
        <v>9.5</v>
      </c>
      <c r="DA8" s="675"/>
      <c r="DB8" s="675"/>
      <c r="DC8" s="675"/>
      <c r="DD8" s="648">
        <v>4070</v>
      </c>
      <c r="DE8" s="643"/>
      <c r="DF8" s="643"/>
      <c r="DG8" s="643"/>
      <c r="DH8" s="643"/>
      <c r="DI8" s="643"/>
      <c r="DJ8" s="643"/>
      <c r="DK8" s="643"/>
      <c r="DL8" s="643"/>
      <c r="DM8" s="643"/>
      <c r="DN8" s="643"/>
      <c r="DO8" s="643"/>
      <c r="DP8" s="644"/>
      <c r="DQ8" s="648">
        <v>189564</v>
      </c>
      <c r="DR8" s="643"/>
      <c r="DS8" s="643"/>
      <c r="DT8" s="643"/>
      <c r="DU8" s="643"/>
      <c r="DV8" s="643"/>
      <c r="DW8" s="643"/>
      <c r="DX8" s="643"/>
      <c r="DY8" s="643"/>
      <c r="DZ8" s="643"/>
      <c r="EA8" s="643"/>
      <c r="EB8" s="643"/>
      <c r="EC8" s="688"/>
    </row>
    <row r="9" spans="2:143" ht="11.25" customHeight="1" x14ac:dyDescent="0.15">
      <c r="B9" s="639" t="s">
        <v>241</v>
      </c>
      <c r="C9" s="640"/>
      <c r="D9" s="640"/>
      <c r="E9" s="640"/>
      <c r="F9" s="640"/>
      <c r="G9" s="640"/>
      <c r="H9" s="640"/>
      <c r="I9" s="640"/>
      <c r="J9" s="640"/>
      <c r="K9" s="640"/>
      <c r="L9" s="640"/>
      <c r="M9" s="640"/>
      <c r="N9" s="640"/>
      <c r="O9" s="640"/>
      <c r="P9" s="640"/>
      <c r="Q9" s="641"/>
      <c r="R9" s="642">
        <v>238</v>
      </c>
      <c r="S9" s="643"/>
      <c r="T9" s="643"/>
      <c r="U9" s="643"/>
      <c r="V9" s="643"/>
      <c r="W9" s="643"/>
      <c r="X9" s="643"/>
      <c r="Y9" s="644"/>
      <c r="Z9" s="675">
        <v>0</v>
      </c>
      <c r="AA9" s="675"/>
      <c r="AB9" s="675"/>
      <c r="AC9" s="675"/>
      <c r="AD9" s="676">
        <v>238</v>
      </c>
      <c r="AE9" s="676"/>
      <c r="AF9" s="676"/>
      <c r="AG9" s="676"/>
      <c r="AH9" s="676"/>
      <c r="AI9" s="676"/>
      <c r="AJ9" s="676"/>
      <c r="AK9" s="676"/>
      <c r="AL9" s="645">
        <v>0</v>
      </c>
      <c r="AM9" s="646"/>
      <c r="AN9" s="646"/>
      <c r="AO9" s="677"/>
      <c r="AP9" s="639" t="s">
        <v>242</v>
      </c>
      <c r="AQ9" s="640"/>
      <c r="AR9" s="640"/>
      <c r="AS9" s="640"/>
      <c r="AT9" s="640"/>
      <c r="AU9" s="640"/>
      <c r="AV9" s="640"/>
      <c r="AW9" s="640"/>
      <c r="AX9" s="640"/>
      <c r="AY9" s="640"/>
      <c r="AZ9" s="640"/>
      <c r="BA9" s="640"/>
      <c r="BB9" s="640"/>
      <c r="BC9" s="640"/>
      <c r="BD9" s="640"/>
      <c r="BE9" s="640"/>
      <c r="BF9" s="641"/>
      <c r="BG9" s="642">
        <v>30618</v>
      </c>
      <c r="BH9" s="643"/>
      <c r="BI9" s="643"/>
      <c r="BJ9" s="643"/>
      <c r="BK9" s="643"/>
      <c r="BL9" s="643"/>
      <c r="BM9" s="643"/>
      <c r="BN9" s="644"/>
      <c r="BO9" s="675">
        <v>12.3</v>
      </c>
      <c r="BP9" s="675"/>
      <c r="BQ9" s="675"/>
      <c r="BR9" s="675"/>
      <c r="BS9" s="648" t="s">
        <v>128</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171646</v>
      </c>
      <c r="CS9" s="643"/>
      <c r="CT9" s="643"/>
      <c r="CU9" s="643"/>
      <c r="CV9" s="643"/>
      <c r="CW9" s="643"/>
      <c r="CX9" s="643"/>
      <c r="CY9" s="644"/>
      <c r="CZ9" s="675">
        <v>5.3</v>
      </c>
      <c r="DA9" s="675"/>
      <c r="DB9" s="675"/>
      <c r="DC9" s="675"/>
      <c r="DD9" s="648">
        <v>43712</v>
      </c>
      <c r="DE9" s="643"/>
      <c r="DF9" s="643"/>
      <c r="DG9" s="643"/>
      <c r="DH9" s="643"/>
      <c r="DI9" s="643"/>
      <c r="DJ9" s="643"/>
      <c r="DK9" s="643"/>
      <c r="DL9" s="643"/>
      <c r="DM9" s="643"/>
      <c r="DN9" s="643"/>
      <c r="DO9" s="643"/>
      <c r="DP9" s="644"/>
      <c r="DQ9" s="648">
        <v>108731</v>
      </c>
      <c r="DR9" s="643"/>
      <c r="DS9" s="643"/>
      <c r="DT9" s="643"/>
      <c r="DU9" s="643"/>
      <c r="DV9" s="643"/>
      <c r="DW9" s="643"/>
      <c r="DX9" s="643"/>
      <c r="DY9" s="643"/>
      <c r="DZ9" s="643"/>
      <c r="EA9" s="643"/>
      <c r="EB9" s="643"/>
      <c r="EC9" s="688"/>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233</v>
      </c>
      <c r="S10" s="643"/>
      <c r="T10" s="643"/>
      <c r="U10" s="643"/>
      <c r="V10" s="643"/>
      <c r="W10" s="643"/>
      <c r="X10" s="643"/>
      <c r="Y10" s="644"/>
      <c r="Z10" s="675" t="s">
        <v>233</v>
      </c>
      <c r="AA10" s="675"/>
      <c r="AB10" s="675"/>
      <c r="AC10" s="675"/>
      <c r="AD10" s="676" t="s">
        <v>128</v>
      </c>
      <c r="AE10" s="676"/>
      <c r="AF10" s="676"/>
      <c r="AG10" s="676"/>
      <c r="AH10" s="676"/>
      <c r="AI10" s="676"/>
      <c r="AJ10" s="676"/>
      <c r="AK10" s="676"/>
      <c r="AL10" s="645" t="s">
        <v>233</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3282</v>
      </c>
      <c r="BH10" s="643"/>
      <c r="BI10" s="643"/>
      <c r="BJ10" s="643"/>
      <c r="BK10" s="643"/>
      <c r="BL10" s="643"/>
      <c r="BM10" s="643"/>
      <c r="BN10" s="644"/>
      <c r="BO10" s="675">
        <v>1.3</v>
      </c>
      <c r="BP10" s="675"/>
      <c r="BQ10" s="675"/>
      <c r="BR10" s="675"/>
      <c r="BS10" s="648" t="s">
        <v>233</v>
      </c>
      <c r="BT10" s="643"/>
      <c r="BU10" s="643"/>
      <c r="BV10" s="643"/>
      <c r="BW10" s="643"/>
      <c r="BX10" s="643"/>
      <c r="BY10" s="643"/>
      <c r="BZ10" s="643"/>
      <c r="CA10" s="643"/>
      <c r="CB10" s="688"/>
      <c r="CD10" s="689" t="s">
        <v>246</v>
      </c>
      <c r="CE10" s="686"/>
      <c r="CF10" s="686"/>
      <c r="CG10" s="686"/>
      <c r="CH10" s="686"/>
      <c r="CI10" s="686"/>
      <c r="CJ10" s="686"/>
      <c r="CK10" s="686"/>
      <c r="CL10" s="686"/>
      <c r="CM10" s="686"/>
      <c r="CN10" s="686"/>
      <c r="CO10" s="686"/>
      <c r="CP10" s="686"/>
      <c r="CQ10" s="687"/>
      <c r="CR10" s="642">
        <v>112</v>
      </c>
      <c r="CS10" s="643"/>
      <c r="CT10" s="643"/>
      <c r="CU10" s="643"/>
      <c r="CV10" s="643"/>
      <c r="CW10" s="643"/>
      <c r="CX10" s="643"/>
      <c r="CY10" s="644"/>
      <c r="CZ10" s="675">
        <v>0</v>
      </c>
      <c r="DA10" s="675"/>
      <c r="DB10" s="675"/>
      <c r="DC10" s="675"/>
      <c r="DD10" s="648" t="s">
        <v>128</v>
      </c>
      <c r="DE10" s="643"/>
      <c r="DF10" s="643"/>
      <c r="DG10" s="643"/>
      <c r="DH10" s="643"/>
      <c r="DI10" s="643"/>
      <c r="DJ10" s="643"/>
      <c r="DK10" s="643"/>
      <c r="DL10" s="643"/>
      <c r="DM10" s="643"/>
      <c r="DN10" s="643"/>
      <c r="DO10" s="643"/>
      <c r="DP10" s="644"/>
      <c r="DQ10" s="648">
        <v>112</v>
      </c>
      <c r="DR10" s="643"/>
      <c r="DS10" s="643"/>
      <c r="DT10" s="643"/>
      <c r="DU10" s="643"/>
      <c r="DV10" s="643"/>
      <c r="DW10" s="643"/>
      <c r="DX10" s="643"/>
      <c r="DY10" s="643"/>
      <c r="DZ10" s="643"/>
      <c r="EA10" s="643"/>
      <c r="EB10" s="643"/>
      <c r="EC10" s="688"/>
    </row>
    <row r="11" spans="2:143" ht="11.25" customHeight="1" x14ac:dyDescent="0.15">
      <c r="B11" s="639" t="s">
        <v>247</v>
      </c>
      <c r="C11" s="640"/>
      <c r="D11" s="640"/>
      <c r="E11" s="640"/>
      <c r="F11" s="640"/>
      <c r="G11" s="640"/>
      <c r="H11" s="640"/>
      <c r="I11" s="640"/>
      <c r="J11" s="640"/>
      <c r="K11" s="640"/>
      <c r="L11" s="640"/>
      <c r="M11" s="640"/>
      <c r="N11" s="640"/>
      <c r="O11" s="640"/>
      <c r="P11" s="640"/>
      <c r="Q11" s="641"/>
      <c r="R11" s="642">
        <v>24378</v>
      </c>
      <c r="S11" s="643"/>
      <c r="T11" s="643"/>
      <c r="U11" s="643"/>
      <c r="V11" s="643"/>
      <c r="W11" s="643"/>
      <c r="X11" s="643"/>
      <c r="Y11" s="644"/>
      <c r="Z11" s="645">
        <v>0.7</v>
      </c>
      <c r="AA11" s="646"/>
      <c r="AB11" s="646"/>
      <c r="AC11" s="647"/>
      <c r="AD11" s="648">
        <v>24378</v>
      </c>
      <c r="AE11" s="643"/>
      <c r="AF11" s="643"/>
      <c r="AG11" s="643"/>
      <c r="AH11" s="643"/>
      <c r="AI11" s="643"/>
      <c r="AJ11" s="643"/>
      <c r="AK11" s="644"/>
      <c r="AL11" s="645">
        <v>1.9</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1722</v>
      </c>
      <c r="BH11" s="643"/>
      <c r="BI11" s="643"/>
      <c r="BJ11" s="643"/>
      <c r="BK11" s="643"/>
      <c r="BL11" s="643"/>
      <c r="BM11" s="643"/>
      <c r="BN11" s="644"/>
      <c r="BO11" s="675">
        <v>0.7</v>
      </c>
      <c r="BP11" s="675"/>
      <c r="BQ11" s="675"/>
      <c r="BR11" s="675"/>
      <c r="BS11" s="648" t="s">
        <v>233</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316755</v>
      </c>
      <c r="CS11" s="643"/>
      <c r="CT11" s="643"/>
      <c r="CU11" s="643"/>
      <c r="CV11" s="643"/>
      <c r="CW11" s="643"/>
      <c r="CX11" s="643"/>
      <c r="CY11" s="644"/>
      <c r="CZ11" s="675">
        <v>9.9</v>
      </c>
      <c r="DA11" s="675"/>
      <c r="DB11" s="675"/>
      <c r="DC11" s="675"/>
      <c r="DD11" s="648">
        <v>102006</v>
      </c>
      <c r="DE11" s="643"/>
      <c r="DF11" s="643"/>
      <c r="DG11" s="643"/>
      <c r="DH11" s="643"/>
      <c r="DI11" s="643"/>
      <c r="DJ11" s="643"/>
      <c r="DK11" s="643"/>
      <c r="DL11" s="643"/>
      <c r="DM11" s="643"/>
      <c r="DN11" s="643"/>
      <c r="DO11" s="643"/>
      <c r="DP11" s="644"/>
      <c r="DQ11" s="648">
        <v>173108</v>
      </c>
      <c r="DR11" s="643"/>
      <c r="DS11" s="643"/>
      <c r="DT11" s="643"/>
      <c r="DU11" s="643"/>
      <c r="DV11" s="643"/>
      <c r="DW11" s="643"/>
      <c r="DX11" s="643"/>
      <c r="DY11" s="643"/>
      <c r="DZ11" s="643"/>
      <c r="EA11" s="643"/>
      <c r="EB11" s="643"/>
      <c r="EC11" s="688"/>
    </row>
    <row r="12" spans="2:143" ht="11.25" customHeight="1" x14ac:dyDescent="0.15">
      <c r="B12" s="639" t="s">
        <v>250</v>
      </c>
      <c r="C12" s="640"/>
      <c r="D12" s="640"/>
      <c r="E12" s="640"/>
      <c r="F12" s="640"/>
      <c r="G12" s="640"/>
      <c r="H12" s="640"/>
      <c r="I12" s="640"/>
      <c r="J12" s="640"/>
      <c r="K12" s="640"/>
      <c r="L12" s="640"/>
      <c r="M12" s="640"/>
      <c r="N12" s="640"/>
      <c r="O12" s="640"/>
      <c r="P12" s="640"/>
      <c r="Q12" s="641"/>
      <c r="R12" s="642" t="s">
        <v>233</v>
      </c>
      <c r="S12" s="643"/>
      <c r="T12" s="643"/>
      <c r="U12" s="643"/>
      <c r="V12" s="643"/>
      <c r="W12" s="643"/>
      <c r="X12" s="643"/>
      <c r="Y12" s="644"/>
      <c r="Z12" s="675" t="s">
        <v>233</v>
      </c>
      <c r="AA12" s="675"/>
      <c r="AB12" s="675"/>
      <c r="AC12" s="675"/>
      <c r="AD12" s="676" t="s">
        <v>128</v>
      </c>
      <c r="AE12" s="676"/>
      <c r="AF12" s="676"/>
      <c r="AG12" s="676"/>
      <c r="AH12" s="676"/>
      <c r="AI12" s="676"/>
      <c r="AJ12" s="676"/>
      <c r="AK12" s="676"/>
      <c r="AL12" s="645" t="s">
        <v>128</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202619</v>
      </c>
      <c r="BH12" s="643"/>
      <c r="BI12" s="643"/>
      <c r="BJ12" s="643"/>
      <c r="BK12" s="643"/>
      <c r="BL12" s="643"/>
      <c r="BM12" s="643"/>
      <c r="BN12" s="644"/>
      <c r="BO12" s="675">
        <v>81.3</v>
      </c>
      <c r="BP12" s="675"/>
      <c r="BQ12" s="675"/>
      <c r="BR12" s="675"/>
      <c r="BS12" s="648" t="s">
        <v>233</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154310</v>
      </c>
      <c r="CS12" s="643"/>
      <c r="CT12" s="643"/>
      <c r="CU12" s="643"/>
      <c r="CV12" s="643"/>
      <c r="CW12" s="643"/>
      <c r="CX12" s="643"/>
      <c r="CY12" s="644"/>
      <c r="CZ12" s="675">
        <v>4.8</v>
      </c>
      <c r="DA12" s="675"/>
      <c r="DB12" s="675"/>
      <c r="DC12" s="675"/>
      <c r="DD12" s="648">
        <v>12918</v>
      </c>
      <c r="DE12" s="643"/>
      <c r="DF12" s="643"/>
      <c r="DG12" s="643"/>
      <c r="DH12" s="643"/>
      <c r="DI12" s="643"/>
      <c r="DJ12" s="643"/>
      <c r="DK12" s="643"/>
      <c r="DL12" s="643"/>
      <c r="DM12" s="643"/>
      <c r="DN12" s="643"/>
      <c r="DO12" s="643"/>
      <c r="DP12" s="644"/>
      <c r="DQ12" s="648">
        <v>43225</v>
      </c>
      <c r="DR12" s="643"/>
      <c r="DS12" s="643"/>
      <c r="DT12" s="643"/>
      <c r="DU12" s="643"/>
      <c r="DV12" s="643"/>
      <c r="DW12" s="643"/>
      <c r="DX12" s="643"/>
      <c r="DY12" s="643"/>
      <c r="DZ12" s="643"/>
      <c r="EA12" s="643"/>
      <c r="EB12" s="643"/>
      <c r="EC12" s="688"/>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233</v>
      </c>
      <c r="S13" s="643"/>
      <c r="T13" s="643"/>
      <c r="U13" s="643"/>
      <c r="V13" s="643"/>
      <c r="W13" s="643"/>
      <c r="X13" s="643"/>
      <c r="Y13" s="644"/>
      <c r="Z13" s="675" t="s">
        <v>128</v>
      </c>
      <c r="AA13" s="675"/>
      <c r="AB13" s="675"/>
      <c r="AC13" s="675"/>
      <c r="AD13" s="676" t="s">
        <v>128</v>
      </c>
      <c r="AE13" s="676"/>
      <c r="AF13" s="676"/>
      <c r="AG13" s="676"/>
      <c r="AH13" s="676"/>
      <c r="AI13" s="676"/>
      <c r="AJ13" s="676"/>
      <c r="AK13" s="676"/>
      <c r="AL13" s="645" t="s">
        <v>233</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200892</v>
      </c>
      <c r="BH13" s="643"/>
      <c r="BI13" s="643"/>
      <c r="BJ13" s="643"/>
      <c r="BK13" s="643"/>
      <c r="BL13" s="643"/>
      <c r="BM13" s="643"/>
      <c r="BN13" s="644"/>
      <c r="BO13" s="675">
        <v>80.599999999999994</v>
      </c>
      <c r="BP13" s="675"/>
      <c r="BQ13" s="675"/>
      <c r="BR13" s="675"/>
      <c r="BS13" s="648" t="s">
        <v>233</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315806</v>
      </c>
      <c r="CS13" s="643"/>
      <c r="CT13" s="643"/>
      <c r="CU13" s="643"/>
      <c r="CV13" s="643"/>
      <c r="CW13" s="643"/>
      <c r="CX13" s="643"/>
      <c r="CY13" s="644"/>
      <c r="CZ13" s="675">
        <v>9.8000000000000007</v>
      </c>
      <c r="DA13" s="675"/>
      <c r="DB13" s="675"/>
      <c r="DC13" s="675"/>
      <c r="DD13" s="648">
        <v>231725</v>
      </c>
      <c r="DE13" s="643"/>
      <c r="DF13" s="643"/>
      <c r="DG13" s="643"/>
      <c r="DH13" s="643"/>
      <c r="DI13" s="643"/>
      <c r="DJ13" s="643"/>
      <c r="DK13" s="643"/>
      <c r="DL13" s="643"/>
      <c r="DM13" s="643"/>
      <c r="DN13" s="643"/>
      <c r="DO13" s="643"/>
      <c r="DP13" s="644"/>
      <c r="DQ13" s="648">
        <v>93060</v>
      </c>
      <c r="DR13" s="643"/>
      <c r="DS13" s="643"/>
      <c r="DT13" s="643"/>
      <c r="DU13" s="643"/>
      <c r="DV13" s="643"/>
      <c r="DW13" s="643"/>
      <c r="DX13" s="643"/>
      <c r="DY13" s="643"/>
      <c r="DZ13" s="643"/>
      <c r="EA13" s="643"/>
      <c r="EB13" s="643"/>
      <c r="EC13" s="688"/>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128</v>
      </c>
      <c r="S14" s="643"/>
      <c r="T14" s="643"/>
      <c r="U14" s="643"/>
      <c r="V14" s="643"/>
      <c r="W14" s="643"/>
      <c r="X14" s="643"/>
      <c r="Y14" s="644"/>
      <c r="Z14" s="675" t="s">
        <v>233</v>
      </c>
      <c r="AA14" s="675"/>
      <c r="AB14" s="675"/>
      <c r="AC14" s="675"/>
      <c r="AD14" s="676" t="s">
        <v>128</v>
      </c>
      <c r="AE14" s="676"/>
      <c r="AF14" s="676"/>
      <c r="AG14" s="676"/>
      <c r="AH14" s="676"/>
      <c r="AI14" s="676"/>
      <c r="AJ14" s="676"/>
      <c r="AK14" s="676"/>
      <c r="AL14" s="645" t="s">
        <v>233</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5131</v>
      </c>
      <c r="BH14" s="643"/>
      <c r="BI14" s="643"/>
      <c r="BJ14" s="643"/>
      <c r="BK14" s="643"/>
      <c r="BL14" s="643"/>
      <c r="BM14" s="643"/>
      <c r="BN14" s="644"/>
      <c r="BO14" s="675">
        <v>2.1</v>
      </c>
      <c r="BP14" s="675"/>
      <c r="BQ14" s="675"/>
      <c r="BR14" s="675"/>
      <c r="BS14" s="648" t="s">
        <v>128</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402594</v>
      </c>
      <c r="CS14" s="643"/>
      <c r="CT14" s="643"/>
      <c r="CU14" s="643"/>
      <c r="CV14" s="643"/>
      <c r="CW14" s="643"/>
      <c r="CX14" s="643"/>
      <c r="CY14" s="644"/>
      <c r="CZ14" s="675">
        <v>12.5</v>
      </c>
      <c r="DA14" s="675"/>
      <c r="DB14" s="675"/>
      <c r="DC14" s="675"/>
      <c r="DD14" s="648">
        <v>303255</v>
      </c>
      <c r="DE14" s="643"/>
      <c r="DF14" s="643"/>
      <c r="DG14" s="643"/>
      <c r="DH14" s="643"/>
      <c r="DI14" s="643"/>
      <c r="DJ14" s="643"/>
      <c r="DK14" s="643"/>
      <c r="DL14" s="643"/>
      <c r="DM14" s="643"/>
      <c r="DN14" s="643"/>
      <c r="DO14" s="643"/>
      <c r="DP14" s="644"/>
      <c r="DQ14" s="648">
        <v>61855</v>
      </c>
      <c r="DR14" s="643"/>
      <c r="DS14" s="643"/>
      <c r="DT14" s="643"/>
      <c r="DU14" s="643"/>
      <c r="DV14" s="643"/>
      <c r="DW14" s="643"/>
      <c r="DX14" s="643"/>
      <c r="DY14" s="643"/>
      <c r="DZ14" s="643"/>
      <c r="EA14" s="643"/>
      <c r="EB14" s="643"/>
      <c r="EC14" s="688"/>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233</v>
      </c>
      <c r="S15" s="643"/>
      <c r="T15" s="643"/>
      <c r="U15" s="643"/>
      <c r="V15" s="643"/>
      <c r="W15" s="643"/>
      <c r="X15" s="643"/>
      <c r="Y15" s="644"/>
      <c r="Z15" s="675" t="s">
        <v>233</v>
      </c>
      <c r="AA15" s="675"/>
      <c r="AB15" s="675"/>
      <c r="AC15" s="675"/>
      <c r="AD15" s="676" t="s">
        <v>233</v>
      </c>
      <c r="AE15" s="676"/>
      <c r="AF15" s="676"/>
      <c r="AG15" s="676"/>
      <c r="AH15" s="676"/>
      <c r="AI15" s="676"/>
      <c r="AJ15" s="676"/>
      <c r="AK15" s="676"/>
      <c r="AL15" s="645" t="s">
        <v>233</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4249</v>
      </c>
      <c r="BH15" s="643"/>
      <c r="BI15" s="643"/>
      <c r="BJ15" s="643"/>
      <c r="BK15" s="643"/>
      <c r="BL15" s="643"/>
      <c r="BM15" s="643"/>
      <c r="BN15" s="644"/>
      <c r="BO15" s="675">
        <v>1.7</v>
      </c>
      <c r="BP15" s="675"/>
      <c r="BQ15" s="675"/>
      <c r="BR15" s="675"/>
      <c r="BS15" s="648" t="s">
        <v>128</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182572</v>
      </c>
      <c r="CS15" s="643"/>
      <c r="CT15" s="643"/>
      <c r="CU15" s="643"/>
      <c r="CV15" s="643"/>
      <c r="CW15" s="643"/>
      <c r="CX15" s="643"/>
      <c r="CY15" s="644"/>
      <c r="CZ15" s="675">
        <v>5.7</v>
      </c>
      <c r="DA15" s="675"/>
      <c r="DB15" s="675"/>
      <c r="DC15" s="675"/>
      <c r="DD15" s="648">
        <v>17694</v>
      </c>
      <c r="DE15" s="643"/>
      <c r="DF15" s="643"/>
      <c r="DG15" s="643"/>
      <c r="DH15" s="643"/>
      <c r="DI15" s="643"/>
      <c r="DJ15" s="643"/>
      <c r="DK15" s="643"/>
      <c r="DL15" s="643"/>
      <c r="DM15" s="643"/>
      <c r="DN15" s="643"/>
      <c r="DO15" s="643"/>
      <c r="DP15" s="644"/>
      <c r="DQ15" s="648">
        <v>144609</v>
      </c>
      <c r="DR15" s="643"/>
      <c r="DS15" s="643"/>
      <c r="DT15" s="643"/>
      <c r="DU15" s="643"/>
      <c r="DV15" s="643"/>
      <c r="DW15" s="643"/>
      <c r="DX15" s="643"/>
      <c r="DY15" s="643"/>
      <c r="DZ15" s="643"/>
      <c r="EA15" s="643"/>
      <c r="EB15" s="643"/>
      <c r="EC15" s="688"/>
    </row>
    <row r="16" spans="2:143" ht="11.25" customHeight="1" x14ac:dyDescent="0.15">
      <c r="B16" s="639" t="s">
        <v>262</v>
      </c>
      <c r="C16" s="640"/>
      <c r="D16" s="640"/>
      <c r="E16" s="640"/>
      <c r="F16" s="640"/>
      <c r="G16" s="640"/>
      <c r="H16" s="640"/>
      <c r="I16" s="640"/>
      <c r="J16" s="640"/>
      <c r="K16" s="640"/>
      <c r="L16" s="640"/>
      <c r="M16" s="640"/>
      <c r="N16" s="640"/>
      <c r="O16" s="640"/>
      <c r="P16" s="640"/>
      <c r="Q16" s="641"/>
      <c r="R16" s="642">
        <v>2811</v>
      </c>
      <c r="S16" s="643"/>
      <c r="T16" s="643"/>
      <c r="U16" s="643"/>
      <c r="V16" s="643"/>
      <c r="W16" s="643"/>
      <c r="X16" s="643"/>
      <c r="Y16" s="644"/>
      <c r="Z16" s="675">
        <v>0.1</v>
      </c>
      <c r="AA16" s="675"/>
      <c r="AB16" s="675"/>
      <c r="AC16" s="675"/>
      <c r="AD16" s="676">
        <v>2811</v>
      </c>
      <c r="AE16" s="676"/>
      <c r="AF16" s="676"/>
      <c r="AG16" s="676"/>
      <c r="AH16" s="676"/>
      <c r="AI16" s="676"/>
      <c r="AJ16" s="676"/>
      <c r="AK16" s="676"/>
      <c r="AL16" s="645">
        <v>0.2</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233</v>
      </c>
      <c r="BH16" s="643"/>
      <c r="BI16" s="643"/>
      <c r="BJ16" s="643"/>
      <c r="BK16" s="643"/>
      <c r="BL16" s="643"/>
      <c r="BM16" s="643"/>
      <c r="BN16" s="644"/>
      <c r="BO16" s="675" t="s">
        <v>128</v>
      </c>
      <c r="BP16" s="675"/>
      <c r="BQ16" s="675"/>
      <c r="BR16" s="675"/>
      <c r="BS16" s="648" t="s">
        <v>128</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v>433601</v>
      </c>
      <c r="CS16" s="643"/>
      <c r="CT16" s="643"/>
      <c r="CU16" s="643"/>
      <c r="CV16" s="643"/>
      <c r="CW16" s="643"/>
      <c r="CX16" s="643"/>
      <c r="CY16" s="644"/>
      <c r="CZ16" s="675">
        <v>13.5</v>
      </c>
      <c r="DA16" s="675"/>
      <c r="DB16" s="675"/>
      <c r="DC16" s="675"/>
      <c r="DD16" s="648" t="s">
        <v>233</v>
      </c>
      <c r="DE16" s="643"/>
      <c r="DF16" s="643"/>
      <c r="DG16" s="643"/>
      <c r="DH16" s="643"/>
      <c r="DI16" s="643"/>
      <c r="DJ16" s="643"/>
      <c r="DK16" s="643"/>
      <c r="DL16" s="643"/>
      <c r="DM16" s="643"/>
      <c r="DN16" s="643"/>
      <c r="DO16" s="643"/>
      <c r="DP16" s="644"/>
      <c r="DQ16" s="648">
        <v>70954</v>
      </c>
      <c r="DR16" s="643"/>
      <c r="DS16" s="643"/>
      <c r="DT16" s="643"/>
      <c r="DU16" s="643"/>
      <c r="DV16" s="643"/>
      <c r="DW16" s="643"/>
      <c r="DX16" s="643"/>
      <c r="DY16" s="643"/>
      <c r="DZ16" s="643"/>
      <c r="EA16" s="643"/>
      <c r="EB16" s="643"/>
      <c r="EC16" s="688"/>
    </row>
    <row r="17" spans="2:133" ht="11.25" customHeight="1" x14ac:dyDescent="0.15">
      <c r="B17" s="639" t="s">
        <v>265</v>
      </c>
      <c r="C17" s="640"/>
      <c r="D17" s="640"/>
      <c r="E17" s="640"/>
      <c r="F17" s="640"/>
      <c r="G17" s="640"/>
      <c r="H17" s="640"/>
      <c r="I17" s="640"/>
      <c r="J17" s="640"/>
      <c r="K17" s="640"/>
      <c r="L17" s="640"/>
      <c r="M17" s="640"/>
      <c r="N17" s="640"/>
      <c r="O17" s="640"/>
      <c r="P17" s="640"/>
      <c r="Q17" s="641"/>
      <c r="R17" s="642">
        <v>151</v>
      </c>
      <c r="S17" s="643"/>
      <c r="T17" s="643"/>
      <c r="U17" s="643"/>
      <c r="V17" s="643"/>
      <c r="W17" s="643"/>
      <c r="X17" s="643"/>
      <c r="Y17" s="644"/>
      <c r="Z17" s="675">
        <v>0</v>
      </c>
      <c r="AA17" s="675"/>
      <c r="AB17" s="675"/>
      <c r="AC17" s="675"/>
      <c r="AD17" s="676">
        <v>151</v>
      </c>
      <c r="AE17" s="676"/>
      <c r="AF17" s="676"/>
      <c r="AG17" s="676"/>
      <c r="AH17" s="676"/>
      <c r="AI17" s="676"/>
      <c r="AJ17" s="676"/>
      <c r="AK17" s="676"/>
      <c r="AL17" s="645">
        <v>0</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233</v>
      </c>
      <c r="BH17" s="643"/>
      <c r="BI17" s="643"/>
      <c r="BJ17" s="643"/>
      <c r="BK17" s="643"/>
      <c r="BL17" s="643"/>
      <c r="BM17" s="643"/>
      <c r="BN17" s="644"/>
      <c r="BO17" s="675" t="s">
        <v>233</v>
      </c>
      <c r="BP17" s="675"/>
      <c r="BQ17" s="675"/>
      <c r="BR17" s="675"/>
      <c r="BS17" s="648" t="s">
        <v>233</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265815</v>
      </c>
      <c r="CS17" s="643"/>
      <c r="CT17" s="643"/>
      <c r="CU17" s="643"/>
      <c r="CV17" s="643"/>
      <c r="CW17" s="643"/>
      <c r="CX17" s="643"/>
      <c r="CY17" s="644"/>
      <c r="CZ17" s="675">
        <v>8.3000000000000007</v>
      </c>
      <c r="DA17" s="675"/>
      <c r="DB17" s="675"/>
      <c r="DC17" s="675"/>
      <c r="DD17" s="648" t="s">
        <v>233</v>
      </c>
      <c r="DE17" s="643"/>
      <c r="DF17" s="643"/>
      <c r="DG17" s="643"/>
      <c r="DH17" s="643"/>
      <c r="DI17" s="643"/>
      <c r="DJ17" s="643"/>
      <c r="DK17" s="643"/>
      <c r="DL17" s="643"/>
      <c r="DM17" s="643"/>
      <c r="DN17" s="643"/>
      <c r="DO17" s="643"/>
      <c r="DP17" s="644"/>
      <c r="DQ17" s="648">
        <v>265815</v>
      </c>
      <c r="DR17" s="643"/>
      <c r="DS17" s="643"/>
      <c r="DT17" s="643"/>
      <c r="DU17" s="643"/>
      <c r="DV17" s="643"/>
      <c r="DW17" s="643"/>
      <c r="DX17" s="643"/>
      <c r="DY17" s="643"/>
      <c r="DZ17" s="643"/>
      <c r="EA17" s="643"/>
      <c r="EB17" s="643"/>
      <c r="EC17" s="688"/>
    </row>
    <row r="18" spans="2:133" ht="11.25" customHeight="1" x14ac:dyDescent="0.15">
      <c r="B18" s="639" t="s">
        <v>268</v>
      </c>
      <c r="C18" s="640"/>
      <c r="D18" s="640"/>
      <c r="E18" s="640"/>
      <c r="F18" s="640"/>
      <c r="G18" s="640"/>
      <c r="H18" s="640"/>
      <c r="I18" s="640"/>
      <c r="J18" s="640"/>
      <c r="K18" s="640"/>
      <c r="L18" s="640"/>
      <c r="M18" s="640"/>
      <c r="N18" s="640"/>
      <c r="O18" s="640"/>
      <c r="P18" s="640"/>
      <c r="Q18" s="641"/>
      <c r="R18" s="642">
        <v>1342</v>
      </c>
      <c r="S18" s="643"/>
      <c r="T18" s="643"/>
      <c r="U18" s="643"/>
      <c r="V18" s="643"/>
      <c r="W18" s="643"/>
      <c r="X18" s="643"/>
      <c r="Y18" s="644"/>
      <c r="Z18" s="675">
        <v>0</v>
      </c>
      <c r="AA18" s="675"/>
      <c r="AB18" s="675"/>
      <c r="AC18" s="675"/>
      <c r="AD18" s="676">
        <v>1342</v>
      </c>
      <c r="AE18" s="676"/>
      <c r="AF18" s="676"/>
      <c r="AG18" s="676"/>
      <c r="AH18" s="676"/>
      <c r="AI18" s="676"/>
      <c r="AJ18" s="676"/>
      <c r="AK18" s="676"/>
      <c r="AL18" s="645">
        <v>0.1</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233</v>
      </c>
      <c r="BH18" s="643"/>
      <c r="BI18" s="643"/>
      <c r="BJ18" s="643"/>
      <c r="BK18" s="643"/>
      <c r="BL18" s="643"/>
      <c r="BM18" s="643"/>
      <c r="BN18" s="644"/>
      <c r="BO18" s="675" t="s">
        <v>128</v>
      </c>
      <c r="BP18" s="675"/>
      <c r="BQ18" s="675"/>
      <c r="BR18" s="675"/>
      <c r="BS18" s="648" t="s">
        <v>233</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128</v>
      </c>
      <c r="CS18" s="643"/>
      <c r="CT18" s="643"/>
      <c r="CU18" s="643"/>
      <c r="CV18" s="643"/>
      <c r="CW18" s="643"/>
      <c r="CX18" s="643"/>
      <c r="CY18" s="644"/>
      <c r="CZ18" s="675" t="s">
        <v>128</v>
      </c>
      <c r="DA18" s="675"/>
      <c r="DB18" s="675"/>
      <c r="DC18" s="675"/>
      <c r="DD18" s="648" t="s">
        <v>233</v>
      </c>
      <c r="DE18" s="643"/>
      <c r="DF18" s="643"/>
      <c r="DG18" s="643"/>
      <c r="DH18" s="643"/>
      <c r="DI18" s="643"/>
      <c r="DJ18" s="643"/>
      <c r="DK18" s="643"/>
      <c r="DL18" s="643"/>
      <c r="DM18" s="643"/>
      <c r="DN18" s="643"/>
      <c r="DO18" s="643"/>
      <c r="DP18" s="644"/>
      <c r="DQ18" s="648" t="s">
        <v>233</v>
      </c>
      <c r="DR18" s="643"/>
      <c r="DS18" s="643"/>
      <c r="DT18" s="643"/>
      <c r="DU18" s="643"/>
      <c r="DV18" s="643"/>
      <c r="DW18" s="643"/>
      <c r="DX18" s="643"/>
      <c r="DY18" s="643"/>
      <c r="DZ18" s="643"/>
      <c r="EA18" s="643"/>
      <c r="EB18" s="643"/>
      <c r="EC18" s="688"/>
    </row>
    <row r="19" spans="2:133" ht="11.25" customHeight="1" x14ac:dyDescent="0.15">
      <c r="B19" s="639" t="s">
        <v>271</v>
      </c>
      <c r="C19" s="640"/>
      <c r="D19" s="640"/>
      <c r="E19" s="640"/>
      <c r="F19" s="640"/>
      <c r="G19" s="640"/>
      <c r="H19" s="640"/>
      <c r="I19" s="640"/>
      <c r="J19" s="640"/>
      <c r="K19" s="640"/>
      <c r="L19" s="640"/>
      <c r="M19" s="640"/>
      <c r="N19" s="640"/>
      <c r="O19" s="640"/>
      <c r="P19" s="640"/>
      <c r="Q19" s="641"/>
      <c r="R19" s="642">
        <v>30</v>
      </c>
      <c r="S19" s="643"/>
      <c r="T19" s="643"/>
      <c r="U19" s="643"/>
      <c r="V19" s="643"/>
      <c r="W19" s="643"/>
      <c r="X19" s="643"/>
      <c r="Y19" s="644"/>
      <c r="Z19" s="675">
        <v>0</v>
      </c>
      <c r="AA19" s="675"/>
      <c r="AB19" s="675"/>
      <c r="AC19" s="675"/>
      <c r="AD19" s="676">
        <v>30</v>
      </c>
      <c r="AE19" s="676"/>
      <c r="AF19" s="676"/>
      <c r="AG19" s="676"/>
      <c r="AH19" s="676"/>
      <c r="AI19" s="676"/>
      <c r="AJ19" s="676"/>
      <c r="AK19" s="676"/>
      <c r="AL19" s="645">
        <v>0</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t="s">
        <v>233</v>
      </c>
      <c r="BH19" s="643"/>
      <c r="BI19" s="643"/>
      <c r="BJ19" s="643"/>
      <c r="BK19" s="643"/>
      <c r="BL19" s="643"/>
      <c r="BM19" s="643"/>
      <c r="BN19" s="644"/>
      <c r="BO19" s="675" t="s">
        <v>233</v>
      </c>
      <c r="BP19" s="675"/>
      <c r="BQ19" s="675"/>
      <c r="BR19" s="675"/>
      <c r="BS19" s="648" t="s">
        <v>233</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233</v>
      </c>
      <c r="CS19" s="643"/>
      <c r="CT19" s="643"/>
      <c r="CU19" s="643"/>
      <c r="CV19" s="643"/>
      <c r="CW19" s="643"/>
      <c r="CX19" s="643"/>
      <c r="CY19" s="644"/>
      <c r="CZ19" s="675" t="s">
        <v>128</v>
      </c>
      <c r="DA19" s="675"/>
      <c r="DB19" s="675"/>
      <c r="DC19" s="675"/>
      <c r="DD19" s="648" t="s">
        <v>233</v>
      </c>
      <c r="DE19" s="643"/>
      <c r="DF19" s="643"/>
      <c r="DG19" s="643"/>
      <c r="DH19" s="643"/>
      <c r="DI19" s="643"/>
      <c r="DJ19" s="643"/>
      <c r="DK19" s="643"/>
      <c r="DL19" s="643"/>
      <c r="DM19" s="643"/>
      <c r="DN19" s="643"/>
      <c r="DO19" s="643"/>
      <c r="DP19" s="644"/>
      <c r="DQ19" s="648" t="s">
        <v>233</v>
      </c>
      <c r="DR19" s="643"/>
      <c r="DS19" s="643"/>
      <c r="DT19" s="643"/>
      <c r="DU19" s="643"/>
      <c r="DV19" s="643"/>
      <c r="DW19" s="643"/>
      <c r="DX19" s="643"/>
      <c r="DY19" s="643"/>
      <c r="DZ19" s="643"/>
      <c r="EA19" s="643"/>
      <c r="EB19" s="643"/>
      <c r="EC19" s="688"/>
    </row>
    <row r="20" spans="2:133" ht="11.25" customHeight="1" x14ac:dyDescent="0.15">
      <c r="B20" s="639" t="s">
        <v>274</v>
      </c>
      <c r="C20" s="640"/>
      <c r="D20" s="640"/>
      <c r="E20" s="640"/>
      <c r="F20" s="640"/>
      <c r="G20" s="640"/>
      <c r="H20" s="640"/>
      <c r="I20" s="640"/>
      <c r="J20" s="640"/>
      <c r="K20" s="640"/>
      <c r="L20" s="640"/>
      <c r="M20" s="640"/>
      <c r="N20" s="640"/>
      <c r="O20" s="640"/>
      <c r="P20" s="640"/>
      <c r="Q20" s="641"/>
      <c r="R20" s="642">
        <v>1250</v>
      </c>
      <c r="S20" s="643"/>
      <c r="T20" s="643"/>
      <c r="U20" s="643"/>
      <c r="V20" s="643"/>
      <c r="W20" s="643"/>
      <c r="X20" s="643"/>
      <c r="Y20" s="644"/>
      <c r="Z20" s="675">
        <v>0</v>
      </c>
      <c r="AA20" s="675"/>
      <c r="AB20" s="675"/>
      <c r="AC20" s="675"/>
      <c r="AD20" s="676">
        <v>1250</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t="s">
        <v>233</v>
      </c>
      <c r="BH20" s="643"/>
      <c r="BI20" s="643"/>
      <c r="BJ20" s="643"/>
      <c r="BK20" s="643"/>
      <c r="BL20" s="643"/>
      <c r="BM20" s="643"/>
      <c r="BN20" s="644"/>
      <c r="BO20" s="675" t="s">
        <v>233</v>
      </c>
      <c r="BP20" s="675"/>
      <c r="BQ20" s="675"/>
      <c r="BR20" s="675"/>
      <c r="BS20" s="648" t="s">
        <v>128</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3209136</v>
      </c>
      <c r="CS20" s="643"/>
      <c r="CT20" s="643"/>
      <c r="CU20" s="643"/>
      <c r="CV20" s="643"/>
      <c r="CW20" s="643"/>
      <c r="CX20" s="643"/>
      <c r="CY20" s="644"/>
      <c r="CZ20" s="675">
        <v>100</v>
      </c>
      <c r="DA20" s="675"/>
      <c r="DB20" s="675"/>
      <c r="DC20" s="675"/>
      <c r="DD20" s="648">
        <v>724301</v>
      </c>
      <c r="DE20" s="643"/>
      <c r="DF20" s="643"/>
      <c r="DG20" s="643"/>
      <c r="DH20" s="643"/>
      <c r="DI20" s="643"/>
      <c r="DJ20" s="643"/>
      <c r="DK20" s="643"/>
      <c r="DL20" s="643"/>
      <c r="DM20" s="643"/>
      <c r="DN20" s="643"/>
      <c r="DO20" s="643"/>
      <c r="DP20" s="644"/>
      <c r="DQ20" s="648">
        <v>1553208</v>
      </c>
      <c r="DR20" s="643"/>
      <c r="DS20" s="643"/>
      <c r="DT20" s="643"/>
      <c r="DU20" s="643"/>
      <c r="DV20" s="643"/>
      <c r="DW20" s="643"/>
      <c r="DX20" s="643"/>
      <c r="DY20" s="643"/>
      <c r="DZ20" s="643"/>
      <c r="EA20" s="643"/>
      <c r="EB20" s="643"/>
      <c r="EC20" s="688"/>
    </row>
    <row r="21" spans="2:133" ht="11.25" customHeight="1" x14ac:dyDescent="0.15">
      <c r="B21" s="639" t="s">
        <v>277</v>
      </c>
      <c r="C21" s="640"/>
      <c r="D21" s="640"/>
      <c r="E21" s="640"/>
      <c r="F21" s="640"/>
      <c r="G21" s="640"/>
      <c r="H21" s="640"/>
      <c r="I21" s="640"/>
      <c r="J21" s="640"/>
      <c r="K21" s="640"/>
      <c r="L21" s="640"/>
      <c r="M21" s="640"/>
      <c r="N21" s="640"/>
      <c r="O21" s="640"/>
      <c r="P21" s="640"/>
      <c r="Q21" s="641"/>
      <c r="R21" s="642">
        <v>62</v>
      </c>
      <c r="S21" s="643"/>
      <c r="T21" s="643"/>
      <c r="U21" s="643"/>
      <c r="V21" s="643"/>
      <c r="W21" s="643"/>
      <c r="X21" s="643"/>
      <c r="Y21" s="644"/>
      <c r="Z21" s="675">
        <v>0</v>
      </c>
      <c r="AA21" s="675"/>
      <c r="AB21" s="675"/>
      <c r="AC21" s="675"/>
      <c r="AD21" s="676">
        <v>62</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t="s">
        <v>128</v>
      </c>
      <c r="BH21" s="643"/>
      <c r="BI21" s="643"/>
      <c r="BJ21" s="643"/>
      <c r="BK21" s="643"/>
      <c r="BL21" s="643"/>
      <c r="BM21" s="643"/>
      <c r="BN21" s="644"/>
      <c r="BO21" s="675" t="s">
        <v>128</v>
      </c>
      <c r="BP21" s="675"/>
      <c r="BQ21" s="675"/>
      <c r="BR21" s="675"/>
      <c r="BS21" s="648" t="s">
        <v>128</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1331051</v>
      </c>
      <c r="S22" s="643"/>
      <c r="T22" s="643"/>
      <c r="U22" s="643"/>
      <c r="V22" s="643"/>
      <c r="W22" s="643"/>
      <c r="X22" s="643"/>
      <c r="Y22" s="644"/>
      <c r="Z22" s="675">
        <v>37.4</v>
      </c>
      <c r="AA22" s="675"/>
      <c r="AB22" s="675"/>
      <c r="AC22" s="675"/>
      <c r="AD22" s="676">
        <v>957303</v>
      </c>
      <c r="AE22" s="676"/>
      <c r="AF22" s="676"/>
      <c r="AG22" s="676"/>
      <c r="AH22" s="676"/>
      <c r="AI22" s="676"/>
      <c r="AJ22" s="676"/>
      <c r="AK22" s="676"/>
      <c r="AL22" s="645">
        <v>73.099999999999994</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128</v>
      </c>
      <c r="BH22" s="643"/>
      <c r="BI22" s="643"/>
      <c r="BJ22" s="643"/>
      <c r="BK22" s="643"/>
      <c r="BL22" s="643"/>
      <c r="BM22" s="643"/>
      <c r="BN22" s="644"/>
      <c r="BO22" s="675" t="s">
        <v>128</v>
      </c>
      <c r="BP22" s="675"/>
      <c r="BQ22" s="675"/>
      <c r="BR22" s="675"/>
      <c r="BS22" s="648" t="s">
        <v>128</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957303</v>
      </c>
      <c r="S23" s="643"/>
      <c r="T23" s="643"/>
      <c r="U23" s="643"/>
      <c r="V23" s="643"/>
      <c r="W23" s="643"/>
      <c r="X23" s="643"/>
      <c r="Y23" s="644"/>
      <c r="Z23" s="675">
        <v>26.9</v>
      </c>
      <c r="AA23" s="675"/>
      <c r="AB23" s="675"/>
      <c r="AC23" s="675"/>
      <c r="AD23" s="676">
        <v>957303</v>
      </c>
      <c r="AE23" s="676"/>
      <c r="AF23" s="676"/>
      <c r="AG23" s="676"/>
      <c r="AH23" s="676"/>
      <c r="AI23" s="676"/>
      <c r="AJ23" s="676"/>
      <c r="AK23" s="676"/>
      <c r="AL23" s="645">
        <v>73.099999999999994</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t="s">
        <v>128</v>
      </c>
      <c r="BH23" s="643"/>
      <c r="BI23" s="643"/>
      <c r="BJ23" s="643"/>
      <c r="BK23" s="643"/>
      <c r="BL23" s="643"/>
      <c r="BM23" s="643"/>
      <c r="BN23" s="644"/>
      <c r="BO23" s="675" t="s">
        <v>128</v>
      </c>
      <c r="BP23" s="675"/>
      <c r="BQ23" s="675"/>
      <c r="BR23" s="675"/>
      <c r="BS23" s="648" t="s">
        <v>128</v>
      </c>
      <c r="BT23" s="643"/>
      <c r="BU23" s="643"/>
      <c r="BV23" s="643"/>
      <c r="BW23" s="643"/>
      <c r="BX23" s="643"/>
      <c r="BY23" s="643"/>
      <c r="BZ23" s="643"/>
      <c r="CA23" s="643"/>
      <c r="CB23" s="688"/>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373748</v>
      </c>
      <c r="S24" s="643"/>
      <c r="T24" s="643"/>
      <c r="U24" s="643"/>
      <c r="V24" s="643"/>
      <c r="W24" s="643"/>
      <c r="X24" s="643"/>
      <c r="Y24" s="644"/>
      <c r="Z24" s="675">
        <v>10.5</v>
      </c>
      <c r="AA24" s="675"/>
      <c r="AB24" s="675"/>
      <c r="AC24" s="675"/>
      <c r="AD24" s="676" t="s">
        <v>128</v>
      </c>
      <c r="AE24" s="676"/>
      <c r="AF24" s="676"/>
      <c r="AG24" s="676"/>
      <c r="AH24" s="676"/>
      <c r="AI24" s="676"/>
      <c r="AJ24" s="676"/>
      <c r="AK24" s="676"/>
      <c r="AL24" s="645" t="s">
        <v>233</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128</v>
      </c>
      <c r="BH24" s="643"/>
      <c r="BI24" s="643"/>
      <c r="BJ24" s="643"/>
      <c r="BK24" s="643"/>
      <c r="BL24" s="643"/>
      <c r="BM24" s="643"/>
      <c r="BN24" s="644"/>
      <c r="BO24" s="675" t="s">
        <v>233</v>
      </c>
      <c r="BP24" s="675"/>
      <c r="BQ24" s="675"/>
      <c r="BR24" s="675"/>
      <c r="BS24" s="648" t="s">
        <v>128</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734837</v>
      </c>
      <c r="CS24" s="698"/>
      <c r="CT24" s="698"/>
      <c r="CU24" s="698"/>
      <c r="CV24" s="698"/>
      <c r="CW24" s="698"/>
      <c r="CX24" s="698"/>
      <c r="CY24" s="741"/>
      <c r="CZ24" s="742">
        <v>22.9</v>
      </c>
      <c r="DA24" s="715"/>
      <c r="DB24" s="715"/>
      <c r="DC24" s="745"/>
      <c r="DD24" s="740">
        <v>677582</v>
      </c>
      <c r="DE24" s="698"/>
      <c r="DF24" s="698"/>
      <c r="DG24" s="698"/>
      <c r="DH24" s="698"/>
      <c r="DI24" s="698"/>
      <c r="DJ24" s="698"/>
      <c r="DK24" s="741"/>
      <c r="DL24" s="740">
        <v>656936</v>
      </c>
      <c r="DM24" s="698"/>
      <c r="DN24" s="698"/>
      <c r="DO24" s="698"/>
      <c r="DP24" s="698"/>
      <c r="DQ24" s="698"/>
      <c r="DR24" s="698"/>
      <c r="DS24" s="698"/>
      <c r="DT24" s="698"/>
      <c r="DU24" s="698"/>
      <c r="DV24" s="741"/>
      <c r="DW24" s="742">
        <v>48.8</v>
      </c>
      <c r="DX24" s="715"/>
      <c r="DY24" s="715"/>
      <c r="DZ24" s="715"/>
      <c r="EA24" s="715"/>
      <c r="EB24" s="715"/>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233</v>
      </c>
      <c r="S25" s="643"/>
      <c r="T25" s="643"/>
      <c r="U25" s="643"/>
      <c r="V25" s="643"/>
      <c r="W25" s="643"/>
      <c r="X25" s="643"/>
      <c r="Y25" s="644"/>
      <c r="Z25" s="675" t="s">
        <v>233</v>
      </c>
      <c r="AA25" s="675"/>
      <c r="AB25" s="675"/>
      <c r="AC25" s="675"/>
      <c r="AD25" s="676" t="s">
        <v>233</v>
      </c>
      <c r="AE25" s="676"/>
      <c r="AF25" s="676"/>
      <c r="AG25" s="676"/>
      <c r="AH25" s="676"/>
      <c r="AI25" s="676"/>
      <c r="AJ25" s="676"/>
      <c r="AK25" s="676"/>
      <c r="AL25" s="645" t="s">
        <v>128</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233</v>
      </c>
      <c r="BH25" s="643"/>
      <c r="BI25" s="643"/>
      <c r="BJ25" s="643"/>
      <c r="BK25" s="643"/>
      <c r="BL25" s="643"/>
      <c r="BM25" s="643"/>
      <c r="BN25" s="644"/>
      <c r="BO25" s="675" t="s">
        <v>233</v>
      </c>
      <c r="BP25" s="675"/>
      <c r="BQ25" s="675"/>
      <c r="BR25" s="675"/>
      <c r="BS25" s="648" t="s">
        <v>233</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399603</v>
      </c>
      <c r="CS25" s="661"/>
      <c r="CT25" s="661"/>
      <c r="CU25" s="661"/>
      <c r="CV25" s="661"/>
      <c r="CW25" s="661"/>
      <c r="CX25" s="661"/>
      <c r="CY25" s="662"/>
      <c r="CZ25" s="645">
        <v>12.5</v>
      </c>
      <c r="DA25" s="663"/>
      <c r="DB25" s="663"/>
      <c r="DC25" s="664"/>
      <c r="DD25" s="648">
        <v>390299</v>
      </c>
      <c r="DE25" s="661"/>
      <c r="DF25" s="661"/>
      <c r="DG25" s="661"/>
      <c r="DH25" s="661"/>
      <c r="DI25" s="661"/>
      <c r="DJ25" s="661"/>
      <c r="DK25" s="662"/>
      <c r="DL25" s="648">
        <v>370383</v>
      </c>
      <c r="DM25" s="661"/>
      <c r="DN25" s="661"/>
      <c r="DO25" s="661"/>
      <c r="DP25" s="661"/>
      <c r="DQ25" s="661"/>
      <c r="DR25" s="661"/>
      <c r="DS25" s="661"/>
      <c r="DT25" s="661"/>
      <c r="DU25" s="661"/>
      <c r="DV25" s="662"/>
      <c r="DW25" s="645">
        <v>27.5</v>
      </c>
      <c r="DX25" s="663"/>
      <c r="DY25" s="663"/>
      <c r="DZ25" s="663"/>
      <c r="EA25" s="663"/>
      <c r="EB25" s="663"/>
      <c r="EC25" s="681"/>
    </row>
    <row r="26" spans="2:133" ht="11.25" customHeight="1" x14ac:dyDescent="0.15">
      <c r="B26" s="639" t="s">
        <v>295</v>
      </c>
      <c r="C26" s="640"/>
      <c r="D26" s="640"/>
      <c r="E26" s="640"/>
      <c r="F26" s="640"/>
      <c r="G26" s="640"/>
      <c r="H26" s="640"/>
      <c r="I26" s="640"/>
      <c r="J26" s="640"/>
      <c r="K26" s="640"/>
      <c r="L26" s="640"/>
      <c r="M26" s="640"/>
      <c r="N26" s="640"/>
      <c r="O26" s="640"/>
      <c r="P26" s="640"/>
      <c r="Q26" s="641"/>
      <c r="R26" s="642">
        <v>1682152</v>
      </c>
      <c r="S26" s="643"/>
      <c r="T26" s="643"/>
      <c r="U26" s="643"/>
      <c r="V26" s="643"/>
      <c r="W26" s="643"/>
      <c r="X26" s="643"/>
      <c r="Y26" s="644"/>
      <c r="Z26" s="675">
        <v>47.2</v>
      </c>
      <c r="AA26" s="675"/>
      <c r="AB26" s="675"/>
      <c r="AC26" s="675"/>
      <c r="AD26" s="676">
        <v>1308404</v>
      </c>
      <c r="AE26" s="676"/>
      <c r="AF26" s="676"/>
      <c r="AG26" s="676"/>
      <c r="AH26" s="676"/>
      <c r="AI26" s="676"/>
      <c r="AJ26" s="676"/>
      <c r="AK26" s="676"/>
      <c r="AL26" s="645">
        <v>99.9</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233</v>
      </c>
      <c r="BH26" s="643"/>
      <c r="BI26" s="643"/>
      <c r="BJ26" s="643"/>
      <c r="BK26" s="643"/>
      <c r="BL26" s="643"/>
      <c r="BM26" s="643"/>
      <c r="BN26" s="644"/>
      <c r="BO26" s="675" t="s">
        <v>233</v>
      </c>
      <c r="BP26" s="675"/>
      <c r="BQ26" s="675"/>
      <c r="BR26" s="675"/>
      <c r="BS26" s="648" t="s">
        <v>233</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205359</v>
      </c>
      <c r="CS26" s="643"/>
      <c r="CT26" s="643"/>
      <c r="CU26" s="643"/>
      <c r="CV26" s="643"/>
      <c r="CW26" s="643"/>
      <c r="CX26" s="643"/>
      <c r="CY26" s="644"/>
      <c r="CZ26" s="645">
        <v>6.4</v>
      </c>
      <c r="DA26" s="663"/>
      <c r="DB26" s="663"/>
      <c r="DC26" s="664"/>
      <c r="DD26" s="648">
        <v>203989</v>
      </c>
      <c r="DE26" s="643"/>
      <c r="DF26" s="643"/>
      <c r="DG26" s="643"/>
      <c r="DH26" s="643"/>
      <c r="DI26" s="643"/>
      <c r="DJ26" s="643"/>
      <c r="DK26" s="644"/>
      <c r="DL26" s="648" t="s">
        <v>233</v>
      </c>
      <c r="DM26" s="643"/>
      <c r="DN26" s="643"/>
      <c r="DO26" s="643"/>
      <c r="DP26" s="643"/>
      <c r="DQ26" s="643"/>
      <c r="DR26" s="643"/>
      <c r="DS26" s="643"/>
      <c r="DT26" s="643"/>
      <c r="DU26" s="643"/>
      <c r="DV26" s="644"/>
      <c r="DW26" s="645" t="s">
        <v>233</v>
      </c>
      <c r="DX26" s="663"/>
      <c r="DY26" s="663"/>
      <c r="DZ26" s="663"/>
      <c r="EA26" s="663"/>
      <c r="EB26" s="663"/>
      <c r="EC26" s="681"/>
    </row>
    <row r="27" spans="2:133" ht="11.25" customHeight="1" x14ac:dyDescent="0.15">
      <c r="B27" s="639" t="s">
        <v>298</v>
      </c>
      <c r="C27" s="640"/>
      <c r="D27" s="640"/>
      <c r="E27" s="640"/>
      <c r="F27" s="640"/>
      <c r="G27" s="640"/>
      <c r="H27" s="640"/>
      <c r="I27" s="640"/>
      <c r="J27" s="640"/>
      <c r="K27" s="640"/>
      <c r="L27" s="640"/>
      <c r="M27" s="640"/>
      <c r="N27" s="640"/>
      <c r="O27" s="640"/>
      <c r="P27" s="640"/>
      <c r="Q27" s="641"/>
      <c r="R27" s="642" t="s">
        <v>128</v>
      </c>
      <c r="S27" s="643"/>
      <c r="T27" s="643"/>
      <c r="U27" s="643"/>
      <c r="V27" s="643"/>
      <c r="W27" s="643"/>
      <c r="X27" s="643"/>
      <c r="Y27" s="644"/>
      <c r="Z27" s="675" t="s">
        <v>233</v>
      </c>
      <c r="AA27" s="675"/>
      <c r="AB27" s="675"/>
      <c r="AC27" s="675"/>
      <c r="AD27" s="676" t="s">
        <v>233</v>
      </c>
      <c r="AE27" s="676"/>
      <c r="AF27" s="676"/>
      <c r="AG27" s="676"/>
      <c r="AH27" s="676"/>
      <c r="AI27" s="676"/>
      <c r="AJ27" s="676"/>
      <c r="AK27" s="676"/>
      <c r="AL27" s="645" t="s">
        <v>128</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249315</v>
      </c>
      <c r="BH27" s="643"/>
      <c r="BI27" s="643"/>
      <c r="BJ27" s="643"/>
      <c r="BK27" s="643"/>
      <c r="BL27" s="643"/>
      <c r="BM27" s="643"/>
      <c r="BN27" s="644"/>
      <c r="BO27" s="675">
        <v>100</v>
      </c>
      <c r="BP27" s="675"/>
      <c r="BQ27" s="675"/>
      <c r="BR27" s="675"/>
      <c r="BS27" s="648" t="s">
        <v>233</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69419</v>
      </c>
      <c r="CS27" s="661"/>
      <c r="CT27" s="661"/>
      <c r="CU27" s="661"/>
      <c r="CV27" s="661"/>
      <c r="CW27" s="661"/>
      <c r="CX27" s="661"/>
      <c r="CY27" s="662"/>
      <c r="CZ27" s="645">
        <v>2.2000000000000002</v>
      </c>
      <c r="DA27" s="663"/>
      <c r="DB27" s="663"/>
      <c r="DC27" s="664"/>
      <c r="DD27" s="648">
        <v>21468</v>
      </c>
      <c r="DE27" s="661"/>
      <c r="DF27" s="661"/>
      <c r="DG27" s="661"/>
      <c r="DH27" s="661"/>
      <c r="DI27" s="661"/>
      <c r="DJ27" s="661"/>
      <c r="DK27" s="662"/>
      <c r="DL27" s="648">
        <v>20738</v>
      </c>
      <c r="DM27" s="661"/>
      <c r="DN27" s="661"/>
      <c r="DO27" s="661"/>
      <c r="DP27" s="661"/>
      <c r="DQ27" s="661"/>
      <c r="DR27" s="661"/>
      <c r="DS27" s="661"/>
      <c r="DT27" s="661"/>
      <c r="DU27" s="661"/>
      <c r="DV27" s="662"/>
      <c r="DW27" s="645">
        <v>1.5</v>
      </c>
      <c r="DX27" s="663"/>
      <c r="DY27" s="663"/>
      <c r="DZ27" s="663"/>
      <c r="EA27" s="663"/>
      <c r="EB27" s="663"/>
      <c r="EC27" s="681"/>
    </row>
    <row r="28" spans="2:133" ht="11.25" customHeight="1" x14ac:dyDescent="0.15">
      <c r="B28" s="639" t="s">
        <v>301</v>
      </c>
      <c r="C28" s="640"/>
      <c r="D28" s="640"/>
      <c r="E28" s="640"/>
      <c r="F28" s="640"/>
      <c r="G28" s="640"/>
      <c r="H28" s="640"/>
      <c r="I28" s="640"/>
      <c r="J28" s="640"/>
      <c r="K28" s="640"/>
      <c r="L28" s="640"/>
      <c r="M28" s="640"/>
      <c r="N28" s="640"/>
      <c r="O28" s="640"/>
      <c r="P28" s="640"/>
      <c r="Q28" s="641"/>
      <c r="R28" s="642">
        <v>5781</v>
      </c>
      <c r="S28" s="643"/>
      <c r="T28" s="643"/>
      <c r="U28" s="643"/>
      <c r="V28" s="643"/>
      <c r="W28" s="643"/>
      <c r="X28" s="643"/>
      <c r="Y28" s="644"/>
      <c r="Z28" s="675">
        <v>0.2</v>
      </c>
      <c r="AA28" s="675"/>
      <c r="AB28" s="675"/>
      <c r="AC28" s="675"/>
      <c r="AD28" s="676" t="s">
        <v>128</v>
      </c>
      <c r="AE28" s="676"/>
      <c r="AF28" s="676"/>
      <c r="AG28" s="676"/>
      <c r="AH28" s="676"/>
      <c r="AI28" s="676"/>
      <c r="AJ28" s="676"/>
      <c r="AK28" s="676"/>
      <c r="AL28" s="645" t="s">
        <v>128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265815</v>
      </c>
      <c r="CS28" s="643"/>
      <c r="CT28" s="643"/>
      <c r="CU28" s="643"/>
      <c r="CV28" s="643"/>
      <c r="CW28" s="643"/>
      <c r="CX28" s="643"/>
      <c r="CY28" s="644"/>
      <c r="CZ28" s="645">
        <v>8.3000000000000007</v>
      </c>
      <c r="DA28" s="663"/>
      <c r="DB28" s="663"/>
      <c r="DC28" s="664"/>
      <c r="DD28" s="648">
        <v>265815</v>
      </c>
      <c r="DE28" s="643"/>
      <c r="DF28" s="643"/>
      <c r="DG28" s="643"/>
      <c r="DH28" s="643"/>
      <c r="DI28" s="643"/>
      <c r="DJ28" s="643"/>
      <c r="DK28" s="644"/>
      <c r="DL28" s="648">
        <v>265815</v>
      </c>
      <c r="DM28" s="643"/>
      <c r="DN28" s="643"/>
      <c r="DO28" s="643"/>
      <c r="DP28" s="643"/>
      <c r="DQ28" s="643"/>
      <c r="DR28" s="643"/>
      <c r="DS28" s="643"/>
      <c r="DT28" s="643"/>
      <c r="DU28" s="643"/>
      <c r="DV28" s="644"/>
      <c r="DW28" s="645">
        <v>19.8</v>
      </c>
      <c r="DX28" s="663"/>
      <c r="DY28" s="663"/>
      <c r="DZ28" s="663"/>
      <c r="EA28" s="663"/>
      <c r="EB28" s="663"/>
      <c r="EC28" s="681"/>
    </row>
    <row r="29" spans="2:133" ht="11.25" customHeight="1" x14ac:dyDescent="0.15">
      <c r="B29" s="639" t="s">
        <v>303</v>
      </c>
      <c r="C29" s="640"/>
      <c r="D29" s="640"/>
      <c r="E29" s="640"/>
      <c r="F29" s="640"/>
      <c r="G29" s="640"/>
      <c r="H29" s="640"/>
      <c r="I29" s="640"/>
      <c r="J29" s="640"/>
      <c r="K29" s="640"/>
      <c r="L29" s="640"/>
      <c r="M29" s="640"/>
      <c r="N29" s="640"/>
      <c r="O29" s="640"/>
      <c r="P29" s="640"/>
      <c r="Q29" s="641"/>
      <c r="R29" s="642">
        <v>33572</v>
      </c>
      <c r="S29" s="643"/>
      <c r="T29" s="643"/>
      <c r="U29" s="643"/>
      <c r="V29" s="643"/>
      <c r="W29" s="643"/>
      <c r="X29" s="643"/>
      <c r="Y29" s="644"/>
      <c r="Z29" s="675">
        <v>0.9</v>
      </c>
      <c r="AA29" s="675"/>
      <c r="AB29" s="675"/>
      <c r="AC29" s="675"/>
      <c r="AD29" s="676">
        <v>25</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305</v>
      </c>
      <c r="CG29" s="686"/>
      <c r="CH29" s="686"/>
      <c r="CI29" s="686"/>
      <c r="CJ29" s="686"/>
      <c r="CK29" s="686"/>
      <c r="CL29" s="686"/>
      <c r="CM29" s="686"/>
      <c r="CN29" s="686"/>
      <c r="CO29" s="686"/>
      <c r="CP29" s="686"/>
      <c r="CQ29" s="687"/>
      <c r="CR29" s="642">
        <v>265744</v>
      </c>
      <c r="CS29" s="661"/>
      <c r="CT29" s="661"/>
      <c r="CU29" s="661"/>
      <c r="CV29" s="661"/>
      <c r="CW29" s="661"/>
      <c r="CX29" s="661"/>
      <c r="CY29" s="662"/>
      <c r="CZ29" s="645">
        <v>8.3000000000000007</v>
      </c>
      <c r="DA29" s="663"/>
      <c r="DB29" s="663"/>
      <c r="DC29" s="664"/>
      <c r="DD29" s="648">
        <v>265744</v>
      </c>
      <c r="DE29" s="661"/>
      <c r="DF29" s="661"/>
      <c r="DG29" s="661"/>
      <c r="DH29" s="661"/>
      <c r="DI29" s="661"/>
      <c r="DJ29" s="661"/>
      <c r="DK29" s="662"/>
      <c r="DL29" s="648">
        <v>265744</v>
      </c>
      <c r="DM29" s="661"/>
      <c r="DN29" s="661"/>
      <c r="DO29" s="661"/>
      <c r="DP29" s="661"/>
      <c r="DQ29" s="661"/>
      <c r="DR29" s="661"/>
      <c r="DS29" s="661"/>
      <c r="DT29" s="661"/>
      <c r="DU29" s="661"/>
      <c r="DV29" s="662"/>
      <c r="DW29" s="645">
        <v>19.8</v>
      </c>
      <c r="DX29" s="663"/>
      <c r="DY29" s="663"/>
      <c r="DZ29" s="663"/>
      <c r="EA29" s="663"/>
      <c r="EB29" s="663"/>
      <c r="EC29" s="681"/>
    </row>
    <row r="30" spans="2:133" ht="11.25" customHeight="1" x14ac:dyDescent="0.15">
      <c r="B30" s="639" t="s">
        <v>306</v>
      </c>
      <c r="C30" s="640"/>
      <c r="D30" s="640"/>
      <c r="E30" s="640"/>
      <c r="F30" s="640"/>
      <c r="G30" s="640"/>
      <c r="H30" s="640"/>
      <c r="I30" s="640"/>
      <c r="J30" s="640"/>
      <c r="K30" s="640"/>
      <c r="L30" s="640"/>
      <c r="M30" s="640"/>
      <c r="N30" s="640"/>
      <c r="O30" s="640"/>
      <c r="P30" s="640"/>
      <c r="Q30" s="641"/>
      <c r="R30" s="642">
        <v>906</v>
      </c>
      <c r="S30" s="643"/>
      <c r="T30" s="643"/>
      <c r="U30" s="643"/>
      <c r="V30" s="643"/>
      <c r="W30" s="643"/>
      <c r="X30" s="643"/>
      <c r="Y30" s="644"/>
      <c r="Z30" s="675">
        <v>0</v>
      </c>
      <c r="AA30" s="675"/>
      <c r="AB30" s="675"/>
      <c r="AC30" s="675"/>
      <c r="AD30" s="676" t="s">
        <v>233</v>
      </c>
      <c r="AE30" s="676"/>
      <c r="AF30" s="676"/>
      <c r="AG30" s="676"/>
      <c r="AH30" s="676"/>
      <c r="AI30" s="676"/>
      <c r="AJ30" s="676"/>
      <c r="AK30" s="676"/>
      <c r="AL30" s="645" t="s">
        <v>233</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250122</v>
      </c>
      <c r="CS30" s="643"/>
      <c r="CT30" s="643"/>
      <c r="CU30" s="643"/>
      <c r="CV30" s="643"/>
      <c r="CW30" s="643"/>
      <c r="CX30" s="643"/>
      <c r="CY30" s="644"/>
      <c r="CZ30" s="645">
        <v>7.8</v>
      </c>
      <c r="DA30" s="663"/>
      <c r="DB30" s="663"/>
      <c r="DC30" s="664"/>
      <c r="DD30" s="648">
        <v>250122</v>
      </c>
      <c r="DE30" s="643"/>
      <c r="DF30" s="643"/>
      <c r="DG30" s="643"/>
      <c r="DH30" s="643"/>
      <c r="DI30" s="643"/>
      <c r="DJ30" s="643"/>
      <c r="DK30" s="644"/>
      <c r="DL30" s="648">
        <v>250122</v>
      </c>
      <c r="DM30" s="643"/>
      <c r="DN30" s="643"/>
      <c r="DO30" s="643"/>
      <c r="DP30" s="643"/>
      <c r="DQ30" s="643"/>
      <c r="DR30" s="643"/>
      <c r="DS30" s="643"/>
      <c r="DT30" s="643"/>
      <c r="DU30" s="643"/>
      <c r="DV30" s="644"/>
      <c r="DW30" s="645">
        <v>18.600000000000001</v>
      </c>
      <c r="DX30" s="663"/>
      <c r="DY30" s="663"/>
      <c r="DZ30" s="663"/>
      <c r="EA30" s="663"/>
      <c r="EB30" s="663"/>
      <c r="EC30" s="681"/>
    </row>
    <row r="31" spans="2:133" ht="11.25" customHeight="1" x14ac:dyDescent="0.15">
      <c r="B31" s="639" t="s">
        <v>310</v>
      </c>
      <c r="C31" s="640"/>
      <c r="D31" s="640"/>
      <c r="E31" s="640"/>
      <c r="F31" s="640"/>
      <c r="G31" s="640"/>
      <c r="H31" s="640"/>
      <c r="I31" s="640"/>
      <c r="J31" s="640"/>
      <c r="K31" s="640"/>
      <c r="L31" s="640"/>
      <c r="M31" s="640"/>
      <c r="N31" s="640"/>
      <c r="O31" s="640"/>
      <c r="P31" s="640"/>
      <c r="Q31" s="641"/>
      <c r="R31" s="642">
        <v>632786</v>
      </c>
      <c r="S31" s="643"/>
      <c r="T31" s="643"/>
      <c r="U31" s="643"/>
      <c r="V31" s="643"/>
      <c r="W31" s="643"/>
      <c r="X31" s="643"/>
      <c r="Y31" s="644"/>
      <c r="Z31" s="675">
        <v>17.8</v>
      </c>
      <c r="AA31" s="675"/>
      <c r="AB31" s="675"/>
      <c r="AC31" s="675"/>
      <c r="AD31" s="676" t="s">
        <v>233</v>
      </c>
      <c r="AE31" s="676"/>
      <c r="AF31" s="676"/>
      <c r="AG31" s="676"/>
      <c r="AH31" s="676"/>
      <c r="AI31" s="676"/>
      <c r="AJ31" s="676"/>
      <c r="AK31" s="676"/>
      <c r="AL31" s="645" t="s">
        <v>128</v>
      </c>
      <c r="AM31" s="646"/>
      <c r="AN31" s="646"/>
      <c r="AO31" s="677"/>
      <c r="AP31" s="717" t="s">
        <v>311</v>
      </c>
      <c r="AQ31" s="718"/>
      <c r="AR31" s="718"/>
      <c r="AS31" s="718"/>
      <c r="AT31" s="723" t="s">
        <v>312</v>
      </c>
      <c r="AU31" s="231"/>
      <c r="AV31" s="231"/>
      <c r="AW31" s="231"/>
      <c r="AX31" s="710" t="s">
        <v>188</v>
      </c>
      <c r="AY31" s="711"/>
      <c r="AZ31" s="711"/>
      <c r="BA31" s="711"/>
      <c r="BB31" s="711"/>
      <c r="BC31" s="711"/>
      <c r="BD31" s="711"/>
      <c r="BE31" s="711"/>
      <c r="BF31" s="712"/>
      <c r="BG31" s="713">
        <v>99.9</v>
      </c>
      <c r="BH31" s="714"/>
      <c r="BI31" s="714"/>
      <c r="BJ31" s="714"/>
      <c r="BK31" s="714"/>
      <c r="BL31" s="714"/>
      <c r="BM31" s="715">
        <v>99.9</v>
      </c>
      <c r="BN31" s="714"/>
      <c r="BO31" s="714"/>
      <c r="BP31" s="714"/>
      <c r="BQ31" s="716"/>
      <c r="BR31" s="713">
        <v>100</v>
      </c>
      <c r="BS31" s="714"/>
      <c r="BT31" s="714"/>
      <c r="BU31" s="714"/>
      <c r="BV31" s="714"/>
      <c r="BW31" s="714"/>
      <c r="BX31" s="715">
        <v>100</v>
      </c>
      <c r="BY31" s="714"/>
      <c r="BZ31" s="714"/>
      <c r="CA31" s="714"/>
      <c r="CB31" s="716"/>
      <c r="CD31" s="733"/>
      <c r="CE31" s="734"/>
      <c r="CF31" s="689" t="s">
        <v>313</v>
      </c>
      <c r="CG31" s="686"/>
      <c r="CH31" s="686"/>
      <c r="CI31" s="686"/>
      <c r="CJ31" s="686"/>
      <c r="CK31" s="686"/>
      <c r="CL31" s="686"/>
      <c r="CM31" s="686"/>
      <c r="CN31" s="686"/>
      <c r="CO31" s="686"/>
      <c r="CP31" s="686"/>
      <c r="CQ31" s="687"/>
      <c r="CR31" s="642">
        <v>15622</v>
      </c>
      <c r="CS31" s="661"/>
      <c r="CT31" s="661"/>
      <c r="CU31" s="661"/>
      <c r="CV31" s="661"/>
      <c r="CW31" s="661"/>
      <c r="CX31" s="661"/>
      <c r="CY31" s="662"/>
      <c r="CZ31" s="645">
        <v>0.5</v>
      </c>
      <c r="DA31" s="663"/>
      <c r="DB31" s="663"/>
      <c r="DC31" s="664"/>
      <c r="DD31" s="648">
        <v>15622</v>
      </c>
      <c r="DE31" s="661"/>
      <c r="DF31" s="661"/>
      <c r="DG31" s="661"/>
      <c r="DH31" s="661"/>
      <c r="DI31" s="661"/>
      <c r="DJ31" s="661"/>
      <c r="DK31" s="662"/>
      <c r="DL31" s="648">
        <v>15622</v>
      </c>
      <c r="DM31" s="661"/>
      <c r="DN31" s="661"/>
      <c r="DO31" s="661"/>
      <c r="DP31" s="661"/>
      <c r="DQ31" s="661"/>
      <c r="DR31" s="661"/>
      <c r="DS31" s="661"/>
      <c r="DT31" s="661"/>
      <c r="DU31" s="661"/>
      <c r="DV31" s="662"/>
      <c r="DW31" s="645">
        <v>1.2</v>
      </c>
      <c r="DX31" s="663"/>
      <c r="DY31" s="663"/>
      <c r="DZ31" s="663"/>
      <c r="EA31" s="663"/>
      <c r="EB31" s="663"/>
      <c r="EC31" s="681"/>
    </row>
    <row r="32" spans="2:133" ht="11.25" customHeight="1" x14ac:dyDescent="0.15">
      <c r="B32" s="706" t="s">
        <v>314</v>
      </c>
      <c r="C32" s="707"/>
      <c r="D32" s="707"/>
      <c r="E32" s="707"/>
      <c r="F32" s="707"/>
      <c r="G32" s="707"/>
      <c r="H32" s="707"/>
      <c r="I32" s="707"/>
      <c r="J32" s="707"/>
      <c r="K32" s="707"/>
      <c r="L32" s="707"/>
      <c r="M32" s="707"/>
      <c r="N32" s="707"/>
      <c r="O32" s="707"/>
      <c r="P32" s="707"/>
      <c r="Q32" s="708"/>
      <c r="R32" s="642" t="s">
        <v>128</v>
      </c>
      <c r="S32" s="643"/>
      <c r="T32" s="643"/>
      <c r="U32" s="643"/>
      <c r="V32" s="643"/>
      <c r="W32" s="643"/>
      <c r="X32" s="643"/>
      <c r="Y32" s="644"/>
      <c r="Z32" s="675" t="s">
        <v>128</v>
      </c>
      <c r="AA32" s="675"/>
      <c r="AB32" s="675"/>
      <c r="AC32" s="675"/>
      <c r="AD32" s="676" t="s">
        <v>233</v>
      </c>
      <c r="AE32" s="676"/>
      <c r="AF32" s="676"/>
      <c r="AG32" s="676"/>
      <c r="AH32" s="676"/>
      <c r="AI32" s="676"/>
      <c r="AJ32" s="676"/>
      <c r="AK32" s="676"/>
      <c r="AL32" s="645" t="s">
        <v>233</v>
      </c>
      <c r="AM32" s="646"/>
      <c r="AN32" s="646"/>
      <c r="AO32" s="677"/>
      <c r="AP32" s="719"/>
      <c r="AQ32" s="720"/>
      <c r="AR32" s="720"/>
      <c r="AS32" s="720"/>
      <c r="AT32" s="724"/>
      <c r="AU32" s="230" t="s">
        <v>315</v>
      </c>
      <c r="AV32" s="230"/>
      <c r="AW32" s="230"/>
      <c r="AX32" s="639" t="s">
        <v>316</v>
      </c>
      <c r="AY32" s="640"/>
      <c r="AZ32" s="640"/>
      <c r="BA32" s="640"/>
      <c r="BB32" s="640"/>
      <c r="BC32" s="640"/>
      <c r="BD32" s="640"/>
      <c r="BE32" s="640"/>
      <c r="BF32" s="641"/>
      <c r="BG32" s="726">
        <v>99.6</v>
      </c>
      <c r="BH32" s="661"/>
      <c r="BI32" s="661"/>
      <c r="BJ32" s="661"/>
      <c r="BK32" s="661"/>
      <c r="BL32" s="661"/>
      <c r="BM32" s="646">
        <v>99.6</v>
      </c>
      <c r="BN32" s="727"/>
      <c r="BO32" s="727"/>
      <c r="BP32" s="727"/>
      <c r="BQ32" s="685"/>
      <c r="BR32" s="726">
        <v>100</v>
      </c>
      <c r="BS32" s="661"/>
      <c r="BT32" s="661"/>
      <c r="BU32" s="661"/>
      <c r="BV32" s="661"/>
      <c r="BW32" s="661"/>
      <c r="BX32" s="646">
        <v>100</v>
      </c>
      <c r="BY32" s="727"/>
      <c r="BZ32" s="727"/>
      <c r="CA32" s="727"/>
      <c r="CB32" s="685"/>
      <c r="CD32" s="735"/>
      <c r="CE32" s="736"/>
      <c r="CF32" s="689" t="s">
        <v>317</v>
      </c>
      <c r="CG32" s="686"/>
      <c r="CH32" s="686"/>
      <c r="CI32" s="686"/>
      <c r="CJ32" s="686"/>
      <c r="CK32" s="686"/>
      <c r="CL32" s="686"/>
      <c r="CM32" s="686"/>
      <c r="CN32" s="686"/>
      <c r="CO32" s="686"/>
      <c r="CP32" s="686"/>
      <c r="CQ32" s="687"/>
      <c r="CR32" s="642">
        <v>71</v>
      </c>
      <c r="CS32" s="643"/>
      <c r="CT32" s="643"/>
      <c r="CU32" s="643"/>
      <c r="CV32" s="643"/>
      <c r="CW32" s="643"/>
      <c r="CX32" s="643"/>
      <c r="CY32" s="644"/>
      <c r="CZ32" s="645">
        <v>0</v>
      </c>
      <c r="DA32" s="663"/>
      <c r="DB32" s="663"/>
      <c r="DC32" s="664"/>
      <c r="DD32" s="648">
        <v>71</v>
      </c>
      <c r="DE32" s="643"/>
      <c r="DF32" s="643"/>
      <c r="DG32" s="643"/>
      <c r="DH32" s="643"/>
      <c r="DI32" s="643"/>
      <c r="DJ32" s="643"/>
      <c r="DK32" s="644"/>
      <c r="DL32" s="648">
        <v>71</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318</v>
      </c>
      <c r="C33" s="640"/>
      <c r="D33" s="640"/>
      <c r="E33" s="640"/>
      <c r="F33" s="640"/>
      <c r="G33" s="640"/>
      <c r="H33" s="640"/>
      <c r="I33" s="640"/>
      <c r="J33" s="640"/>
      <c r="K33" s="640"/>
      <c r="L33" s="640"/>
      <c r="M33" s="640"/>
      <c r="N33" s="640"/>
      <c r="O33" s="640"/>
      <c r="P33" s="640"/>
      <c r="Q33" s="641"/>
      <c r="R33" s="642">
        <v>267664</v>
      </c>
      <c r="S33" s="643"/>
      <c r="T33" s="643"/>
      <c r="U33" s="643"/>
      <c r="V33" s="643"/>
      <c r="W33" s="643"/>
      <c r="X33" s="643"/>
      <c r="Y33" s="644"/>
      <c r="Z33" s="675">
        <v>7.5</v>
      </c>
      <c r="AA33" s="675"/>
      <c r="AB33" s="675"/>
      <c r="AC33" s="675"/>
      <c r="AD33" s="676" t="s">
        <v>233</v>
      </c>
      <c r="AE33" s="676"/>
      <c r="AF33" s="676"/>
      <c r="AG33" s="676"/>
      <c r="AH33" s="676"/>
      <c r="AI33" s="676"/>
      <c r="AJ33" s="676"/>
      <c r="AK33" s="676"/>
      <c r="AL33" s="645" t="s">
        <v>128</v>
      </c>
      <c r="AM33" s="646"/>
      <c r="AN33" s="646"/>
      <c r="AO33" s="677"/>
      <c r="AP33" s="721"/>
      <c r="AQ33" s="722"/>
      <c r="AR33" s="722"/>
      <c r="AS33" s="722"/>
      <c r="AT33" s="725"/>
      <c r="AU33" s="232"/>
      <c r="AV33" s="232"/>
      <c r="AW33" s="232"/>
      <c r="AX33" s="623" t="s">
        <v>319</v>
      </c>
      <c r="AY33" s="624"/>
      <c r="AZ33" s="624"/>
      <c r="BA33" s="624"/>
      <c r="BB33" s="624"/>
      <c r="BC33" s="624"/>
      <c r="BD33" s="624"/>
      <c r="BE33" s="624"/>
      <c r="BF33" s="625"/>
      <c r="BG33" s="709">
        <v>100</v>
      </c>
      <c r="BH33" s="627"/>
      <c r="BI33" s="627"/>
      <c r="BJ33" s="627"/>
      <c r="BK33" s="627"/>
      <c r="BL33" s="627"/>
      <c r="BM33" s="669">
        <v>100</v>
      </c>
      <c r="BN33" s="627"/>
      <c r="BO33" s="627"/>
      <c r="BP33" s="627"/>
      <c r="BQ33" s="671"/>
      <c r="BR33" s="709">
        <v>100</v>
      </c>
      <c r="BS33" s="627"/>
      <c r="BT33" s="627"/>
      <c r="BU33" s="627"/>
      <c r="BV33" s="627"/>
      <c r="BW33" s="627"/>
      <c r="BX33" s="669">
        <v>100</v>
      </c>
      <c r="BY33" s="627"/>
      <c r="BZ33" s="627"/>
      <c r="CA33" s="627"/>
      <c r="CB33" s="671"/>
      <c r="CD33" s="689" t="s">
        <v>320</v>
      </c>
      <c r="CE33" s="686"/>
      <c r="CF33" s="686"/>
      <c r="CG33" s="686"/>
      <c r="CH33" s="686"/>
      <c r="CI33" s="686"/>
      <c r="CJ33" s="686"/>
      <c r="CK33" s="686"/>
      <c r="CL33" s="686"/>
      <c r="CM33" s="686"/>
      <c r="CN33" s="686"/>
      <c r="CO33" s="686"/>
      <c r="CP33" s="686"/>
      <c r="CQ33" s="687"/>
      <c r="CR33" s="642">
        <v>1316397</v>
      </c>
      <c r="CS33" s="661"/>
      <c r="CT33" s="661"/>
      <c r="CU33" s="661"/>
      <c r="CV33" s="661"/>
      <c r="CW33" s="661"/>
      <c r="CX33" s="661"/>
      <c r="CY33" s="662"/>
      <c r="CZ33" s="645">
        <v>41</v>
      </c>
      <c r="DA33" s="663"/>
      <c r="DB33" s="663"/>
      <c r="DC33" s="664"/>
      <c r="DD33" s="648">
        <v>712280</v>
      </c>
      <c r="DE33" s="661"/>
      <c r="DF33" s="661"/>
      <c r="DG33" s="661"/>
      <c r="DH33" s="661"/>
      <c r="DI33" s="661"/>
      <c r="DJ33" s="661"/>
      <c r="DK33" s="662"/>
      <c r="DL33" s="648">
        <v>501196</v>
      </c>
      <c r="DM33" s="661"/>
      <c r="DN33" s="661"/>
      <c r="DO33" s="661"/>
      <c r="DP33" s="661"/>
      <c r="DQ33" s="661"/>
      <c r="DR33" s="661"/>
      <c r="DS33" s="661"/>
      <c r="DT33" s="661"/>
      <c r="DU33" s="661"/>
      <c r="DV33" s="662"/>
      <c r="DW33" s="645">
        <v>37.299999999999997</v>
      </c>
      <c r="DX33" s="663"/>
      <c r="DY33" s="663"/>
      <c r="DZ33" s="663"/>
      <c r="EA33" s="663"/>
      <c r="EB33" s="663"/>
      <c r="EC33" s="681"/>
    </row>
    <row r="34" spans="2:133" ht="11.25" customHeight="1" x14ac:dyDescent="0.15">
      <c r="B34" s="639" t="s">
        <v>321</v>
      </c>
      <c r="C34" s="640"/>
      <c r="D34" s="640"/>
      <c r="E34" s="640"/>
      <c r="F34" s="640"/>
      <c r="G34" s="640"/>
      <c r="H34" s="640"/>
      <c r="I34" s="640"/>
      <c r="J34" s="640"/>
      <c r="K34" s="640"/>
      <c r="L34" s="640"/>
      <c r="M34" s="640"/>
      <c r="N34" s="640"/>
      <c r="O34" s="640"/>
      <c r="P34" s="640"/>
      <c r="Q34" s="641"/>
      <c r="R34" s="642">
        <v>72690</v>
      </c>
      <c r="S34" s="643"/>
      <c r="T34" s="643"/>
      <c r="U34" s="643"/>
      <c r="V34" s="643"/>
      <c r="W34" s="643"/>
      <c r="X34" s="643"/>
      <c r="Y34" s="644"/>
      <c r="Z34" s="675">
        <v>2</v>
      </c>
      <c r="AA34" s="675"/>
      <c r="AB34" s="675"/>
      <c r="AC34" s="675"/>
      <c r="AD34" s="676">
        <v>699</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457904</v>
      </c>
      <c r="CS34" s="643"/>
      <c r="CT34" s="643"/>
      <c r="CU34" s="643"/>
      <c r="CV34" s="643"/>
      <c r="CW34" s="643"/>
      <c r="CX34" s="643"/>
      <c r="CY34" s="644"/>
      <c r="CZ34" s="645">
        <v>14.3</v>
      </c>
      <c r="DA34" s="663"/>
      <c r="DB34" s="663"/>
      <c r="DC34" s="664"/>
      <c r="DD34" s="648">
        <v>297727</v>
      </c>
      <c r="DE34" s="643"/>
      <c r="DF34" s="643"/>
      <c r="DG34" s="643"/>
      <c r="DH34" s="643"/>
      <c r="DI34" s="643"/>
      <c r="DJ34" s="643"/>
      <c r="DK34" s="644"/>
      <c r="DL34" s="648">
        <v>228570</v>
      </c>
      <c r="DM34" s="643"/>
      <c r="DN34" s="643"/>
      <c r="DO34" s="643"/>
      <c r="DP34" s="643"/>
      <c r="DQ34" s="643"/>
      <c r="DR34" s="643"/>
      <c r="DS34" s="643"/>
      <c r="DT34" s="643"/>
      <c r="DU34" s="643"/>
      <c r="DV34" s="644"/>
      <c r="DW34" s="645">
        <v>17</v>
      </c>
      <c r="DX34" s="663"/>
      <c r="DY34" s="663"/>
      <c r="DZ34" s="663"/>
      <c r="EA34" s="663"/>
      <c r="EB34" s="663"/>
      <c r="EC34" s="681"/>
    </row>
    <row r="35" spans="2:133" ht="11.25" customHeight="1" x14ac:dyDescent="0.15">
      <c r="B35" s="639" t="s">
        <v>323</v>
      </c>
      <c r="C35" s="640"/>
      <c r="D35" s="640"/>
      <c r="E35" s="640"/>
      <c r="F35" s="640"/>
      <c r="G35" s="640"/>
      <c r="H35" s="640"/>
      <c r="I35" s="640"/>
      <c r="J35" s="640"/>
      <c r="K35" s="640"/>
      <c r="L35" s="640"/>
      <c r="M35" s="640"/>
      <c r="N35" s="640"/>
      <c r="O35" s="640"/>
      <c r="P35" s="640"/>
      <c r="Q35" s="641"/>
      <c r="R35" s="642">
        <v>33839</v>
      </c>
      <c r="S35" s="643"/>
      <c r="T35" s="643"/>
      <c r="U35" s="643"/>
      <c r="V35" s="643"/>
      <c r="W35" s="643"/>
      <c r="X35" s="643"/>
      <c r="Y35" s="644"/>
      <c r="Z35" s="675">
        <v>1</v>
      </c>
      <c r="AA35" s="675"/>
      <c r="AB35" s="675"/>
      <c r="AC35" s="675"/>
      <c r="AD35" s="676" t="s">
        <v>128</v>
      </c>
      <c r="AE35" s="676"/>
      <c r="AF35" s="676"/>
      <c r="AG35" s="676"/>
      <c r="AH35" s="676"/>
      <c r="AI35" s="676"/>
      <c r="AJ35" s="676"/>
      <c r="AK35" s="676"/>
      <c r="AL35" s="645" t="s">
        <v>128</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97040</v>
      </c>
      <c r="CS35" s="661"/>
      <c r="CT35" s="661"/>
      <c r="CU35" s="661"/>
      <c r="CV35" s="661"/>
      <c r="CW35" s="661"/>
      <c r="CX35" s="661"/>
      <c r="CY35" s="662"/>
      <c r="CZ35" s="645">
        <v>3</v>
      </c>
      <c r="DA35" s="663"/>
      <c r="DB35" s="663"/>
      <c r="DC35" s="664"/>
      <c r="DD35" s="648">
        <v>79264</v>
      </c>
      <c r="DE35" s="661"/>
      <c r="DF35" s="661"/>
      <c r="DG35" s="661"/>
      <c r="DH35" s="661"/>
      <c r="DI35" s="661"/>
      <c r="DJ35" s="661"/>
      <c r="DK35" s="662"/>
      <c r="DL35" s="648">
        <v>78023</v>
      </c>
      <c r="DM35" s="661"/>
      <c r="DN35" s="661"/>
      <c r="DO35" s="661"/>
      <c r="DP35" s="661"/>
      <c r="DQ35" s="661"/>
      <c r="DR35" s="661"/>
      <c r="DS35" s="661"/>
      <c r="DT35" s="661"/>
      <c r="DU35" s="661"/>
      <c r="DV35" s="662"/>
      <c r="DW35" s="645">
        <v>5.8</v>
      </c>
      <c r="DX35" s="663"/>
      <c r="DY35" s="663"/>
      <c r="DZ35" s="663"/>
      <c r="EA35" s="663"/>
      <c r="EB35" s="663"/>
      <c r="EC35" s="681"/>
    </row>
    <row r="36" spans="2:133" ht="11.25" customHeight="1" x14ac:dyDescent="0.15">
      <c r="B36" s="639" t="s">
        <v>327</v>
      </c>
      <c r="C36" s="640"/>
      <c r="D36" s="640"/>
      <c r="E36" s="640"/>
      <c r="F36" s="640"/>
      <c r="G36" s="640"/>
      <c r="H36" s="640"/>
      <c r="I36" s="640"/>
      <c r="J36" s="640"/>
      <c r="K36" s="640"/>
      <c r="L36" s="640"/>
      <c r="M36" s="640"/>
      <c r="N36" s="640"/>
      <c r="O36" s="640"/>
      <c r="P36" s="640"/>
      <c r="Q36" s="641"/>
      <c r="R36" s="642">
        <v>159537</v>
      </c>
      <c r="S36" s="643"/>
      <c r="T36" s="643"/>
      <c r="U36" s="643"/>
      <c r="V36" s="643"/>
      <c r="W36" s="643"/>
      <c r="X36" s="643"/>
      <c r="Y36" s="644"/>
      <c r="Z36" s="675">
        <v>4.5</v>
      </c>
      <c r="AA36" s="675"/>
      <c r="AB36" s="675"/>
      <c r="AC36" s="675"/>
      <c r="AD36" s="676" t="s">
        <v>233</v>
      </c>
      <c r="AE36" s="676"/>
      <c r="AF36" s="676"/>
      <c r="AG36" s="676"/>
      <c r="AH36" s="676"/>
      <c r="AI36" s="676"/>
      <c r="AJ36" s="676"/>
      <c r="AK36" s="676"/>
      <c r="AL36" s="645" t="s">
        <v>233</v>
      </c>
      <c r="AM36" s="646"/>
      <c r="AN36" s="646"/>
      <c r="AO36" s="677"/>
      <c r="AP36" s="235"/>
      <c r="AQ36" s="694" t="s">
        <v>328</v>
      </c>
      <c r="AR36" s="695"/>
      <c r="AS36" s="695"/>
      <c r="AT36" s="695"/>
      <c r="AU36" s="695"/>
      <c r="AV36" s="695"/>
      <c r="AW36" s="695"/>
      <c r="AX36" s="695"/>
      <c r="AY36" s="696"/>
      <c r="AZ36" s="697">
        <v>90617</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1705</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548650</v>
      </c>
      <c r="CS36" s="643"/>
      <c r="CT36" s="643"/>
      <c r="CU36" s="643"/>
      <c r="CV36" s="643"/>
      <c r="CW36" s="643"/>
      <c r="CX36" s="643"/>
      <c r="CY36" s="644"/>
      <c r="CZ36" s="645">
        <v>17.100000000000001</v>
      </c>
      <c r="DA36" s="663"/>
      <c r="DB36" s="663"/>
      <c r="DC36" s="664"/>
      <c r="DD36" s="648">
        <v>230077</v>
      </c>
      <c r="DE36" s="643"/>
      <c r="DF36" s="643"/>
      <c r="DG36" s="643"/>
      <c r="DH36" s="643"/>
      <c r="DI36" s="643"/>
      <c r="DJ36" s="643"/>
      <c r="DK36" s="644"/>
      <c r="DL36" s="648">
        <v>194603</v>
      </c>
      <c r="DM36" s="643"/>
      <c r="DN36" s="643"/>
      <c r="DO36" s="643"/>
      <c r="DP36" s="643"/>
      <c r="DQ36" s="643"/>
      <c r="DR36" s="643"/>
      <c r="DS36" s="643"/>
      <c r="DT36" s="643"/>
      <c r="DU36" s="643"/>
      <c r="DV36" s="644"/>
      <c r="DW36" s="645">
        <v>14.5</v>
      </c>
      <c r="DX36" s="663"/>
      <c r="DY36" s="663"/>
      <c r="DZ36" s="663"/>
      <c r="EA36" s="663"/>
      <c r="EB36" s="663"/>
      <c r="EC36" s="681"/>
    </row>
    <row r="37" spans="2:133" ht="11.25" customHeight="1" x14ac:dyDescent="0.15">
      <c r="B37" s="639" t="s">
        <v>331</v>
      </c>
      <c r="C37" s="640"/>
      <c r="D37" s="640"/>
      <c r="E37" s="640"/>
      <c r="F37" s="640"/>
      <c r="G37" s="640"/>
      <c r="H37" s="640"/>
      <c r="I37" s="640"/>
      <c r="J37" s="640"/>
      <c r="K37" s="640"/>
      <c r="L37" s="640"/>
      <c r="M37" s="640"/>
      <c r="N37" s="640"/>
      <c r="O37" s="640"/>
      <c r="P37" s="640"/>
      <c r="Q37" s="641"/>
      <c r="R37" s="642">
        <v>29696</v>
      </c>
      <c r="S37" s="643"/>
      <c r="T37" s="643"/>
      <c r="U37" s="643"/>
      <c r="V37" s="643"/>
      <c r="W37" s="643"/>
      <c r="X37" s="643"/>
      <c r="Y37" s="644"/>
      <c r="Z37" s="675">
        <v>0.8</v>
      </c>
      <c r="AA37" s="675"/>
      <c r="AB37" s="675"/>
      <c r="AC37" s="675"/>
      <c r="AD37" s="676" t="s">
        <v>233</v>
      </c>
      <c r="AE37" s="676"/>
      <c r="AF37" s="676"/>
      <c r="AG37" s="676"/>
      <c r="AH37" s="676"/>
      <c r="AI37" s="676"/>
      <c r="AJ37" s="676"/>
      <c r="AK37" s="676"/>
      <c r="AL37" s="645" t="s">
        <v>128</v>
      </c>
      <c r="AM37" s="646"/>
      <c r="AN37" s="646"/>
      <c r="AO37" s="677"/>
      <c r="AQ37" s="682" t="s">
        <v>332</v>
      </c>
      <c r="AR37" s="683"/>
      <c r="AS37" s="683"/>
      <c r="AT37" s="683"/>
      <c r="AU37" s="683"/>
      <c r="AV37" s="683"/>
      <c r="AW37" s="683"/>
      <c r="AX37" s="683"/>
      <c r="AY37" s="684"/>
      <c r="AZ37" s="642">
        <v>13351</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1705</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116700</v>
      </c>
      <c r="CS37" s="661"/>
      <c r="CT37" s="661"/>
      <c r="CU37" s="661"/>
      <c r="CV37" s="661"/>
      <c r="CW37" s="661"/>
      <c r="CX37" s="661"/>
      <c r="CY37" s="662"/>
      <c r="CZ37" s="645">
        <v>3.6</v>
      </c>
      <c r="DA37" s="663"/>
      <c r="DB37" s="663"/>
      <c r="DC37" s="664"/>
      <c r="DD37" s="648">
        <v>80700</v>
      </c>
      <c r="DE37" s="661"/>
      <c r="DF37" s="661"/>
      <c r="DG37" s="661"/>
      <c r="DH37" s="661"/>
      <c r="DI37" s="661"/>
      <c r="DJ37" s="661"/>
      <c r="DK37" s="662"/>
      <c r="DL37" s="648">
        <v>78861</v>
      </c>
      <c r="DM37" s="661"/>
      <c r="DN37" s="661"/>
      <c r="DO37" s="661"/>
      <c r="DP37" s="661"/>
      <c r="DQ37" s="661"/>
      <c r="DR37" s="661"/>
      <c r="DS37" s="661"/>
      <c r="DT37" s="661"/>
      <c r="DU37" s="661"/>
      <c r="DV37" s="662"/>
      <c r="DW37" s="645">
        <v>5.9</v>
      </c>
      <c r="DX37" s="663"/>
      <c r="DY37" s="663"/>
      <c r="DZ37" s="663"/>
      <c r="EA37" s="663"/>
      <c r="EB37" s="663"/>
      <c r="EC37" s="681"/>
    </row>
    <row r="38" spans="2:133" ht="11.25" customHeight="1" x14ac:dyDescent="0.15">
      <c r="B38" s="639" t="s">
        <v>335</v>
      </c>
      <c r="C38" s="640"/>
      <c r="D38" s="640"/>
      <c r="E38" s="640"/>
      <c r="F38" s="640"/>
      <c r="G38" s="640"/>
      <c r="H38" s="640"/>
      <c r="I38" s="640"/>
      <c r="J38" s="640"/>
      <c r="K38" s="640"/>
      <c r="L38" s="640"/>
      <c r="M38" s="640"/>
      <c r="N38" s="640"/>
      <c r="O38" s="640"/>
      <c r="P38" s="640"/>
      <c r="Q38" s="641"/>
      <c r="R38" s="642">
        <v>35684</v>
      </c>
      <c r="S38" s="643"/>
      <c r="T38" s="643"/>
      <c r="U38" s="643"/>
      <c r="V38" s="643"/>
      <c r="W38" s="643"/>
      <c r="X38" s="643"/>
      <c r="Y38" s="644"/>
      <c r="Z38" s="675">
        <v>1</v>
      </c>
      <c r="AA38" s="675"/>
      <c r="AB38" s="675"/>
      <c r="AC38" s="675"/>
      <c r="AD38" s="676">
        <v>3</v>
      </c>
      <c r="AE38" s="676"/>
      <c r="AF38" s="676"/>
      <c r="AG38" s="676"/>
      <c r="AH38" s="676"/>
      <c r="AI38" s="676"/>
      <c r="AJ38" s="676"/>
      <c r="AK38" s="676"/>
      <c r="AL38" s="645">
        <v>0</v>
      </c>
      <c r="AM38" s="646"/>
      <c r="AN38" s="646"/>
      <c r="AO38" s="677"/>
      <c r="AQ38" s="682" t="s">
        <v>336</v>
      </c>
      <c r="AR38" s="683"/>
      <c r="AS38" s="683"/>
      <c r="AT38" s="683"/>
      <c r="AU38" s="683"/>
      <c r="AV38" s="683"/>
      <c r="AW38" s="683"/>
      <c r="AX38" s="683"/>
      <c r="AY38" s="684"/>
      <c r="AZ38" s="642">
        <v>11818</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159</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90617</v>
      </c>
      <c r="CS38" s="643"/>
      <c r="CT38" s="643"/>
      <c r="CU38" s="643"/>
      <c r="CV38" s="643"/>
      <c r="CW38" s="643"/>
      <c r="CX38" s="643"/>
      <c r="CY38" s="644"/>
      <c r="CZ38" s="645">
        <v>2.8</v>
      </c>
      <c r="DA38" s="663"/>
      <c r="DB38" s="663"/>
      <c r="DC38" s="664"/>
      <c r="DD38" s="648">
        <v>77435</v>
      </c>
      <c r="DE38" s="643"/>
      <c r="DF38" s="643"/>
      <c r="DG38" s="643"/>
      <c r="DH38" s="643"/>
      <c r="DI38" s="643"/>
      <c r="DJ38" s="643"/>
      <c r="DK38" s="644"/>
      <c r="DL38" s="648" t="s">
        <v>128</v>
      </c>
      <c r="DM38" s="643"/>
      <c r="DN38" s="643"/>
      <c r="DO38" s="643"/>
      <c r="DP38" s="643"/>
      <c r="DQ38" s="643"/>
      <c r="DR38" s="643"/>
      <c r="DS38" s="643"/>
      <c r="DT38" s="643"/>
      <c r="DU38" s="643"/>
      <c r="DV38" s="644"/>
      <c r="DW38" s="645" t="s">
        <v>233</v>
      </c>
      <c r="DX38" s="663"/>
      <c r="DY38" s="663"/>
      <c r="DZ38" s="663"/>
      <c r="EA38" s="663"/>
      <c r="EB38" s="663"/>
      <c r="EC38" s="681"/>
    </row>
    <row r="39" spans="2:133" ht="11.25" customHeight="1" x14ac:dyDescent="0.15">
      <c r="B39" s="639" t="s">
        <v>339</v>
      </c>
      <c r="C39" s="640"/>
      <c r="D39" s="640"/>
      <c r="E39" s="640"/>
      <c r="F39" s="640"/>
      <c r="G39" s="640"/>
      <c r="H39" s="640"/>
      <c r="I39" s="640"/>
      <c r="J39" s="640"/>
      <c r="K39" s="640"/>
      <c r="L39" s="640"/>
      <c r="M39" s="640"/>
      <c r="N39" s="640"/>
      <c r="O39" s="640"/>
      <c r="P39" s="640"/>
      <c r="Q39" s="641"/>
      <c r="R39" s="642">
        <v>605946</v>
      </c>
      <c r="S39" s="643"/>
      <c r="T39" s="643"/>
      <c r="U39" s="643"/>
      <c r="V39" s="643"/>
      <c r="W39" s="643"/>
      <c r="X39" s="643"/>
      <c r="Y39" s="644"/>
      <c r="Z39" s="675">
        <v>17</v>
      </c>
      <c r="AA39" s="675"/>
      <c r="AB39" s="675"/>
      <c r="AC39" s="675"/>
      <c r="AD39" s="676" t="s">
        <v>233</v>
      </c>
      <c r="AE39" s="676"/>
      <c r="AF39" s="676"/>
      <c r="AG39" s="676"/>
      <c r="AH39" s="676"/>
      <c r="AI39" s="676"/>
      <c r="AJ39" s="676"/>
      <c r="AK39" s="676"/>
      <c r="AL39" s="645" t="s">
        <v>233</v>
      </c>
      <c r="AM39" s="646"/>
      <c r="AN39" s="646"/>
      <c r="AO39" s="677"/>
      <c r="AQ39" s="682" t="s">
        <v>340</v>
      </c>
      <c r="AR39" s="683"/>
      <c r="AS39" s="683"/>
      <c r="AT39" s="683"/>
      <c r="AU39" s="683"/>
      <c r="AV39" s="683"/>
      <c r="AW39" s="683"/>
      <c r="AX39" s="683"/>
      <c r="AY39" s="684"/>
      <c r="AZ39" s="642" t="s">
        <v>128</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240</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122186</v>
      </c>
      <c r="CS39" s="661"/>
      <c r="CT39" s="661"/>
      <c r="CU39" s="661"/>
      <c r="CV39" s="661"/>
      <c r="CW39" s="661"/>
      <c r="CX39" s="661"/>
      <c r="CY39" s="662"/>
      <c r="CZ39" s="645">
        <v>3.8</v>
      </c>
      <c r="DA39" s="663"/>
      <c r="DB39" s="663"/>
      <c r="DC39" s="664"/>
      <c r="DD39" s="648">
        <v>27777</v>
      </c>
      <c r="DE39" s="661"/>
      <c r="DF39" s="661"/>
      <c r="DG39" s="661"/>
      <c r="DH39" s="661"/>
      <c r="DI39" s="661"/>
      <c r="DJ39" s="661"/>
      <c r="DK39" s="662"/>
      <c r="DL39" s="648" t="s">
        <v>233</v>
      </c>
      <c r="DM39" s="661"/>
      <c r="DN39" s="661"/>
      <c r="DO39" s="661"/>
      <c r="DP39" s="661"/>
      <c r="DQ39" s="661"/>
      <c r="DR39" s="661"/>
      <c r="DS39" s="661"/>
      <c r="DT39" s="661"/>
      <c r="DU39" s="661"/>
      <c r="DV39" s="662"/>
      <c r="DW39" s="645" t="s">
        <v>128</v>
      </c>
      <c r="DX39" s="663"/>
      <c r="DY39" s="663"/>
      <c r="DZ39" s="663"/>
      <c r="EA39" s="663"/>
      <c r="EB39" s="663"/>
      <c r="EC39" s="681"/>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233</v>
      </c>
      <c r="S40" s="643"/>
      <c r="T40" s="643"/>
      <c r="U40" s="643"/>
      <c r="V40" s="643"/>
      <c r="W40" s="643"/>
      <c r="X40" s="643"/>
      <c r="Y40" s="644"/>
      <c r="Z40" s="675" t="s">
        <v>233</v>
      </c>
      <c r="AA40" s="675"/>
      <c r="AB40" s="675"/>
      <c r="AC40" s="675"/>
      <c r="AD40" s="676" t="s">
        <v>233</v>
      </c>
      <c r="AE40" s="676"/>
      <c r="AF40" s="676"/>
      <c r="AG40" s="676"/>
      <c r="AH40" s="676"/>
      <c r="AI40" s="676"/>
      <c r="AJ40" s="676"/>
      <c r="AK40" s="676"/>
      <c r="AL40" s="645" t="s">
        <v>128</v>
      </c>
      <c r="AM40" s="646"/>
      <c r="AN40" s="646"/>
      <c r="AO40" s="677"/>
      <c r="AQ40" s="682" t="s">
        <v>344</v>
      </c>
      <c r="AR40" s="683"/>
      <c r="AS40" s="683"/>
      <c r="AT40" s="683"/>
      <c r="AU40" s="683"/>
      <c r="AV40" s="683"/>
      <c r="AW40" s="683"/>
      <c r="AX40" s="683"/>
      <c r="AY40" s="684"/>
      <c r="AZ40" s="642" t="s">
        <v>128</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72</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t="s">
        <v>233</v>
      </c>
      <c r="CS40" s="643"/>
      <c r="CT40" s="643"/>
      <c r="CU40" s="643"/>
      <c r="CV40" s="643"/>
      <c r="CW40" s="643"/>
      <c r="CX40" s="643"/>
      <c r="CY40" s="644"/>
      <c r="CZ40" s="645" t="s">
        <v>233</v>
      </c>
      <c r="DA40" s="663"/>
      <c r="DB40" s="663"/>
      <c r="DC40" s="664"/>
      <c r="DD40" s="648" t="s">
        <v>128</v>
      </c>
      <c r="DE40" s="643"/>
      <c r="DF40" s="643"/>
      <c r="DG40" s="643"/>
      <c r="DH40" s="643"/>
      <c r="DI40" s="643"/>
      <c r="DJ40" s="643"/>
      <c r="DK40" s="644"/>
      <c r="DL40" s="648" t="s">
        <v>128</v>
      </c>
      <c r="DM40" s="643"/>
      <c r="DN40" s="643"/>
      <c r="DO40" s="643"/>
      <c r="DP40" s="643"/>
      <c r="DQ40" s="643"/>
      <c r="DR40" s="643"/>
      <c r="DS40" s="643"/>
      <c r="DT40" s="643"/>
      <c r="DU40" s="643"/>
      <c r="DV40" s="644"/>
      <c r="DW40" s="645" t="s">
        <v>128</v>
      </c>
      <c r="DX40" s="663"/>
      <c r="DY40" s="663"/>
      <c r="DZ40" s="663"/>
      <c r="EA40" s="663"/>
      <c r="EB40" s="663"/>
      <c r="EC40" s="681"/>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233</v>
      </c>
      <c r="AA41" s="675"/>
      <c r="AB41" s="675"/>
      <c r="AC41" s="675"/>
      <c r="AD41" s="676" t="s">
        <v>233</v>
      </c>
      <c r="AE41" s="676"/>
      <c r="AF41" s="676"/>
      <c r="AG41" s="676"/>
      <c r="AH41" s="676"/>
      <c r="AI41" s="676"/>
      <c r="AJ41" s="676"/>
      <c r="AK41" s="676"/>
      <c r="AL41" s="645" t="s">
        <v>233</v>
      </c>
      <c r="AM41" s="646"/>
      <c r="AN41" s="646"/>
      <c r="AO41" s="677"/>
      <c r="AQ41" s="682" t="s">
        <v>349</v>
      </c>
      <c r="AR41" s="683"/>
      <c r="AS41" s="683"/>
      <c r="AT41" s="683"/>
      <c r="AU41" s="683"/>
      <c r="AV41" s="683"/>
      <c r="AW41" s="683"/>
      <c r="AX41" s="683"/>
      <c r="AY41" s="684"/>
      <c r="AZ41" s="642">
        <v>14186</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v>5</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128</v>
      </c>
      <c r="CS41" s="661"/>
      <c r="CT41" s="661"/>
      <c r="CU41" s="661"/>
      <c r="CV41" s="661"/>
      <c r="CW41" s="661"/>
      <c r="CX41" s="661"/>
      <c r="CY41" s="662"/>
      <c r="CZ41" s="645" t="s">
        <v>233</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v>36196</v>
      </c>
      <c r="S42" s="643"/>
      <c r="T42" s="643"/>
      <c r="U42" s="643"/>
      <c r="V42" s="643"/>
      <c r="W42" s="643"/>
      <c r="X42" s="643"/>
      <c r="Y42" s="644"/>
      <c r="Z42" s="675">
        <v>1</v>
      </c>
      <c r="AA42" s="675"/>
      <c r="AB42" s="675"/>
      <c r="AC42" s="675"/>
      <c r="AD42" s="676" t="s">
        <v>233</v>
      </c>
      <c r="AE42" s="676"/>
      <c r="AF42" s="676"/>
      <c r="AG42" s="676"/>
      <c r="AH42" s="676"/>
      <c r="AI42" s="676"/>
      <c r="AJ42" s="676"/>
      <c r="AK42" s="676"/>
      <c r="AL42" s="645" t="s">
        <v>233</v>
      </c>
      <c r="AM42" s="646"/>
      <c r="AN42" s="646"/>
      <c r="AO42" s="677"/>
      <c r="AQ42" s="678" t="s">
        <v>353</v>
      </c>
      <c r="AR42" s="679"/>
      <c r="AS42" s="679"/>
      <c r="AT42" s="679"/>
      <c r="AU42" s="679"/>
      <c r="AV42" s="679"/>
      <c r="AW42" s="679"/>
      <c r="AX42" s="679"/>
      <c r="AY42" s="680"/>
      <c r="AZ42" s="626">
        <v>51262</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382</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1157902</v>
      </c>
      <c r="CS42" s="643"/>
      <c r="CT42" s="643"/>
      <c r="CU42" s="643"/>
      <c r="CV42" s="643"/>
      <c r="CW42" s="643"/>
      <c r="CX42" s="643"/>
      <c r="CY42" s="644"/>
      <c r="CZ42" s="645">
        <v>36.1</v>
      </c>
      <c r="DA42" s="646"/>
      <c r="DB42" s="646"/>
      <c r="DC42" s="647"/>
      <c r="DD42" s="648">
        <v>163346</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3560253</v>
      </c>
      <c r="S43" s="665"/>
      <c r="T43" s="665"/>
      <c r="U43" s="665"/>
      <c r="V43" s="665"/>
      <c r="W43" s="665"/>
      <c r="X43" s="665"/>
      <c r="Y43" s="666"/>
      <c r="Z43" s="667">
        <v>100</v>
      </c>
      <c r="AA43" s="667"/>
      <c r="AB43" s="667"/>
      <c r="AC43" s="667"/>
      <c r="AD43" s="668">
        <v>1309131</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54431</v>
      </c>
      <c r="CS43" s="661"/>
      <c r="CT43" s="661"/>
      <c r="CU43" s="661"/>
      <c r="CV43" s="661"/>
      <c r="CW43" s="661"/>
      <c r="CX43" s="661"/>
      <c r="CY43" s="662"/>
      <c r="CZ43" s="645">
        <v>1.7</v>
      </c>
      <c r="DA43" s="663"/>
      <c r="DB43" s="663"/>
      <c r="DC43" s="664"/>
      <c r="DD43" s="648">
        <v>54431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724301</v>
      </c>
      <c r="CS44" s="643"/>
      <c r="CT44" s="643"/>
      <c r="CU44" s="643"/>
      <c r="CV44" s="643"/>
      <c r="CW44" s="643"/>
      <c r="CX44" s="643"/>
      <c r="CY44" s="644"/>
      <c r="CZ44" s="645">
        <v>22.6</v>
      </c>
      <c r="DA44" s="646"/>
      <c r="DB44" s="646"/>
      <c r="DC44" s="647"/>
      <c r="DD44" s="648">
        <v>92392</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267459</v>
      </c>
      <c r="CS45" s="661"/>
      <c r="CT45" s="661"/>
      <c r="CU45" s="661"/>
      <c r="CV45" s="661"/>
      <c r="CW45" s="661"/>
      <c r="CX45" s="661"/>
      <c r="CY45" s="662"/>
      <c r="CZ45" s="645">
        <v>8.3000000000000007</v>
      </c>
      <c r="DA45" s="663"/>
      <c r="DB45" s="663"/>
      <c r="DC45" s="664"/>
      <c r="DD45" s="648">
        <v>4437</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456842</v>
      </c>
      <c r="CS46" s="643"/>
      <c r="CT46" s="643"/>
      <c r="CU46" s="643"/>
      <c r="CV46" s="643"/>
      <c r="CW46" s="643"/>
      <c r="CX46" s="643"/>
      <c r="CY46" s="644"/>
      <c r="CZ46" s="645">
        <v>14.2</v>
      </c>
      <c r="DA46" s="646"/>
      <c r="DB46" s="646"/>
      <c r="DC46" s="647"/>
      <c r="DD46" s="648">
        <v>87955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433601</v>
      </c>
      <c r="CS47" s="661"/>
      <c r="CT47" s="661"/>
      <c r="CU47" s="661"/>
      <c r="CV47" s="661"/>
      <c r="CW47" s="661"/>
      <c r="CX47" s="661"/>
      <c r="CY47" s="662"/>
      <c r="CZ47" s="645">
        <v>13.5</v>
      </c>
      <c r="DA47" s="663"/>
      <c r="DB47" s="663"/>
      <c r="DC47" s="664"/>
      <c r="DD47" s="648">
        <v>70954</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233</v>
      </c>
      <c r="CS48" s="643"/>
      <c r="CT48" s="643"/>
      <c r="CU48" s="643"/>
      <c r="CV48" s="643"/>
      <c r="CW48" s="643"/>
      <c r="CX48" s="643"/>
      <c r="CY48" s="644"/>
      <c r="CZ48" s="645" t="s">
        <v>233</v>
      </c>
      <c r="DA48" s="646"/>
      <c r="DB48" s="646"/>
      <c r="DC48" s="647"/>
      <c r="DD48" s="648" t="s">
        <v>233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3209136</v>
      </c>
      <c r="CS49" s="627"/>
      <c r="CT49" s="627"/>
      <c r="CU49" s="627"/>
      <c r="CV49" s="627"/>
      <c r="CW49" s="627"/>
      <c r="CX49" s="627"/>
      <c r="CY49" s="628"/>
      <c r="CZ49" s="629">
        <v>100</v>
      </c>
      <c r="DA49" s="630"/>
      <c r="DB49" s="630"/>
      <c r="DC49" s="631"/>
      <c r="DD49" s="632">
        <v>1553208</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W6Xj46vC/aDR10IGHC7aFhY1jF3yJp5gu+8f+BPfjVd4eWrDbpIl//sBe9LtFBS5iWHB+05yI2ZHNBlor2wcvg==" saltValue="8t2lohFTxSoOR8qCCnaVH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389</v>
      </c>
      <c r="C7" s="1108"/>
      <c r="D7" s="1108"/>
      <c r="E7" s="1108"/>
      <c r="F7" s="1108"/>
      <c r="G7" s="1108"/>
      <c r="H7" s="1108"/>
      <c r="I7" s="1108"/>
      <c r="J7" s="1108"/>
      <c r="K7" s="1108"/>
      <c r="L7" s="1108"/>
      <c r="M7" s="1108"/>
      <c r="N7" s="1108"/>
      <c r="O7" s="1108"/>
      <c r="P7" s="1109"/>
      <c r="Q7" s="1161">
        <v>3526</v>
      </c>
      <c r="R7" s="1162"/>
      <c r="S7" s="1162"/>
      <c r="T7" s="1162"/>
      <c r="U7" s="1162"/>
      <c r="V7" s="1162">
        <v>3176</v>
      </c>
      <c r="W7" s="1162"/>
      <c r="X7" s="1162"/>
      <c r="Y7" s="1162"/>
      <c r="Z7" s="1162"/>
      <c r="AA7" s="1162">
        <v>350</v>
      </c>
      <c r="AB7" s="1162"/>
      <c r="AC7" s="1162"/>
      <c r="AD7" s="1162"/>
      <c r="AE7" s="1163"/>
      <c r="AF7" s="1164">
        <v>316</v>
      </c>
      <c r="AG7" s="1165"/>
      <c r="AH7" s="1165"/>
      <c r="AI7" s="1165"/>
      <c r="AJ7" s="1166"/>
      <c r="AK7" s="1148" t="s">
        <v>598</v>
      </c>
      <c r="AL7" s="1149"/>
      <c r="AM7" s="1149"/>
      <c r="AN7" s="1149"/>
      <c r="AO7" s="1149"/>
      <c r="AP7" s="1149">
        <v>3484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599</v>
      </c>
      <c r="BT7" s="1153"/>
      <c r="BU7" s="1153"/>
      <c r="BV7" s="1153"/>
      <c r="BW7" s="1153"/>
      <c r="BX7" s="1153"/>
      <c r="BY7" s="1153"/>
      <c r="BZ7" s="1153"/>
      <c r="CA7" s="1153"/>
      <c r="CB7" s="1153"/>
      <c r="CC7" s="1153"/>
      <c r="CD7" s="1153"/>
      <c r="CE7" s="1153"/>
      <c r="CF7" s="1153"/>
      <c r="CG7" s="1154"/>
      <c r="CH7" s="1145">
        <v>38</v>
      </c>
      <c r="CI7" s="1146"/>
      <c r="CJ7" s="1146"/>
      <c r="CK7" s="1146"/>
      <c r="CL7" s="1147"/>
      <c r="CM7" s="1145">
        <v>189</v>
      </c>
      <c r="CN7" s="1146"/>
      <c r="CO7" s="1146"/>
      <c r="CP7" s="1146"/>
      <c r="CQ7" s="1147"/>
      <c r="CR7" s="1145">
        <v>90</v>
      </c>
      <c r="CS7" s="1146"/>
      <c r="CT7" s="1146"/>
      <c r="CU7" s="1146"/>
      <c r="CV7" s="1147"/>
      <c r="CW7" s="1145" t="s">
        <v>598</v>
      </c>
      <c r="CX7" s="1146"/>
      <c r="CY7" s="1146"/>
      <c r="CZ7" s="1146"/>
      <c r="DA7" s="1147"/>
      <c r="DB7" s="1145" t="s">
        <v>598</v>
      </c>
      <c r="DC7" s="1146"/>
      <c r="DD7" s="1146"/>
      <c r="DE7" s="1146"/>
      <c r="DF7" s="1147"/>
      <c r="DG7" s="1145" t="s">
        <v>598</v>
      </c>
      <c r="DH7" s="1146"/>
      <c r="DI7" s="1146"/>
      <c r="DJ7" s="1146"/>
      <c r="DK7" s="1147"/>
      <c r="DL7" s="1145" t="s">
        <v>598</v>
      </c>
      <c r="DM7" s="1146"/>
      <c r="DN7" s="1146"/>
      <c r="DO7" s="1146"/>
      <c r="DP7" s="1147"/>
      <c r="DQ7" s="1145" t="s">
        <v>598</v>
      </c>
      <c r="DR7" s="1146"/>
      <c r="DS7" s="1146"/>
      <c r="DT7" s="1146"/>
      <c r="DU7" s="1147"/>
      <c r="DV7" s="1172"/>
      <c r="DW7" s="1173"/>
      <c r="DX7" s="1173"/>
      <c r="DY7" s="1173"/>
      <c r="DZ7" s="1174"/>
      <c r="EA7" s="256"/>
    </row>
    <row r="8" spans="1:131" s="257" customFormat="1" ht="26.25" customHeight="1" x14ac:dyDescent="0.15">
      <c r="A8" s="263">
        <v>2</v>
      </c>
      <c r="B8" s="1088" t="s">
        <v>390</v>
      </c>
      <c r="C8" s="1089"/>
      <c r="D8" s="1089"/>
      <c r="E8" s="1089"/>
      <c r="F8" s="1089"/>
      <c r="G8" s="1089"/>
      <c r="H8" s="1089"/>
      <c r="I8" s="1089"/>
      <c r="J8" s="1089"/>
      <c r="K8" s="1089"/>
      <c r="L8" s="1089"/>
      <c r="M8" s="1089"/>
      <c r="N8" s="1089"/>
      <c r="O8" s="1089"/>
      <c r="P8" s="1090"/>
      <c r="Q8" s="1100">
        <v>0</v>
      </c>
      <c r="R8" s="1101"/>
      <c r="S8" s="1101"/>
      <c r="T8" s="1101"/>
      <c r="U8" s="1101"/>
      <c r="V8" s="1101">
        <v>0</v>
      </c>
      <c r="W8" s="1101"/>
      <c r="X8" s="1101"/>
      <c r="Y8" s="1101"/>
      <c r="Z8" s="1101"/>
      <c r="AA8" s="1101">
        <v>0</v>
      </c>
      <c r="AB8" s="1101"/>
      <c r="AC8" s="1101"/>
      <c r="AD8" s="1101"/>
      <c r="AE8" s="1102"/>
      <c r="AF8" s="1094">
        <v>0</v>
      </c>
      <c r="AG8" s="1095"/>
      <c r="AH8" s="1095"/>
      <c r="AI8" s="1095"/>
      <c r="AJ8" s="1096"/>
      <c r="AK8" s="1143" t="s">
        <v>598</v>
      </c>
      <c r="AL8" s="1144"/>
      <c r="AM8" s="1144"/>
      <c r="AN8" s="1144"/>
      <c r="AO8" s="1144"/>
      <c r="AP8" s="1144" t="s">
        <v>598</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600</v>
      </c>
      <c r="BT8" s="1072"/>
      <c r="BU8" s="1072"/>
      <c r="BV8" s="1072"/>
      <c r="BW8" s="1072"/>
      <c r="BX8" s="1072"/>
      <c r="BY8" s="1072"/>
      <c r="BZ8" s="1072"/>
      <c r="CA8" s="1072"/>
      <c r="CB8" s="1072"/>
      <c r="CC8" s="1072"/>
      <c r="CD8" s="1072"/>
      <c r="CE8" s="1072"/>
      <c r="CF8" s="1072"/>
      <c r="CG8" s="1073"/>
      <c r="CH8" s="1046">
        <v>7</v>
      </c>
      <c r="CI8" s="1047"/>
      <c r="CJ8" s="1047"/>
      <c r="CK8" s="1047"/>
      <c r="CL8" s="1048"/>
      <c r="CM8" s="1046">
        <v>-2</v>
      </c>
      <c r="CN8" s="1047"/>
      <c r="CO8" s="1047"/>
      <c r="CP8" s="1047"/>
      <c r="CQ8" s="1048"/>
      <c r="CR8" s="1046">
        <v>41</v>
      </c>
      <c r="CS8" s="1047"/>
      <c r="CT8" s="1047"/>
      <c r="CU8" s="1047"/>
      <c r="CV8" s="1048"/>
      <c r="CW8" s="1046">
        <v>20</v>
      </c>
      <c r="CX8" s="1047"/>
      <c r="CY8" s="1047"/>
      <c r="CZ8" s="1047"/>
      <c r="DA8" s="1048"/>
      <c r="DB8" s="1046">
        <v>11</v>
      </c>
      <c r="DC8" s="1047"/>
      <c r="DD8" s="1047"/>
      <c r="DE8" s="1047"/>
      <c r="DF8" s="1048"/>
      <c r="DG8" s="1046" t="s">
        <v>598</v>
      </c>
      <c r="DH8" s="1047"/>
      <c r="DI8" s="1047"/>
      <c r="DJ8" s="1047"/>
      <c r="DK8" s="1048"/>
      <c r="DL8" s="1046" t="s">
        <v>598</v>
      </c>
      <c r="DM8" s="1047"/>
      <c r="DN8" s="1047"/>
      <c r="DO8" s="1047"/>
      <c r="DP8" s="1048"/>
      <c r="DQ8" s="1046" t="s">
        <v>598</v>
      </c>
      <c r="DR8" s="1047"/>
      <c r="DS8" s="1047"/>
      <c r="DT8" s="1047"/>
      <c r="DU8" s="1048"/>
      <c r="DV8" s="1049"/>
      <c r="DW8" s="1050"/>
      <c r="DX8" s="1050"/>
      <c r="DY8" s="1050"/>
      <c r="DZ8" s="1051"/>
      <c r="EA8" s="256"/>
    </row>
    <row r="9" spans="1:131" s="257" customFormat="1" ht="26.25" customHeight="1" x14ac:dyDescent="0.15">
      <c r="A9" s="263">
        <v>3</v>
      </c>
      <c r="B9" s="1088" t="s">
        <v>391</v>
      </c>
      <c r="C9" s="1089"/>
      <c r="D9" s="1089"/>
      <c r="E9" s="1089"/>
      <c r="F9" s="1089"/>
      <c r="G9" s="1089"/>
      <c r="H9" s="1089"/>
      <c r="I9" s="1089"/>
      <c r="J9" s="1089"/>
      <c r="K9" s="1089"/>
      <c r="L9" s="1089"/>
      <c r="M9" s="1089"/>
      <c r="N9" s="1089"/>
      <c r="O9" s="1089"/>
      <c r="P9" s="1090"/>
      <c r="Q9" s="1100">
        <v>17</v>
      </c>
      <c r="R9" s="1101"/>
      <c r="S9" s="1101"/>
      <c r="T9" s="1101"/>
      <c r="U9" s="1101"/>
      <c r="V9" s="1101">
        <v>16</v>
      </c>
      <c r="W9" s="1101"/>
      <c r="X9" s="1101"/>
      <c r="Y9" s="1101"/>
      <c r="Z9" s="1101"/>
      <c r="AA9" s="1101">
        <v>1</v>
      </c>
      <c r="AB9" s="1101"/>
      <c r="AC9" s="1101"/>
      <c r="AD9" s="1101"/>
      <c r="AE9" s="1102"/>
      <c r="AF9" s="1094">
        <v>1</v>
      </c>
      <c r="AG9" s="1095"/>
      <c r="AH9" s="1095"/>
      <c r="AI9" s="1095"/>
      <c r="AJ9" s="1096"/>
      <c r="AK9" s="1143" t="s">
        <v>598</v>
      </c>
      <c r="AL9" s="1144"/>
      <c r="AM9" s="1144"/>
      <c r="AN9" s="1144"/>
      <c r="AO9" s="1144"/>
      <c r="AP9" s="1144" t="s">
        <v>598</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t="s">
        <v>392</v>
      </c>
      <c r="C10" s="1089"/>
      <c r="D10" s="1089"/>
      <c r="E10" s="1089"/>
      <c r="F10" s="1089"/>
      <c r="G10" s="1089"/>
      <c r="H10" s="1089"/>
      <c r="I10" s="1089"/>
      <c r="J10" s="1089"/>
      <c r="K10" s="1089"/>
      <c r="L10" s="1089"/>
      <c r="M10" s="1089"/>
      <c r="N10" s="1089"/>
      <c r="O10" s="1089"/>
      <c r="P10" s="1090"/>
      <c r="Q10" s="1100">
        <v>0</v>
      </c>
      <c r="R10" s="1101"/>
      <c r="S10" s="1101"/>
      <c r="T10" s="1101"/>
      <c r="U10" s="1101"/>
      <c r="V10" s="1101">
        <v>0</v>
      </c>
      <c r="W10" s="1101"/>
      <c r="X10" s="1101"/>
      <c r="Y10" s="1101"/>
      <c r="Z10" s="1101"/>
      <c r="AA10" s="1101">
        <v>0</v>
      </c>
      <c r="AB10" s="1101"/>
      <c r="AC10" s="1101"/>
      <c r="AD10" s="1101"/>
      <c r="AE10" s="1102"/>
      <c r="AF10" s="1094">
        <v>0</v>
      </c>
      <c r="AG10" s="1095"/>
      <c r="AH10" s="1095"/>
      <c r="AI10" s="1095"/>
      <c r="AJ10" s="1096"/>
      <c r="AK10" s="1143" t="s">
        <v>598</v>
      </c>
      <c r="AL10" s="1144"/>
      <c r="AM10" s="1144"/>
      <c r="AN10" s="1144"/>
      <c r="AO10" s="1144"/>
      <c r="AP10" s="1144" t="s">
        <v>598</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t="s">
        <v>393</v>
      </c>
      <c r="C11" s="1089"/>
      <c r="D11" s="1089"/>
      <c r="E11" s="1089"/>
      <c r="F11" s="1089"/>
      <c r="G11" s="1089"/>
      <c r="H11" s="1089"/>
      <c r="I11" s="1089"/>
      <c r="J11" s="1089"/>
      <c r="K11" s="1089"/>
      <c r="L11" s="1089"/>
      <c r="M11" s="1089"/>
      <c r="N11" s="1089"/>
      <c r="O11" s="1089"/>
      <c r="P11" s="1090"/>
      <c r="Q11" s="1100">
        <v>39</v>
      </c>
      <c r="R11" s="1101"/>
      <c r="S11" s="1101"/>
      <c r="T11" s="1101"/>
      <c r="U11" s="1101"/>
      <c r="V11" s="1101">
        <v>39</v>
      </c>
      <c r="W11" s="1101"/>
      <c r="X11" s="1101"/>
      <c r="Y11" s="1101"/>
      <c r="Z11" s="1101"/>
      <c r="AA11" s="1101">
        <v>0</v>
      </c>
      <c r="AB11" s="1101"/>
      <c r="AC11" s="1101"/>
      <c r="AD11" s="1101"/>
      <c r="AE11" s="1102"/>
      <c r="AF11" s="1094">
        <v>0</v>
      </c>
      <c r="AG11" s="1095"/>
      <c r="AH11" s="1095"/>
      <c r="AI11" s="1095"/>
      <c r="AJ11" s="1096"/>
      <c r="AK11" s="1143">
        <v>23</v>
      </c>
      <c r="AL11" s="1144"/>
      <c r="AM11" s="1144"/>
      <c r="AN11" s="1144"/>
      <c r="AO11" s="1144"/>
      <c r="AP11" s="1144" t="s">
        <v>598</v>
      </c>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394</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395</v>
      </c>
      <c r="B23" s="1001" t="s">
        <v>396</v>
      </c>
      <c r="C23" s="1002"/>
      <c r="D23" s="1002"/>
      <c r="E23" s="1002"/>
      <c r="F23" s="1002"/>
      <c r="G23" s="1002"/>
      <c r="H23" s="1002"/>
      <c r="I23" s="1002"/>
      <c r="J23" s="1002"/>
      <c r="K23" s="1002"/>
      <c r="L23" s="1002"/>
      <c r="M23" s="1002"/>
      <c r="N23" s="1002"/>
      <c r="O23" s="1002"/>
      <c r="P23" s="1003"/>
      <c r="Q23" s="1125">
        <v>3560</v>
      </c>
      <c r="R23" s="1126"/>
      <c r="S23" s="1126"/>
      <c r="T23" s="1126"/>
      <c r="U23" s="1126"/>
      <c r="V23" s="1126">
        <v>3209</v>
      </c>
      <c r="W23" s="1126"/>
      <c r="X23" s="1126"/>
      <c r="Y23" s="1126"/>
      <c r="Z23" s="1126"/>
      <c r="AA23" s="1126">
        <v>351</v>
      </c>
      <c r="AB23" s="1126"/>
      <c r="AC23" s="1126"/>
      <c r="AD23" s="1126"/>
      <c r="AE23" s="1127"/>
      <c r="AF23" s="1128">
        <v>317</v>
      </c>
      <c r="AG23" s="1126"/>
      <c r="AH23" s="1126"/>
      <c r="AI23" s="1126"/>
      <c r="AJ23" s="1129"/>
      <c r="AK23" s="1130"/>
      <c r="AL23" s="1131"/>
      <c r="AM23" s="1131"/>
      <c r="AN23" s="1131"/>
      <c r="AO23" s="1131"/>
      <c r="AP23" s="1126">
        <v>3484</v>
      </c>
      <c r="AQ23" s="1126"/>
      <c r="AR23" s="1126"/>
      <c r="AS23" s="1126"/>
      <c r="AT23" s="1126"/>
      <c r="AU23" s="1132"/>
      <c r="AV23" s="1132"/>
      <c r="AW23" s="1132"/>
      <c r="AX23" s="1132"/>
      <c r="AY23" s="1133"/>
      <c r="AZ23" s="1122" t="s">
        <v>397</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398</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399</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372</v>
      </c>
      <c r="B26" s="1053"/>
      <c r="C26" s="1053"/>
      <c r="D26" s="1053"/>
      <c r="E26" s="1053"/>
      <c r="F26" s="1053"/>
      <c r="G26" s="1053"/>
      <c r="H26" s="1053"/>
      <c r="I26" s="1053"/>
      <c r="J26" s="1053"/>
      <c r="K26" s="1053"/>
      <c r="L26" s="1053"/>
      <c r="M26" s="1053"/>
      <c r="N26" s="1053"/>
      <c r="O26" s="1053"/>
      <c r="P26" s="1054"/>
      <c r="Q26" s="1058" t="s">
        <v>400</v>
      </c>
      <c r="R26" s="1059"/>
      <c r="S26" s="1059"/>
      <c r="T26" s="1059"/>
      <c r="U26" s="1060"/>
      <c r="V26" s="1058" t="s">
        <v>401</v>
      </c>
      <c r="W26" s="1059"/>
      <c r="X26" s="1059"/>
      <c r="Y26" s="1059"/>
      <c r="Z26" s="1060"/>
      <c r="AA26" s="1058" t="s">
        <v>402</v>
      </c>
      <c r="AB26" s="1059"/>
      <c r="AC26" s="1059"/>
      <c r="AD26" s="1059"/>
      <c r="AE26" s="1059"/>
      <c r="AF26" s="1116" t="s">
        <v>403</v>
      </c>
      <c r="AG26" s="1065"/>
      <c r="AH26" s="1065"/>
      <c r="AI26" s="1065"/>
      <c r="AJ26" s="1117"/>
      <c r="AK26" s="1059" t="s">
        <v>404</v>
      </c>
      <c r="AL26" s="1059"/>
      <c r="AM26" s="1059"/>
      <c r="AN26" s="1059"/>
      <c r="AO26" s="1060"/>
      <c r="AP26" s="1058" t="s">
        <v>405</v>
      </c>
      <c r="AQ26" s="1059"/>
      <c r="AR26" s="1059"/>
      <c r="AS26" s="1059"/>
      <c r="AT26" s="1060"/>
      <c r="AU26" s="1058" t="s">
        <v>406</v>
      </c>
      <c r="AV26" s="1059"/>
      <c r="AW26" s="1059"/>
      <c r="AX26" s="1059"/>
      <c r="AY26" s="1060"/>
      <c r="AZ26" s="1058" t="s">
        <v>407</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408</v>
      </c>
      <c r="C28" s="1108"/>
      <c r="D28" s="1108"/>
      <c r="E28" s="1108"/>
      <c r="F28" s="1108"/>
      <c r="G28" s="1108"/>
      <c r="H28" s="1108"/>
      <c r="I28" s="1108"/>
      <c r="J28" s="1108"/>
      <c r="K28" s="1108"/>
      <c r="L28" s="1108"/>
      <c r="M28" s="1108"/>
      <c r="N28" s="1108"/>
      <c r="O28" s="1108"/>
      <c r="P28" s="1109"/>
      <c r="Q28" s="1110">
        <v>133</v>
      </c>
      <c r="R28" s="1111"/>
      <c r="S28" s="1111"/>
      <c r="T28" s="1111"/>
      <c r="U28" s="1111"/>
      <c r="V28" s="1111">
        <v>131</v>
      </c>
      <c r="W28" s="1111"/>
      <c r="X28" s="1111"/>
      <c r="Y28" s="1111"/>
      <c r="Z28" s="1111"/>
      <c r="AA28" s="1111">
        <v>2</v>
      </c>
      <c r="AB28" s="1111"/>
      <c r="AC28" s="1111"/>
      <c r="AD28" s="1111"/>
      <c r="AE28" s="1112"/>
      <c r="AF28" s="1113">
        <v>2</v>
      </c>
      <c r="AG28" s="1111"/>
      <c r="AH28" s="1111"/>
      <c r="AI28" s="1111"/>
      <c r="AJ28" s="1114"/>
      <c r="AK28" s="1115">
        <v>14</v>
      </c>
      <c r="AL28" s="1103"/>
      <c r="AM28" s="1103"/>
      <c r="AN28" s="1103"/>
      <c r="AO28" s="1103"/>
      <c r="AP28" s="1103" t="s">
        <v>598</v>
      </c>
      <c r="AQ28" s="1103"/>
      <c r="AR28" s="1103"/>
      <c r="AS28" s="1103"/>
      <c r="AT28" s="1103"/>
      <c r="AU28" s="1103" t="s">
        <v>598</v>
      </c>
      <c r="AV28" s="1103"/>
      <c r="AW28" s="1103"/>
      <c r="AX28" s="1103"/>
      <c r="AY28" s="1103"/>
      <c r="AZ28" s="1104" t="s">
        <v>598</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409</v>
      </c>
      <c r="C29" s="1089"/>
      <c r="D29" s="1089"/>
      <c r="E29" s="1089"/>
      <c r="F29" s="1089"/>
      <c r="G29" s="1089"/>
      <c r="H29" s="1089"/>
      <c r="I29" s="1089"/>
      <c r="J29" s="1089"/>
      <c r="K29" s="1089"/>
      <c r="L29" s="1089"/>
      <c r="M29" s="1089"/>
      <c r="N29" s="1089"/>
      <c r="O29" s="1089"/>
      <c r="P29" s="1090"/>
      <c r="Q29" s="1100">
        <v>237</v>
      </c>
      <c r="R29" s="1101"/>
      <c r="S29" s="1101"/>
      <c r="T29" s="1101"/>
      <c r="U29" s="1101"/>
      <c r="V29" s="1101">
        <v>232</v>
      </c>
      <c r="W29" s="1101"/>
      <c r="X29" s="1101"/>
      <c r="Y29" s="1101"/>
      <c r="Z29" s="1101"/>
      <c r="AA29" s="1101">
        <v>5</v>
      </c>
      <c r="AB29" s="1101"/>
      <c r="AC29" s="1101"/>
      <c r="AD29" s="1101"/>
      <c r="AE29" s="1102"/>
      <c r="AF29" s="1094">
        <v>5</v>
      </c>
      <c r="AG29" s="1095"/>
      <c r="AH29" s="1095"/>
      <c r="AI29" s="1095"/>
      <c r="AJ29" s="1096"/>
      <c r="AK29" s="1037">
        <v>49</v>
      </c>
      <c r="AL29" s="1028"/>
      <c r="AM29" s="1028"/>
      <c r="AN29" s="1028"/>
      <c r="AO29" s="1028"/>
      <c r="AP29" s="1028" t="s">
        <v>598</v>
      </c>
      <c r="AQ29" s="1028"/>
      <c r="AR29" s="1028"/>
      <c r="AS29" s="1028"/>
      <c r="AT29" s="1028"/>
      <c r="AU29" s="1028" t="s">
        <v>598</v>
      </c>
      <c r="AV29" s="1028"/>
      <c r="AW29" s="1028"/>
      <c r="AX29" s="1028"/>
      <c r="AY29" s="1028"/>
      <c r="AZ29" s="1099" t="s">
        <v>598</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410</v>
      </c>
      <c r="C30" s="1089"/>
      <c r="D30" s="1089"/>
      <c r="E30" s="1089"/>
      <c r="F30" s="1089"/>
      <c r="G30" s="1089"/>
      <c r="H30" s="1089"/>
      <c r="I30" s="1089"/>
      <c r="J30" s="1089"/>
      <c r="K30" s="1089"/>
      <c r="L30" s="1089"/>
      <c r="M30" s="1089"/>
      <c r="N30" s="1089"/>
      <c r="O30" s="1089"/>
      <c r="P30" s="1090"/>
      <c r="Q30" s="1100">
        <v>24</v>
      </c>
      <c r="R30" s="1101"/>
      <c r="S30" s="1101"/>
      <c r="T30" s="1101"/>
      <c r="U30" s="1101"/>
      <c r="V30" s="1101">
        <v>24</v>
      </c>
      <c r="W30" s="1101"/>
      <c r="X30" s="1101"/>
      <c r="Y30" s="1101"/>
      <c r="Z30" s="1101"/>
      <c r="AA30" s="1101">
        <v>0</v>
      </c>
      <c r="AB30" s="1101"/>
      <c r="AC30" s="1101"/>
      <c r="AD30" s="1101"/>
      <c r="AE30" s="1102"/>
      <c r="AF30" s="1094">
        <v>0</v>
      </c>
      <c r="AG30" s="1095"/>
      <c r="AH30" s="1095"/>
      <c r="AI30" s="1095"/>
      <c r="AJ30" s="1096"/>
      <c r="AK30" s="1037">
        <v>9</v>
      </c>
      <c r="AL30" s="1028"/>
      <c r="AM30" s="1028"/>
      <c r="AN30" s="1028"/>
      <c r="AO30" s="1028"/>
      <c r="AP30" s="1028" t="s">
        <v>598</v>
      </c>
      <c r="AQ30" s="1028"/>
      <c r="AR30" s="1028"/>
      <c r="AS30" s="1028"/>
      <c r="AT30" s="1028"/>
      <c r="AU30" s="1028" t="s">
        <v>598</v>
      </c>
      <c r="AV30" s="1028"/>
      <c r="AW30" s="1028"/>
      <c r="AX30" s="1028"/>
      <c r="AY30" s="1028"/>
      <c r="AZ30" s="1099" t="s">
        <v>598</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411</v>
      </c>
      <c r="C31" s="1089"/>
      <c r="D31" s="1089"/>
      <c r="E31" s="1089"/>
      <c r="F31" s="1089"/>
      <c r="G31" s="1089"/>
      <c r="H31" s="1089"/>
      <c r="I31" s="1089"/>
      <c r="J31" s="1089"/>
      <c r="K31" s="1089"/>
      <c r="L31" s="1089"/>
      <c r="M31" s="1089"/>
      <c r="N31" s="1089"/>
      <c r="O31" s="1089"/>
      <c r="P31" s="1090"/>
      <c r="Q31" s="1100">
        <v>31</v>
      </c>
      <c r="R31" s="1101"/>
      <c r="S31" s="1101"/>
      <c r="T31" s="1101"/>
      <c r="U31" s="1101"/>
      <c r="V31" s="1101">
        <v>29</v>
      </c>
      <c r="W31" s="1101"/>
      <c r="X31" s="1101"/>
      <c r="Y31" s="1101"/>
      <c r="Z31" s="1101"/>
      <c r="AA31" s="1101">
        <v>1</v>
      </c>
      <c r="AB31" s="1101"/>
      <c r="AC31" s="1101"/>
      <c r="AD31" s="1101"/>
      <c r="AE31" s="1102"/>
      <c r="AF31" s="1094">
        <v>1</v>
      </c>
      <c r="AG31" s="1095"/>
      <c r="AH31" s="1095"/>
      <c r="AI31" s="1095"/>
      <c r="AJ31" s="1096"/>
      <c r="AK31" s="1037">
        <v>13</v>
      </c>
      <c r="AL31" s="1028"/>
      <c r="AM31" s="1028"/>
      <c r="AN31" s="1028"/>
      <c r="AO31" s="1028"/>
      <c r="AP31" s="1028">
        <v>24</v>
      </c>
      <c r="AQ31" s="1028"/>
      <c r="AR31" s="1028"/>
      <c r="AS31" s="1028"/>
      <c r="AT31" s="1028"/>
      <c r="AU31" s="1028">
        <v>18</v>
      </c>
      <c r="AV31" s="1028"/>
      <c r="AW31" s="1028"/>
      <c r="AX31" s="1028"/>
      <c r="AY31" s="1028"/>
      <c r="AZ31" s="1099" t="s">
        <v>598</v>
      </c>
      <c r="BA31" s="1099"/>
      <c r="BB31" s="1099"/>
      <c r="BC31" s="1099"/>
      <c r="BD31" s="1099"/>
      <c r="BE31" s="1083" t="s">
        <v>412</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413</v>
      </c>
      <c r="C32" s="1089"/>
      <c r="D32" s="1089"/>
      <c r="E32" s="1089"/>
      <c r="F32" s="1089"/>
      <c r="G32" s="1089"/>
      <c r="H32" s="1089"/>
      <c r="I32" s="1089"/>
      <c r="J32" s="1089"/>
      <c r="K32" s="1089"/>
      <c r="L32" s="1089"/>
      <c r="M32" s="1089"/>
      <c r="N32" s="1089"/>
      <c r="O32" s="1089"/>
      <c r="P32" s="1090"/>
      <c r="Q32" s="1100">
        <v>15</v>
      </c>
      <c r="R32" s="1101"/>
      <c r="S32" s="1101"/>
      <c r="T32" s="1101"/>
      <c r="U32" s="1101"/>
      <c r="V32" s="1101">
        <v>15</v>
      </c>
      <c r="W32" s="1101"/>
      <c r="X32" s="1101"/>
      <c r="Y32" s="1101"/>
      <c r="Z32" s="1101"/>
      <c r="AA32" s="1101">
        <v>0</v>
      </c>
      <c r="AB32" s="1101"/>
      <c r="AC32" s="1101"/>
      <c r="AD32" s="1101"/>
      <c r="AE32" s="1102"/>
      <c r="AF32" s="1094">
        <v>0</v>
      </c>
      <c r="AG32" s="1095"/>
      <c r="AH32" s="1095"/>
      <c r="AI32" s="1095"/>
      <c r="AJ32" s="1096"/>
      <c r="AK32" s="1037">
        <v>12</v>
      </c>
      <c r="AL32" s="1028"/>
      <c r="AM32" s="1028"/>
      <c r="AN32" s="1028"/>
      <c r="AO32" s="1028"/>
      <c r="AP32" s="1028">
        <v>40</v>
      </c>
      <c r="AQ32" s="1028"/>
      <c r="AR32" s="1028"/>
      <c r="AS32" s="1028"/>
      <c r="AT32" s="1028"/>
      <c r="AU32" s="1028">
        <v>40</v>
      </c>
      <c r="AV32" s="1028"/>
      <c r="AW32" s="1028"/>
      <c r="AX32" s="1028"/>
      <c r="AY32" s="1028"/>
      <c r="AZ32" s="1099" t="s">
        <v>598</v>
      </c>
      <c r="BA32" s="1099"/>
      <c r="BB32" s="1099"/>
      <c r="BC32" s="1099"/>
      <c r="BD32" s="1099"/>
      <c r="BE32" s="1083" t="s">
        <v>414</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415</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395</v>
      </c>
      <c r="B63" s="1001" t="s">
        <v>416</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8</v>
      </c>
      <c r="AG63" s="1016"/>
      <c r="AH63" s="1016"/>
      <c r="AI63" s="1016"/>
      <c r="AJ63" s="1081"/>
      <c r="AK63" s="1082"/>
      <c r="AL63" s="1020"/>
      <c r="AM63" s="1020"/>
      <c r="AN63" s="1020"/>
      <c r="AO63" s="1020"/>
      <c r="AP63" s="1016">
        <v>64</v>
      </c>
      <c r="AQ63" s="1016"/>
      <c r="AR63" s="1016"/>
      <c r="AS63" s="1016"/>
      <c r="AT63" s="1016"/>
      <c r="AU63" s="1016">
        <v>58</v>
      </c>
      <c r="AV63" s="1016"/>
      <c r="AW63" s="1016"/>
      <c r="AX63" s="1016"/>
      <c r="AY63" s="1016"/>
      <c r="AZ63" s="1076"/>
      <c r="BA63" s="1076"/>
      <c r="BB63" s="1076"/>
      <c r="BC63" s="1076"/>
      <c r="BD63" s="1076"/>
      <c r="BE63" s="1017"/>
      <c r="BF63" s="1017"/>
      <c r="BG63" s="1017"/>
      <c r="BH63" s="1017"/>
      <c r="BI63" s="1018"/>
      <c r="BJ63" s="1077" t="s">
        <v>417</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419</v>
      </c>
      <c r="B66" s="1053"/>
      <c r="C66" s="1053"/>
      <c r="D66" s="1053"/>
      <c r="E66" s="1053"/>
      <c r="F66" s="1053"/>
      <c r="G66" s="1053"/>
      <c r="H66" s="1053"/>
      <c r="I66" s="1053"/>
      <c r="J66" s="1053"/>
      <c r="K66" s="1053"/>
      <c r="L66" s="1053"/>
      <c r="M66" s="1053"/>
      <c r="N66" s="1053"/>
      <c r="O66" s="1053"/>
      <c r="P66" s="1054"/>
      <c r="Q66" s="1058" t="s">
        <v>420</v>
      </c>
      <c r="R66" s="1059"/>
      <c r="S66" s="1059"/>
      <c r="T66" s="1059"/>
      <c r="U66" s="1060"/>
      <c r="V66" s="1058" t="s">
        <v>421</v>
      </c>
      <c r="W66" s="1059"/>
      <c r="X66" s="1059"/>
      <c r="Y66" s="1059"/>
      <c r="Z66" s="1060"/>
      <c r="AA66" s="1058" t="s">
        <v>422</v>
      </c>
      <c r="AB66" s="1059"/>
      <c r="AC66" s="1059"/>
      <c r="AD66" s="1059"/>
      <c r="AE66" s="1060"/>
      <c r="AF66" s="1064" t="s">
        <v>423</v>
      </c>
      <c r="AG66" s="1065"/>
      <c r="AH66" s="1065"/>
      <c r="AI66" s="1065"/>
      <c r="AJ66" s="1066"/>
      <c r="AK66" s="1058" t="s">
        <v>424</v>
      </c>
      <c r="AL66" s="1053"/>
      <c r="AM66" s="1053"/>
      <c r="AN66" s="1053"/>
      <c r="AO66" s="1054"/>
      <c r="AP66" s="1058" t="s">
        <v>425</v>
      </c>
      <c r="AQ66" s="1059"/>
      <c r="AR66" s="1059"/>
      <c r="AS66" s="1059"/>
      <c r="AT66" s="1060"/>
      <c r="AU66" s="1058" t="s">
        <v>426</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601</v>
      </c>
      <c r="C68" s="1043"/>
      <c r="D68" s="1043"/>
      <c r="E68" s="1043"/>
      <c r="F68" s="1043"/>
      <c r="G68" s="1043"/>
      <c r="H68" s="1043"/>
      <c r="I68" s="1043"/>
      <c r="J68" s="1043"/>
      <c r="K68" s="1043"/>
      <c r="L68" s="1043"/>
      <c r="M68" s="1043"/>
      <c r="N68" s="1043"/>
      <c r="O68" s="1043"/>
      <c r="P68" s="1044"/>
      <c r="Q68" s="1045">
        <v>8319</v>
      </c>
      <c r="R68" s="1039"/>
      <c r="S68" s="1039"/>
      <c r="T68" s="1039"/>
      <c r="U68" s="1039"/>
      <c r="V68" s="1039">
        <v>6892</v>
      </c>
      <c r="W68" s="1039"/>
      <c r="X68" s="1039"/>
      <c r="Y68" s="1039"/>
      <c r="Z68" s="1039"/>
      <c r="AA68" s="1039">
        <v>1427</v>
      </c>
      <c r="AB68" s="1039"/>
      <c r="AC68" s="1039"/>
      <c r="AD68" s="1039"/>
      <c r="AE68" s="1039"/>
      <c r="AF68" s="1039">
        <v>1427</v>
      </c>
      <c r="AG68" s="1039"/>
      <c r="AH68" s="1039"/>
      <c r="AI68" s="1039"/>
      <c r="AJ68" s="1039"/>
      <c r="AK68" s="1039">
        <v>26</v>
      </c>
      <c r="AL68" s="1039"/>
      <c r="AM68" s="1039"/>
      <c r="AN68" s="1039"/>
      <c r="AO68" s="1039"/>
      <c r="AP68" s="1039" t="s">
        <v>607</v>
      </c>
      <c r="AQ68" s="1039"/>
      <c r="AR68" s="1039"/>
      <c r="AS68" s="1039"/>
      <c r="AT68" s="1039"/>
      <c r="AU68" s="1039" t="s">
        <v>607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602</v>
      </c>
      <c r="C69" s="1032"/>
      <c r="D69" s="1032"/>
      <c r="E69" s="1032"/>
      <c r="F69" s="1032"/>
      <c r="G69" s="1032"/>
      <c r="H69" s="1032"/>
      <c r="I69" s="1032"/>
      <c r="J69" s="1032"/>
      <c r="K69" s="1032"/>
      <c r="L69" s="1032"/>
      <c r="M69" s="1032"/>
      <c r="N69" s="1032"/>
      <c r="O69" s="1032"/>
      <c r="P69" s="1033"/>
      <c r="Q69" s="1034">
        <v>1105</v>
      </c>
      <c r="R69" s="1028"/>
      <c r="S69" s="1028"/>
      <c r="T69" s="1028"/>
      <c r="U69" s="1028"/>
      <c r="V69" s="1028">
        <v>1098</v>
      </c>
      <c r="W69" s="1028"/>
      <c r="X69" s="1028"/>
      <c r="Y69" s="1028"/>
      <c r="Z69" s="1028"/>
      <c r="AA69" s="1028">
        <v>7</v>
      </c>
      <c r="AB69" s="1028"/>
      <c r="AC69" s="1028"/>
      <c r="AD69" s="1028"/>
      <c r="AE69" s="1028"/>
      <c r="AF69" s="1028">
        <v>6</v>
      </c>
      <c r="AG69" s="1028"/>
      <c r="AH69" s="1028"/>
      <c r="AI69" s="1028"/>
      <c r="AJ69" s="1028"/>
      <c r="AK69" s="1028" t="s">
        <v>607</v>
      </c>
      <c r="AL69" s="1028"/>
      <c r="AM69" s="1028"/>
      <c r="AN69" s="1028"/>
      <c r="AO69" s="1028"/>
      <c r="AP69" s="1028">
        <v>627</v>
      </c>
      <c r="AQ69" s="1028"/>
      <c r="AR69" s="1028"/>
      <c r="AS69" s="1028"/>
      <c r="AT69" s="1028"/>
      <c r="AU69" s="1028">
        <v>9</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603</v>
      </c>
      <c r="C70" s="1032"/>
      <c r="D70" s="1032"/>
      <c r="E70" s="1032"/>
      <c r="F70" s="1032"/>
      <c r="G70" s="1032"/>
      <c r="H70" s="1032"/>
      <c r="I70" s="1032"/>
      <c r="J70" s="1032"/>
      <c r="K70" s="1032"/>
      <c r="L70" s="1032"/>
      <c r="M70" s="1032"/>
      <c r="N70" s="1032"/>
      <c r="O70" s="1032"/>
      <c r="P70" s="1033"/>
      <c r="Q70" s="1034">
        <v>4427</v>
      </c>
      <c r="R70" s="1028"/>
      <c r="S70" s="1028"/>
      <c r="T70" s="1028"/>
      <c r="U70" s="1028"/>
      <c r="V70" s="1028">
        <v>3639</v>
      </c>
      <c r="W70" s="1028"/>
      <c r="X70" s="1028"/>
      <c r="Y70" s="1028"/>
      <c r="Z70" s="1028"/>
      <c r="AA70" s="1028">
        <v>787</v>
      </c>
      <c r="AB70" s="1028"/>
      <c r="AC70" s="1028"/>
      <c r="AD70" s="1028"/>
      <c r="AE70" s="1028"/>
      <c r="AF70" s="1028">
        <v>782</v>
      </c>
      <c r="AG70" s="1028"/>
      <c r="AH70" s="1028"/>
      <c r="AI70" s="1028"/>
      <c r="AJ70" s="1028"/>
      <c r="AK70" s="1028">
        <v>349</v>
      </c>
      <c r="AL70" s="1028"/>
      <c r="AM70" s="1028"/>
      <c r="AN70" s="1028"/>
      <c r="AO70" s="1028"/>
      <c r="AP70" s="1028">
        <v>426</v>
      </c>
      <c r="AQ70" s="1028"/>
      <c r="AR70" s="1028"/>
      <c r="AS70" s="1028"/>
      <c r="AT70" s="1028"/>
      <c r="AU70" s="1028">
        <v>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604</v>
      </c>
      <c r="C71" s="1032"/>
      <c r="D71" s="1032"/>
      <c r="E71" s="1032"/>
      <c r="F71" s="1032"/>
      <c r="G71" s="1032"/>
      <c r="H71" s="1032"/>
      <c r="I71" s="1032"/>
      <c r="J71" s="1032"/>
      <c r="K71" s="1032"/>
      <c r="L71" s="1032"/>
      <c r="M71" s="1032"/>
      <c r="N71" s="1032"/>
      <c r="O71" s="1032"/>
      <c r="P71" s="1033"/>
      <c r="Q71" s="1034">
        <v>27</v>
      </c>
      <c r="R71" s="1028"/>
      <c r="S71" s="1028"/>
      <c r="T71" s="1028"/>
      <c r="U71" s="1028"/>
      <c r="V71" s="1028">
        <v>25</v>
      </c>
      <c r="W71" s="1028"/>
      <c r="X71" s="1028"/>
      <c r="Y71" s="1028"/>
      <c r="Z71" s="1028"/>
      <c r="AA71" s="1028">
        <v>2</v>
      </c>
      <c r="AB71" s="1028"/>
      <c r="AC71" s="1028"/>
      <c r="AD71" s="1028"/>
      <c r="AE71" s="1028"/>
      <c r="AF71" s="1028">
        <v>2</v>
      </c>
      <c r="AG71" s="1028"/>
      <c r="AH71" s="1028"/>
      <c r="AI71" s="1028"/>
      <c r="AJ71" s="1028"/>
      <c r="AK71" s="1028">
        <v>27</v>
      </c>
      <c r="AL71" s="1028"/>
      <c r="AM71" s="1028"/>
      <c r="AN71" s="1028"/>
      <c r="AO71" s="1028"/>
      <c r="AP71" s="1028" t="s">
        <v>607</v>
      </c>
      <c r="AQ71" s="1028"/>
      <c r="AR71" s="1028"/>
      <c r="AS71" s="1028"/>
      <c r="AT71" s="1028"/>
      <c r="AU71" s="1028" t="s">
        <v>607</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605</v>
      </c>
      <c r="C72" s="1032"/>
      <c r="D72" s="1032"/>
      <c r="E72" s="1032"/>
      <c r="F72" s="1032"/>
      <c r="G72" s="1032"/>
      <c r="H72" s="1032"/>
      <c r="I72" s="1032"/>
      <c r="J72" s="1032"/>
      <c r="K72" s="1032"/>
      <c r="L72" s="1032"/>
      <c r="M72" s="1032"/>
      <c r="N72" s="1032"/>
      <c r="O72" s="1032"/>
      <c r="P72" s="1033"/>
      <c r="Q72" s="1034">
        <v>280</v>
      </c>
      <c r="R72" s="1028"/>
      <c r="S72" s="1028"/>
      <c r="T72" s="1028"/>
      <c r="U72" s="1028"/>
      <c r="V72" s="1028">
        <v>244</v>
      </c>
      <c r="W72" s="1028"/>
      <c r="X72" s="1028"/>
      <c r="Y72" s="1028"/>
      <c r="Z72" s="1028"/>
      <c r="AA72" s="1028">
        <v>36</v>
      </c>
      <c r="AB72" s="1028"/>
      <c r="AC72" s="1028"/>
      <c r="AD72" s="1028"/>
      <c r="AE72" s="1028"/>
      <c r="AF72" s="1028">
        <v>36</v>
      </c>
      <c r="AG72" s="1028"/>
      <c r="AH72" s="1028"/>
      <c r="AI72" s="1028"/>
      <c r="AJ72" s="1028"/>
      <c r="AK72" s="1028" t="s">
        <v>607</v>
      </c>
      <c r="AL72" s="1028"/>
      <c r="AM72" s="1028"/>
      <c r="AN72" s="1028"/>
      <c r="AO72" s="1028"/>
      <c r="AP72" s="1028" t="s">
        <v>607</v>
      </c>
      <c r="AQ72" s="1028"/>
      <c r="AR72" s="1028"/>
      <c r="AS72" s="1028"/>
      <c r="AT72" s="1028"/>
      <c r="AU72" s="1028" t="s">
        <v>607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606</v>
      </c>
      <c r="C73" s="1032"/>
      <c r="D73" s="1032"/>
      <c r="E73" s="1032"/>
      <c r="F73" s="1032"/>
      <c r="G73" s="1032"/>
      <c r="H73" s="1032"/>
      <c r="I73" s="1032"/>
      <c r="J73" s="1032"/>
      <c r="K73" s="1032"/>
      <c r="L73" s="1032"/>
      <c r="M73" s="1032"/>
      <c r="N73" s="1032"/>
      <c r="O73" s="1032"/>
      <c r="P73" s="1033"/>
      <c r="Q73" s="1034">
        <v>292778</v>
      </c>
      <c r="R73" s="1028"/>
      <c r="S73" s="1028"/>
      <c r="T73" s="1028"/>
      <c r="U73" s="1028"/>
      <c r="V73" s="1028">
        <v>279366</v>
      </c>
      <c r="W73" s="1028"/>
      <c r="X73" s="1028"/>
      <c r="Y73" s="1028"/>
      <c r="Z73" s="1028"/>
      <c r="AA73" s="1028">
        <v>13412</v>
      </c>
      <c r="AB73" s="1028"/>
      <c r="AC73" s="1028"/>
      <c r="AD73" s="1028"/>
      <c r="AE73" s="1028"/>
      <c r="AF73" s="1028">
        <v>13412</v>
      </c>
      <c r="AG73" s="1028"/>
      <c r="AH73" s="1028"/>
      <c r="AI73" s="1028"/>
      <c r="AJ73" s="1028"/>
      <c r="AK73" s="1028" t="s">
        <v>607</v>
      </c>
      <c r="AL73" s="1028"/>
      <c r="AM73" s="1028"/>
      <c r="AN73" s="1028"/>
      <c r="AO73" s="1028"/>
      <c r="AP73" s="1028" t="s">
        <v>607</v>
      </c>
      <c r="AQ73" s="1028"/>
      <c r="AR73" s="1028"/>
      <c r="AS73" s="1028"/>
      <c r="AT73" s="1028"/>
      <c r="AU73" s="1028" t="s">
        <v>607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395</v>
      </c>
      <c r="B88" s="1001" t="s">
        <v>427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15665</v>
      </c>
      <c r="AG88" s="1016"/>
      <c r="AH88" s="1016"/>
      <c r="AI88" s="1016"/>
      <c r="AJ88" s="1016"/>
      <c r="AK88" s="1020"/>
      <c r="AL88" s="1020"/>
      <c r="AM88" s="1020"/>
      <c r="AN88" s="1020"/>
      <c r="AO88" s="1020"/>
      <c r="AP88" s="1016">
        <v>1053</v>
      </c>
      <c r="AQ88" s="1016"/>
      <c r="AR88" s="1016"/>
      <c r="AS88" s="1016"/>
      <c r="AT88" s="1016"/>
      <c r="AU88" s="1016">
        <v>15</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428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131</v>
      </c>
      <c r="CS102" s="1008"/>
      <c r="CT102" s="1008"/>
      <c r="CU102" s="1008"/>
      <c r="CV102" s="1009"/>
      <c r="CW102" s="1007">
        <v>20</v>
      </c>
      <c r="CX102" s="1008"/>
      <c r="CY102" s="1008"/>
      <c r="CZ102" s="1008"/>
      <c r="DA102" s="1009"/>
      <c r="DB102" s="1007">
        <v>11</v>
      </c>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436</v>
      </c>
      <c r="AB109" s="951"/>
      <c r="AC109" s="951"/>
      <c r="AD109" s="951"/>
      <c r="AE109" s="952"/>
      <c r="AF109" s="953" t="s">
        <v>437</v>
      </c>
      <c r="AG109" s="951"/>
      <c r="AH109" s="951"/>
      <c r="AI109" s="951"/>
      <c r="AJ109" s="952"/>
      <c r="AK109" s="953" t="s">
        <v>307</v>
      </c>
      <c r="AL109" s="951"/>
      <c r="AM109" s="951"/>
      <c r="AN109" s="951"/>
      <c r="AO109" s="952"/>
      <c r="AP109" s="953" t="s">
        <v>438</v>
      </c>
      <c r="AQ109" s="951"/>
      <c r="AR109" s="951"/>
      <c r="AS109" s="951"/>
      <c r="AT109" s="982"/>
      <c r="AU109" s="950" t="s">
        <v>435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436</v>
      </c>
      <c r="BR109" s="951"/>
      <c r="BS109" s="951"/>
      <c r="BT109" s="951"/>
      <c r="BU109" s="952"/>
      <c r="BV109" s="953" t="s">
        <v>437</v>
      </c>
      <c r="BW109" s="951"/>
      <c r="BX109" s="951"/>
      <c r="BY109" s="951"/>
      <c r="BZ109" s="952"/>
      <c r="CA109" s="953" t="s">
        <v>307</v>
      </c>
      <c r="CB109" s="951"/>
      <c r="CC109" s="951"/>
      <c r="CD109" s="951"/>
      <c r="CE109" s="952"/>
      <c r="CF109" s="989" t="s">
        <v>438</v>
      </c>
      <c r="CG109" s="989"/>
      <c r="CH109" s="989"/>
      <c r="CI109" s="989"/>
      <c r="CJ109" s="989"/>
      <c r="CK109" s="953" t="s">
        <v>439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436</v>
      </c>
      <c r="DH109" s="951"/>
      <c r="DI109" s="951"/>
      <c r="DJ109" s="951"/>
      <c r="DK109" s="952"/>
      <c r="DL109" s="953" t="s">
        <v>437</v>
      </c>
      <c r="DM109" s="951"/>
      <c r="DN109" s="951"/>
      <c r="DO109" s="951"/>
      <c r="DP109" s="952"/>
      <c r="DQ109" s="953" t="s">
        <v>307</v>
      </c>
      <c r="DR109" s="951"/>
      <c r="DS109" s="951"/>
      <c r="DT109" s="951"/>
      <c r="DU109" s="952"/>
      <c r="DV109" s="953" t="s">
        <v>438</v>
      </c>
      <c r="DW109" s="951"/>
      <c r="DX109" s="951"/>
      <c r="DY109" s="951"/>
      <c r="DZ109" s="982"/>
    </row>
    <row r="110" spans="1:131" s="248" customFormat="1" ht="26.25" customHeight="1" x14ac:dyDescent="0.15">
      <c r="A110" s="853" t="s">
        <v>440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242508</v>
      </c>
      <c r="AB110" s="944"/>
      <c r="AC110" s="944"/>
      <c r="AD110" s="944"/>
      <c r="AE110" s="945"/>
      <c r="AF110" s="946">
        <v>239630</v>
      </c>
      <c r="AG110" s="944"/>
      <c r="AH110" s="944"/>
      <c r="AI110" s="944"/>
      <c r="AJ110" s="945"/>
      <c r="AK110" s="946">
        <v>265744</v>
      </c>
      <c r="AL110" s="944"/>
      <c r="AM110" s="944"/>
      <c r="AN110" s="944"/>
      <c r="AO110" s="945"/>
      <c r="AP110" s="947">
        <v>23.1</v>
      </c>
      <c r="AQ110" s="948"/>
      <c r="AR110" s="948"/>
      <c r="AS110" s="948"/>
      <c r="AT110" s="949"/>
      <c r="AU110" s="983" t="s">
        <v>72</v>
      </c>
      <c r="AV110" s="984"/>
      <c r="AW110" s="984"/>
      <c r="AX110" s="984"/>
      <c r="AY110" s="984"/>
      <c r="AZ110" s="909" t="s">
        <v>441</v>
      </c>
      <c r="BA110" s="854"/>
      <c r="BB110" s="854"/>
      <c r="BC110" s="854"/>
      <c r="BD110" s="854"/>
      <c r="BE110" s="854"/>
      <c r="BF110" s="854"/>
      <c r="BG110" s="854"/>
      <c r="BH110" s="854"/>
      <c r="BI110" s="854"/>
      <c r="BJ110" s="854"/>
      <c r="BK110" s="854"/>
      <c r="BL110" s="854"/>
      <c r="BM110" s="854"/>
      <c r="BN110" s="854"/>
      <c r="BO110" s="854"/>
      <c r="BP110" s="855"/>
      <c r="BQ110" s="910">
        <v>2883214</v>
      </c>
      <c r="BR110" s="891"/>
      <c r="BS110" s="891"/>
      <c r="BT110" s="891"/>
      <c r="BU110" s="891"/>
      <c r="BV110" s="891">
        <v>3127857</v>
      </c>
      <c r="BW110" s="891"/>
      <c r="BX110" s="891"/>
      <c r="BY110" s="891"/>
      <c r="BZ110" s="891"/>
      <c r="CA110" s="891">
        <v>3483681</v>
      </c>
      <c r="CB110" s="891"/>
      <c r="CC110" s="891"/>
      <c r="CD110" s="891"/>
      <c r="CE110" s="891"/>
      <c r="CF110" s="915">
        <v>302.60000000000002</v>
      </c>
      <c r="CG110" s="916"/>
      <c r="CH110" s="916"/>
      <c r="CI110" s="916"/>
      <c r="CJ110" s="916"/>
      <c r="CK110" s="979" t="s">
        <v>442</v>
      </c>
      <c r="CL110" s="865"/>
      <c r="CM110" s="940" t="s">
        <v>443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417</v>
      </c>
      <c r="DH110" s="891"/>
      <c r="DI110" s="891"/>
      <c r="DJ110" s="891"/>
      <c r="DK110" s="891"/>
      <c r="DL110" s="891" t="s">
        <v>444</v>
      </c>
      <c r="DM110" s="891"/>
      <c r="DN110" s="891"/>
      <c r="DO110" s="891"/>
      <c r="DP110" s="891"/>
      <c r="DQ110" s="891" t="s">
        <v>128</v>
      </c>
      <c r="DR110" s="891"/>
      <c r="DS110" s="891"/>
      <c r="DT110" s="891"/>
      <c r="DU110" s="891"/>
      <c r="DV110" s="892" t="s">
        <v>397</v>
      </c>
      <c r="DW110" s="892"/>
      <c r="DX110" s="892"/>
      <c r="DY110" s="892"/>
      <c r="DZ110" s="893"/>
    </row>
    <row r="111" spans="1:131" s="248" customFormat="1" ht="26.25" customHeight="1" x14ac:dyDescent="0.15">
      <c r="A111" s="820" t="s">
        <v>445</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417</v>
      </c>
      <c r="AB111" s="972"/>
      <c r="AC111" s="972"/>
      <c r="AD111" s="972"/>
      <c r="AE111" s="973"/>
      <c r="AF111" s="974" t="s">
        <v>444</v>
      </c>
      <c r="AG111" s="972"/>
      <c r="AH111" s="972"/>
      <c r="AI111" s="972"/>
      <c r="AJ111" s="973"/>
      <c r="AK111" s="974" t="s">
        <v>417</v>
      </c>
      <c r="AL111" s="972"/>
      <c r="AM111" s="972"/>
      <c r="AN111" s="972"/>
      <c r="AO111" s="973"/>
      <c r="AP111" s="975" t="s">
        <v>128</v>
      </c>
      <c r="AQ111" s="976"/>
      <c r="AR111" s="976"/>
      <c r="AS111" s="976"/>
      <c r="AT111" s="977"/>
      <c r="AU111" s="985"/>
      <c r="AV111" s="986"/>
      <c r="AW111" s="986"/>
      <c r="AX111" s="986"/>
      <c r="AY111" s="986"/>
      <c r="AZ111" s="861" t="s">
        <v>446</v>
      </c>
      <c r="BA111" s="796"/>
      <c r="BB111" s="796"/>
      <c r="BC111" s="796"/>
      <c r="BD111" s="796"/>
      <c r="BE111" s="796"/>
      <c r="BF111" s="796"/>
      <c r="BG111" s="796"/>
      <c r="BH111" s="796"/>
      <c r="BI111" s="796"/>
      <c r="BJ111" s="796"/>
      <c r="BK111" s="796"/>
      <c r="BL111" s="796"/>
      <c r="BM111" s="796"/>
      <c r="BN111" s="796"/>
      <c r="BO111" s="796"/>
      <c r="BP111" s="797"/>
      <c r="BQ111" s="862" t="s">
        <v>417</v>
      </c>
      <c r="BR111" s="863"/>
      <c r="BS111" s="863"/>
      <c r="BT111" s="863"/>
      <c r="BU111" s="863"/>
      <c r="BV111" s="863" t="s">
        <v>447</v>
      </c>
      <c r="BW111" s="863"/>
      <c r="BX111" s="863"/>
      <c r="BY111" s="863"/>
      <c r="BZ111" s="863"/>
      <c r="CA111" s="863">
        <v>3018</v>
      </c>
      <c r="CB111" s="863"/>
      <c r="CC111" s="863"/>
      <c r="CD111" s="863"/>
      <c r="CE111" s="863"/>
      <c r="CF111" s="924">
        <v>0.3</v>
      </c>
      <c r="CG111" s="925"/>
      <c r="CH111" s="925"/>
      <c r="CI111" s="925"/>
      <c r="CJ111" s="925"/>
      <c r="CK111" s="980"/>
      <c r="CL111" s="867"/>
      <c r="CM111" s="870" t="s">
        <v>448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417</v>
      </c>
      <c r="DH111" s="863"/>
      <c r="DI111" s="863"/>
      <c r="DJ111" s="863"/>
      <c r="DK111" s="863"/>
      <c r="DL111" s="863" t="s">
        <v>397</v>
      </c>
      <c r="DM111" s="863"/>
      <c r="DN111" s="863"/>
      <c r="DO111" s="863"/>
      <c r="DP111" s="863"/>
      <c r="DQ111" s="863" t="s">
        <v>444</v>
      </c>
      <c r="DR111" s="863"/>
      <c r="DS111" s="863"/>
      <c r="DT111" s="863"/>
      <c r="DU111" s="863"/>
      <c r="DV111" s="840" t="s">
        <v>449</v>
      </c>
      <c r="DW111" s="840"/>
      <c r="DX111" s="840"/>
      <c r="DY111" s="840"/>
      <c r="DZ111" s="841"/>
    </row>
    <row r="112" spans="1:131" s="248" customFormat="1" ht="26.25" customHeight="1" x14ac:dyDescent="0.15">
      <c r="A112" s="965" t="s">
        <v>450</v>
      </c>
      <c r="B112" s="966"/>
      <c r="C112" s="796" t="s">
        <v>451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444</v>
      </c>
      <c r="AB112" s="826"/>
      <c r="AC112" s="826"/>
      <c r="AD112" s="826"/>
      <c r="AE112" s="827"/>
      <c r="AF112" s="828" t="s">
        <v>452</v>
      </c>
      <c r="AG112" s="826"/>
      <c r="AH112" s="826"/>
      <c r="AI112" s="826"/>
      <c r="AJ112" s="827"/>
      <c r="AK112" s="828" t="s">
        <v>417</v>
      </c>
      <c r="AL112" s="826"/>
      <c r="AM112" s="826"/>
      <c r="AN112" s="826"/>
      <c r="AO112" s="827"/>
      <c r="AP112" s="873" t="s">
        <v>417</v>
      </c>
      <c r="AQ112" s="874"/>
      <c r="AR112" s="874"/>
      <c r="AS112" s="874"/>
      <c r="AT112" s="875"/>
      <c r="AU112" s="985"/>
      <c r="AV112" s="986"/>
      <c r="AW112" s="986"/>
      <c r="AX112" s="986"/>
      <c r="AY112" s="986"/>
      <c r="AZ112" s="861" t="s">
        <v>453</v>
      </c>
      <c r="BA112" s="796"/>
      <c r="BB112" s="796"/>
      <c r="BC112" s="796"/>
      <c r="BD112" s="796"/>
      <c r="BE112" s="796"/>
      <c r="BF112" s="796"/>
      <c r="BG112" s="796"/>
      <c r="BH112" s="796"/>
      <c r="BI112" s="796"/>
      <c r="BJ112" s="796"/>
      <c r="BK112" s="796"/>
      <c r="BL112" s="796"/>
      <c r="BM112" s="796"/>
      <c r="BN112" s="796"/>
      <c r="BO112" s="796"/>
      <c r="BP112" s="797"/>
      <c r="BQ112" s="862">
        <v>65159</v>
      </c>
      <c r="BR112" s="863"/>
      <c r="BS112" s="863"/>
      <c r="BT112" s="863"/>
      <c r="BU112" s="863"/>
      <c r="BV112" s="863">
        <v>64510</v>
      </c>
      <c r="BW112" s="863"/>
      <c r="BX112" s="863"/>
      <c r="BY112" s="863"/>
      <c r="BZ112" s="863"/>
      <c r="CA112" s="863">
        <v>57754</v>
      </c>
      <c r="CB112" s="863"/>
      <c r="CC112" s="863"/>
      <c r="CD112" s="863"/>
      <c r="CE112" s="863"/>
      <c r="CF112" s="924">
        <v>5</v>
      </c>
      <c r="CG112" s="925"/>
      <c r="CH112" s="925"/>
      <c r="CI112" s="925"/>
      <c r="CJ112" s="925"/>
      <c r="CK112" s="980"/>
      <c r="CL112" s="867"/>
      <c r="CM112" s="870" t="s">
        <v>454</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444</v>
      </c>
      <c r="DH112" s="863"/>
      <c r="DI112" s="863"/>
      <c r="DJ112" s="863"/>
      <c r="DK112" s="863"/>
      <c r="DL112" s="863" t="s">
        <v>444</v>
      </c>
      <c r="DM112" s="863"/>
      <c r="DN112" s="863"/>
      <c r="DO112" s="863"/>
      <c r="DP112" s="863"/>
      <c r="DQ112" s="863" t="s">
        <v>128</v>
      </c>
      <c r="DR112" s="863"/>
      <c r="DS112" s="863"/>
      <c r="DT112" s="863"/>
      <c r="DU112" s="863"/>
      <c r="DV112" s="840" t="s">
        <v>397</v>
      </c>
      <c r="DW112" s="840"/>
      <c r="DX112" s="840"/>
      <c r="DY112" s="840"/>
      <c r="DZ112" s="841"/>
    </row>
    <row r="113" spans="1:130" s="248" customFormat="1" ht="26.25" customHeight="1" x14ac:dyDescent="0.15">
      <c r="A113" s="967"/>
      <c r="B113" s="968"/>
      <c r="C113" s="796" t="s">
        <v>455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7365</v>
      </c>
      <c r="AB113" s="972"/>
      <c r="AC113" s="972"/>
      <c r="AD113" s="972"/>
      <c r="AE113" s="973"/>
      <c r="AF113" s="974">
        <v>6357</v>
      </c>
      <c r="AG113" s="972"/>
      <c r="AH113" s="972"/>
      <c r="AI113" s="972"/>
      <c r="AJ113" s="973"/>
      <c r="AK113" s="974">
        <v>6722</v>
      </c>
      <c r="AL113" s="972"/>
      <c r="AM113" s="972"/>
      <c r="AN113" s="972"/>
      <c r="AO113" s="973"/>
      <c r="AP113" s="975">
        <v>0.6</v>
      </c>
      <c r="AQ113" s="976"/>
      <c r="AR113" s="976"/>
      <c r="AS113" s="976"/>
      <c r="AT113" s="977"/>
      <c r="AU113" s="985"/>
      <c r="AV113" s="986"/>
      <c r="AW113" s="986"/>
      <c r="AX113" s="986"/>
      <c r="AY113" s="986"/>
      <c r="AZ113" s="861" t="s">
        <v>456</v>
      </c>
      <c r="BA113" s="796"/>
      <c r="BB113" s="796"/>
      <c r="BC113" s="796"/>
      <c r="BD113" s="796"/>
      <c r="BE113" s="796"/>
      <c r="BF113" s="796"/>
      <c r="BG113" s="796"/>
      <c r="BH113" s="796"/>
      <c r="BI113" s="796"/>
      <c r="BJ113" s="796"/>
      <c r="BK113" s="796"/>
      <c r="BL113" s="796"/>
      <c r="BM113" s="796"/>
      <c r="BN113" s="796"/>
      <c r="BO113" s="796"/>
      <c r="BP113" s="797"/>
      <c r="BQ113" s="862">
        <v>24711</v>
      </c>
      <c r="BR113" s="863"/>
      <c r="BS113" s="863"/>
      <c r="BT113" s="863"/>
      <c r="BU113" s="863"/>
      <c r="BV113" s="863">
        <v>19585</v>
      </c>
      <c r="BW113" s="863"/>
      <c r="BX113" s="863"/>
      <c r="BY113" s="863"/>
      <c r="BZ113" s="863"/>
      <c r="CA113" s="863">
        <v>15270</v>
      </c>
      <c r="CB113" s="863"/>
      <c r="CC113" s="863"/>
      <c r="CD113" s="863"/>
      <c r="CE113" s="863"/>
      <c r="CF113" s="924">
        <v>1.3</v>
      </c>
      <c r="CG113" s="925"/>
      <c r="CH113" s="925"/>
      <c r="CI113" s="925"/>
      <c r="CJ113" s="925"/>
      <c r="CK113" s="980"/>
      <c r="CL113" s="867"/>
      <c r="CM113" s="870" t="s">
        <v>457</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397</v>
      </c>
      <c r="DH113" s="826"/>
      <c r="DI113" s="826"/>
      <c r="DJ113" s="826"/>
      <c r="DK113" s="827"/>
      <c r="DL113" s="828" t="s">
        <v>444</v>
      </c>
      <c r="DM113" s="826"/>
      <c r="DN113" s="826"/>
      <c r="DO113" s="826"/>
      <c r="DP113" s="827"/>
      <c r="DQ113" s="828" t="s">
        <v>417</v>
      </c>
      <c r="DR113" s="826"/>
      <c r="DS113" s="826"/>
      <c r="DT113" s="826"/>
      <c r="DU113" s="827"/>
      <c r="DV113" s="873" t="s">
        <v>397</v>
      </c>
      <c r="DW113" s="874"/>
      <c r="DX113" s="874"/>
      <c r="DY113" s="874"/>
      <c r="DZ113" s="875"/>
    </row>
    <row r="114" spans="1:130" s="248" customFormat="1" ht="26.25" customHeight="1" x14ac:dyDescent="0.15">
      <c r="A114" s="967"/>
      <c r="B114" s="968"/>
      <c r="C114" s="796" t="s">
        <v>458</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6293</v>
      </c>
      <c r="AB114" s="826"/>
      <c r="AC114" s="826"/>
      <c r="AD114" s="826"/>
      <c r="AE114" s="827"/>
      <c r="AF114" s="828">
        <v>6211</v>
      </c>
      <c r="AG114" s="826"/>
      <c r="AH114" s="826"/>
      <c r="AI114" s="826"/>
      <c r="AJ114" s="827"/>
      <c r="AK114" s="828">
        <v>6186</v>
      </c>
      <c r="AL114" s="826"/>
      <c r="AM114" s="826"/>
      <c r="AN114" s="826"/>
      <c r="AO114" s="827"/>
      <c r="AP114" s="873">
        <v>0.5</v>
      </c>
      <c r="AQ114" s="874"/>
      <c r="AR114" s="874"/>
      <c r="AS114" s="874"/>
      <c r="AT114" s="875"/>
      <c r="AU114" s="985"/>
      <c r="AV114" s="986"/>
      <c r="AW114" s="986"/>
      <c r="AX114" s="986"/>
      <c r="AY114" s="986"/>
      <c r="AZ114" s="861" t="s">
        <v>459</v>
      </c>
      <c r="BA114" s="796"/>
      <c r="BB114" s="796"/>
      <c r="BC114" s="796"/>
      <c r="BD114" s="796"/>
      <c r="BE114" s="796"/>
      <c r="BF114" s="796"/>
      <c r="BG114" s="796"/>
      <c r="BH114" s="796"/>
      <c r="BI114" s="796"/>
      <c r="BJ114" s="796"/>
      <c r="BK114" s="796"/>
      <c r="BL114" s="796"/>
      <c r="BM114" s="796"/>
      <c r="BN114" s="796"/>
      <c r="BO114" s="796"/>
      <c r="BP114" s="797"/>
      <c r="BQ114" s="862">
        <v>456357</v>
      </c>
      <c r="BR114" s="863"/>
      <c r="BS114" s="863"/>
      <c r="BT114" s="863"/>
      <c r="BU114" s="863"/>
      <c r="BV114" s="863">
        <v>403200</v>
      </c>
      <c r="BW114" s="863"/>
      <c r="BX114" s="863"/>
      <c r="BY114" s="863"/>
      <c r="BZ114" s="863"/>
      <c r="CA114" s="863">
        <v>463387</v>
      </c>
      <c r="CB114" s="863"/>
      <c r="CC114" s="863"/>
      <c r="CD114" s="863"/>
      <c r="CE114" s="863"/>
      <c r="CF114" s="924">
        <v>40.200000000000003</v>
      </c>
      <c r="CG114" s="925"/>
      <c r="CH114" s="925"/>
      <c r="CI114" s="925"/>
      <c r="CJ114" s="925"/>
      <c r="CK114" s="980"/>
      <c r="CL114" s="867"/>
      <c r="CM114" s="870" t="s">
        <v>460</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461</v>
      </c>
      <c r="DH114" s="826"/>
      <c r="DI114" s="826"/>
      <c r="DJ114" s="826"/>
      <c r="DK114" s="827"/>
      <c r="DL114" s="828" t="s">
        <v>444</v>
      </c>
      <c r="DM114" s="826"/>
      <c r="DN114" s="826"/>
      <c r="DO114" s="826"/>
      <c r="DP114" s="827"/>
      <c r="DQ114" s="828" t="s">
        <v>128</v>
      </c>
      <c r="DR114" s="826"/>
      <c r="DS114" s="826"/>
      <c r="DT114" s="826"/>
      <c r="DU114" s="827"/>
      <c r="DV114" s="873" t="s">
        <v>397</v>
      </c>
      <c r="DW114" s="874"/>
      <c r="DX114" s="874"/>
      <c r="DY114" s="874"/>
      <c r="DZ114" s="875"/>
    </row>
    <row r="115" spans="1:130" s="248" customFormat="1" ht="26.25" customHeight="1" x14ac:dyDescent="0.15">
      <c r="A115" s="967"/>
      <c r="B115" s="968"/>
      <c r="C115" s="796" t="s">
        <v>462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1531</v>
      </c>
      <c r="AB115" s="972"/>
      <c r="AC115" s="972"/>
      <c r="AD115" s="972"/>
      <c r="AE115" s="973"/>
      <c r="AF115" s="974" t="s">
        <v>397</v>
      </c>
      <c r="AG115" s="972"/>
      <c r="AH115" s="972"/>
      <c r="AI115" s="972"/>
      <c r="AJ115" s="973"/>
      <c r="AK115" s="974">
        <v>17</v>
      </c>
      <c r="AL115" s="972"/>
      <c r="AM115" s="972"/>
      <c r="AN115" s="972"/>
      <c r="AO115" s="973"/>
      <c r="AP115" s="975">
        <v>0</v>
      </c>
      <c r="AQ115" s="976"/>
      <c r="AR115" s="976"/>
      <c r="AS115" s="976"/>
      <c r="AT115" s="977"/>
      <c r="AU115" s="985"/>
      <c r="AV115" s="986"/>
      <c r="AW115" s="986"/>
      <c r="AX115" s="986"/>
      <c r="AY115" s="986"/>
      <c r="AZ115" s="861" t="s">
        <v>463</v>
      </c>
      <c r="BA115" s="796"/>
      <c r="BB115" s="796"/>
      <c r="BC115" s="796"/>
      <c r="BD115" s="796"/>
      <c r="BE115" s="796"/>
      <c r="BF115" s="796"/>
      <c r="BG115" s="796"/>
      <c r="BH115" s="796"/>
      <c r="BI115" s="796"/>
      <c r="BJ115" s="796"/>
      <c r="BK115" s="796"/>
      <c r="BL115" s="796"/>
      <c r="BM115" s="796"/>
      <c r="BN115" s="796"/>
      <c r="BO115" s="796"/>
      <c r="BP115" s="797"/>
      <c r="BQ115" s="862" t="s">
        <v>449</v>
      </c>
      <c r="BR115" s="863"/>
      <c r="BS115" s="863"/>
      <c r="BT115" s="863"/>
      <c r="BU115" s="863"/>
      <c r="BV115" s="863" t="s">
        <v>444</v>
      </c>
      <c r="BW115" s="863"/>
      <c r="BX115" s="863"/>
      <c r="BY115" s="863"/>
      <c r="BZ115" s="863"/>
      <c r="CA115" s="863" t="s">
        <v>444</v>
      </c>
      <c r="CB115" s="863"/>
      <c r="CC115" s="863"/>
      <c r="CD115" s="863"/>
      <c r="CE115" s="863"/>
      <c r="CF115" s="924" t="s">
        <v>397</v>
      </c>
      <c r="CG115" s="925"/>
      <c r="CH115" s="925"/>
      <c r="CI115" s="925"/>
      <c r="CJ115" s="925"/>
      <c r="CK115" s="980"/>
      <c r="CL115" s="867"/>
      <c r="CM115" s="861" t="s">
        <v>464</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397</v>
      </c>
      <c r="DH115" s="826"/>
      <c r="DI115" s="826"/>
      <c r="DJ115" s="826"/>
      <c r="DK115" s="827"/>
      <c r="DL115" s="828" t="s">
        <v>444</v>
      </c>
      <c r="DM115" s="826"/>
      <c r="DN115" s="826"/>
      <c r="DO115" s="826"/>
      <c r="DP115" s="827"/>
      <c r="DQ115" s="828" t="s">
        <v>444</v>
      </c>
      <c r="DR115" s="826"/>
      <c r="DS115" s="826"/>
      <c r="DT115" s="826"/>
      <c r="DU115" s="827"/>
      <c r="DV115" s="873" t="s">
        <v>417</v>
      </c>
      <c r="DW115" s="874"/>
      <c r="DX115" s="874"/>
      <c r="DY115" s="874"/>
      <c r="DZ115" s="875"/>
    </row>
    <row r="116" spans="1:130" s="248" customFormat="1" ht="26.25" customHeight="1" x14ac:dyDescent="0.15">
      <c r="A116" s="969"/>
      <c r="B116" s="970"/>
      <c r="C116" s="929" t="s">
        <v>465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6</v>
      </c>
      <c r="AB116" s="826"/>
      <c r="AC116" s="826"/>
      <c r="AD116" s="826"/>
      <c r="AE116" s="827"/>
      <c r="AF116" s="828">
        <v>14</v>
      </c>
      <c r="AG116" s="826"/>
      <c r="AH116" s="826"/>
      <c r="AI116" s="826"/>
      <c r="AJ116" s="827"/>
      <c r="AK116" s="828">
        <v>71</v>
      </c>
      <c r="AL116" s="826"/>
      <c r="AM116" s="826"/>
      <c r="AN116" s="826"/>
      <c r="AO116" s="827"/>
      <c r="AP116" s="873">
        <v>0</v>
      </c>
      <c r="AQ116" s="874"/>
      <c r="AR116" s="874"/>
      <c r="AS116" s="874"/>
      <c r="AT116" s="875"/>
      <c r="AU116" s="985"/>
      <c r="AV116" s="986"/>
      <c r="AW116" s="986"/>
      <c r="AX116" s="986"/>
      <c r="AY116" s="986"/>
      <c r="AZ116" s="912" t="s">
        <v>466</v>
      </c>
      <c r="BA116" s="913"/>
      <c r="BB116" s="913"/>
      <c r="BC116" s="913"/>
      <c r="BD116" s="913"/>
      <c r="BE116" s="913"/>
      <c r="BF116" s="913"/>
      <c r="BG116" s="913"/>
      <c r="BH116" s="913"/>
      <c r="BI116" s="913"/>
      <c r="BJ116" s="913"/>
      <c r="BK116" s="913"/>
      <c r="BL116" s="913"/>
      <c r="BM116" s="913"/>
      <c r="BN116" s="913"/>
      <c r="BO116" s="913"/>
      <c r="BP116" s="914"/>
      <c r="BQ116" s="862" t="s">
        <v>444</v>
      </c>
      <c r="BR116" s="863"/>
      <c r="BS116" s="863"/>
      <c r="BT116" s="863"/>
      <c r="BU116" s="863"/>
      <c r="BV116" s="863" t="s">
        <v>417</v>
      </c>
      <c r="BW116" s="863"/>
      <c r="BX116" s="863"/>
      <c r="BY116" s="863"/>
      <c r="BZ116" s="863"/>
      <c r="CA116" s="863" t="s">
        <v>444</v>
      </c>
      <c r="CB116" s="863"/>
      <c r="CC116" s="863"/>
      <c r="CD116" s="863"/>
      <c r="CE116" s="863"/>
      <c r="CF116" s="924" t="s">
        <v>128</v>
      </c>
      <c r="CG116" s="925"/>
      <c r="CH116" s="925"/>
      <c r="CI116" s="925"/>
      <c r="CJ116" s="925"/>
      <c r="CK116" s="980"/>
      <c r="CL116" s="867"/>
      <c r="CM116" s="870" t="s">
        <v>467</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128</v>
      </c>
      <c r="DH116" s="826"/>
      <c r="DI116" s="826"/>
      <c r="DJ116" s="826"/>
      <c r="DK116" s="827"/>
      <c r="DL116" s="828" t="s">
        <v>128</v>
      </c>
      <c r="DM116" s="826"/>
      <c r="DN116" s="826"/>
      <c r="DO116" s="826"/>
      <c r="DP116" s="827"/>
      <c r="DQ116" s="828" t="s">
        <v>128</v>
      </c>
      <c r="DR116" s="826"/>
      <c r="DS116" s="826"/>
      <c r="DT116" s="826"/>
      <c r="DU116" s="827"/>
      <c r="DV116" s="873" t="s">
        <v>444</v>
      </c>
      <c r="DW116" s="874"/>
      <c r="DX116" s="874"/>
      <c r="DY116" s="874"/>
      <c r="DZ116" s="875"/>
    </row>
    <row r="117" spans="1:130" s="248" customFormat="1" ht="26.25" customHeight="1" x14ac:dyDescent="0.15">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468</v>
      </c>
      <c r="Z117" s="952"/>
      <c r="AA117" s="957">
        <v>257703</v>
      </c>
      <c r="AB117" s="958"/>
      <c r="AC117" s="958"/>
      <c r="AD117" s="958"/>
      <c r="AE117" s="959"/>
      <c r="AF117" s="960">
        <v>252212</v>
      </c>
      <c r="AG117" s="958"/>
      <c r="AH117" s="958"/>
      <c r="AI117" s="958"/>
      <c r="AJ117" s="959"/>
      <c r="AK117" s="960">
        <v>278740</v>
      </c>
      <c r="AL117" s="958"/>
      <c r="AM117" s="958"/>
      <c r="AN117" s="958"/>
      <c r="AO117" s="959"/>
      <c r="AP117" s="961"/>
      <c r="AQ117" s="962"/>
      <c r="AR117" s="962"/>
      <c r="AS117" s="962"/>
      <c r="AT117" s="963"/>
      <c r="AU117" s="985"/>
      <c r="AV117" s="986"/>
      <c r="AW117" s="986"/>
      <c r="AX117" s="986"/>
      <c r="AY117" s="986"/>
      <c r="AZ117" s="912" t="s">
        <v>469</v>
      </c>
      <c r="BA117" s="913"/>
      <c r="BB117" s="913"/>
      <c r="BC117" s="913"/>
      <c r="BD117" s="913"/>
      <c r="BE117" s="913"/>
      <c r="BF117" s="913"/>
      <c r="BG117" s="913"/>
      <c r="BH117" s="913"/>
      <c r="BI117" s="913"/>
      <c r="BJ117" s="913"/>
      <c r="BK117" s="913"/>
      <c r="BL117" s="913"/>
      <c r="BM117" s="913"/>
      <c r="BN117" s="913"/>
      <c r="BO117" s="913"/>
      <c r="BP117" s="914"/>
      <c r="BQ117" s="862" t="s">
        <v>452</v>
      </c>
      <c r="BR117" s="863"/>
      <c r="BS117" s="863"/>
      <c r="BT117" s="863"/>
      <c r="BU117" s="863"/>
      <c r="BV117" s="863" t="s">
        <v>452</v>
      </c>
      <c r="BW117" s="863"/>
      <c r="BX117" s="863"/>
      <c r="BY117" s="863"/>
      <c r="BZ117" s="863"/>
      <c r="CA117" s="863" t="s">
        <v>449</v>
      </c>
      <c r="CB117" s="863"/>
      <c r="CC117" s="863"/>
      <c r="CD117" s="863"/>
      <c r="CE117" s="863"/>
      <c r="CF117" s="924" t="s">
        <v>452</v>
      </c>
      <c r="CG117" s="925"/>
      <c r="CH117" s="925"/>
      <c r="CI117" s="925"/>
      <c r="CJ117" s="925"/>
      <c r="CK117" s="980"/>
      <c r="CL117" s="867"/>
      <c r="CM117" s="870" t="s">
        <v>470</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452</v>
      </c>
      <c r="DH117" s="826"/>
      <c r="DI117" s="826"/>
      <c r="DJ117" s="826"/>
      <c r="DK117" s="827"/>
      <c r="DL117" s="828" t="s">
        <v>397</v>
      </c>
      <c r="DM117" s="826"/>
      <c r="DN117" s="826"/>
      <c r="DO117" s="826"/>
      <c r="DP117" s="827"/>
      <c r="DQ117" s="828" t="s">
        <v>452</v>
      </c>
      <c r="DR117" s="826"/>
      <c r="DS117" s="826"/>
      <c r="DT117" s="826"/>
      <c r="DU117" s="827"/>
      <c r="DV117" s="873" t="s">
        <v>128</v>
      </c>
      <c r="DW117" s="874"/>
      <c r="DX117" s="874"/>
      <c r="DY117" s="874"/>
      <c r="DZ117" s="875"/>
    </row>
    <row r="118" spans="1:130" s="248" customFormat="1" ht="26.25" customHeight="1" x14ac:dyDescent="0.15">
      <c r="A118" s="950" t="s">
        <v>439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436</v>
      </c>
      <c r="AB118" s="951"/>
      <c r="AC118" s="951"/>
      <c r="AD118" s="951"/>
      <c r="AE118" s="952"/>
      <c r="AF118" s="953" t="s">
        <v>437</v>
      </c>
      <c r="AG118" s="951"/>
      <c r="AH118" s="951"/>
      <c r="AI118" s="951"/>
      <c r="AJ118" s="952"/>
      <c r="AK118" s="953" t="s">
        <v>307</v>
      </c>
      <c r="AL118" s="951"/>
      <c r="AM118" s="951"/>
      <c r="AN118" s="951"/>
      <c r="AO118" s="952"/>
      <c r="AP118" s="954" t="s">
        <v>438</v>
      </c>
      <c r="AQ118" s="955"/>
      <c r="AR118" s="955"/>
      <c r="AS118" s="955"/>
      <c r="AT118" s="956"/>
      <c r="AU118" s="985"/>
      <c r="AV118" s="986"/>
      <c r="AW118" s="986"/>
      <c r="AX118" s="986"/>
      <c r="AY118" s="986"/>
      <c r="AZ118" s="928" t="s">
        <v>471</v>
      </c>
      <c r="BA118" s="929"/>
      <c r="BB118" s="929"/>
      <c r="BC118" s="929"/>
      <c r="BD118" s="929"/>
      <c r="BE118" s="929"/>
      <c r="BF118" s="929"/>
      <c r="BG118" s="929"/>
      <c r="BH118" s="929"/>
      <c r="BI118" s="929"/>
      <c r="BJ118" s="929"/>
      <c r="BK118" s="929"/>
      <c r="BL118" s="929"/>
      <c r="BM118" s="929"/>
      <c r="BN118" s="929"/>
      <c r="BO118" s="929"/>
      <c r="BP118" s="930"/>
      <c r="BQ118" s="931" t="s">
        <v>397</v>
      </c>
      <c r="BR118" s="894"/>
      <c r="BS118" s="894"/>
      <c r="BT118" s="894"/>
      <c r="BU118" s="894"/>
      <c r="BV118" s="894" t="s">
        <v>397</v>
      </c>
      <c r="BW118" s="894"/>
      <c r="BX118" s="894"/>
      <c r="BY118" s="894"/>
      <c r="BZ118" s="894"/>
      <c r="CA118" s="894" t="s">
        <v>397</v>
      </c>
      <c r="CB118" s="894"/>
      <c r="CC118" s="894"/>
      <c r="CD118" s="894"/>
      <c r="CE118" s="894"/>
      <c r="CF118" s="924" t="s">
        <v>452</v>
      </c>
      <c r="CG118" s="925"/>
      <c r="CH118" s="925"/>
      <c r="CI118" s="925"/>
      <c r="CJ118" s="925"/>
      <c r="CK118" s="980"/>
      <c r="CL118" s="867"/>
      <c r="CM118" s="870" t="s">
        <v>472</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397</v>
      </c>
      <c r="DH118" s="826"/>
      <c r="DI118" s="826"/>
      <c r="DJ118" s="826"/>
      <c r="DK118" s="827"/>
      <c r="DL118" s="828" t="s">
        <v>449</v>
      </c>
      <c r="DM118" s="826"/>
      <c r="DN118" s="826"/>
      <c r="DO118" s="826"/>
      <c r="DP118" s="827"/>
      <c r="DQ118" s="828" t="s">
        <v>397</v>
      </c>
      <c r="DR118" s="826"/>
      <c r="DS118" s="826"/>
      <c r="DT118" s="826"/>
      <c r="DU118" s="827"/>
      <c r="DV118" s="873" t="s">
        <v>452</v>
      </c>
      <c r="DW118" s="874"/>
      <c r="DX118" s="874"/>
      <c r="DY118" s="874"/>
      <c r="DZ118" s="875"/>
    </row>
    <row r="119" spans="1:130" s="248" customFormat="1" ht="26.25" customHeight="1" x14ac:dyDescent="0.15">
      <c r="A119" s="864" t="s">
        <v>442</v>
      </c>
      <c r="B119" s="865"/>
      <c r="C119" s="940" t="s">
        <v>443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397</v>
      </c>
      <c r="AB119" s="944"/>
      <c r="AC119" s="944"/>
      <c r="AD119" s="944"/>
      <c r="AE119" s="945"/>
      <c r="AF119" s="946" t="s">
        <v>397</v>
      </c>
      <c r="AG119" s="944"/>
      <c r="AH119" s="944"/>
      <c r="AI119" s="944"/>
      <c r="AJ119" s="945"/>
      <c r="AK119" s="946" t="s">
        <v>397</v>
      </c>
      <c r="AL119" s="944"/>
      <c r="AM119" s="944"/>
      <c r="AN119" s="944"/>
      <c r="AO119" s="945"/>
      <c r="AP119" s="947" t="s">
        <v>452</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473</v>
      </c>
      <c r="BP119" s="927"/>
      <c r="BQ119" s="931">
        <v>3429441</v>
      </c>
      <c r="BR119" s="894"/>
      <c r="BS119" s="894"/>
      <c r="BT119" s="894"/>
      <c r="BU119" s="894"/>
      <c r="BV119" s="894">
        <v>3615152</v>
      </c>
      <c r="BW119" s="894"/>
      <c r="BX119" s="894"/>
      <c r="BY119" s="894"/>
      <c r="BZ119" s="894"/>
      <c r="CA119" s="894">
        <v>4023110</v>
      </c>
      <c r="CB119" s="894"/>
      <c r="CC119" s="894"/>
      <c r="CD119" s="894"/>
      <c r="CE119" s="894"/>
      <c r="CF119" s="792"/>
      <c r="CG119" s="793"/>
      <c r="CH119" s="793"/>
      <c r="CI119" s="793"/>
      <c r="CJ119" s="883"/>
      <c r="CK119" s="981"/>
      <c r="CL119" s="869"/>
      <c r="CM119" s="887" t="s">
        <v>474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397</v>
      </c>
      <c r="DH119" s="809"/>
      <c r="DI119" s="809"/>
      <c r="DJ119" s="809"/>
      <c r="DK119" s="810"/>
      <c r="DL119" s="811" t="s">
        <v>397</v>
      </c>
      <c r="DM119" s="809"/>
      <c r="DN119" s="809"/>
      <c r="DO119" s="809"/>
      <c r="DP119" s="810"/>
      <c r="DQ119" s="811">
        <v>3018</v>
      </c>
      <c r="DR119" s="809"/>
      <c r="DS119" s="809"/>
      <c r="DT119" s="809"/>
      <c r="DU119" s="810"/>
      <c r="DV119" s="897">
        <v>0.3</v>
      </c>
      <c r="DW119" s="898"/>
      <c r="DX119" s="898"/>
      <c r="DY119" s="898"/>
      <c r="DZ119" s="899"/>
    </row>
    <row r="120" spans="1:130" s="248" customFormat="1" ht="26.25" customHeight="1" x14ac:dyDescent="0.15">
      <c r="A120" s="866"/>
      <c r="B120" s="867"/>
      <c r="C120" s="870" t="s">
        <v>448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397</v>
      </c>
      <c r="AB120" s="826"/>
      <c r="AC120" s="826"/>
      <c r="AD120" s="826"/>
      <c r="AE120" s="827"/>
      <c r="AF120" s="828" t="s">
        <v>397</v>
      </c>
      <c r="AG120" s="826"/>
      <c r="AH120" s="826"/>
      <c r="AI120" s="826"/>
      <c r="AJ120" s="827"/>
      <c r="AK120" s="828" t="s">
        <v>397</v>
      </c>
      <c r="AL120" s="826"/>
      <c r="AM120" s="826"/>
      <c r="AN120" s="826"/>
      <c r="AO120" s="827"/>
      <c r="AP120" s="873" t="s">
        <v>397</v>
      </c>
      <c r="AQ120" s="874"/>
      <c r="AR120" s="874"/>
      <c r="AS120" s="874"/>
      <c r="AT120" s="875"/>
      <c r="AU120" s="932" t="s">
        <v>475</v>
      </c>
      <c r="AV120" s="933"/>
      <c r="AW120" s="933"/>
      <c r="AX120" s="933"/>
      <c r="AY120" s="934"/>
      <c r="AZ120" s="909" t="s">
        <v>476</v>
      </c>
      <c r="BA120" s="854"/>
      <c r="BB120" s="854"/>
      <c r="BC120" s="854"/>
      <c r="BD120" s="854"/>
      <c r="BE120" s="854"/>
      <c r="BF120" s="854"/>
      <c r="BG120" s="854"/>
      <c r="BH120" s="854"/>
      <c r="BI120" s="854"/>
      <c r="BJ120" s="854"/>
      <c r="BK120" s="854"/>
      <c r="BL120" s="854"/>
      <c r="BM120" s="854"/>
      <c r="BN120" s="854"/>
      <c r="BO120" s="854"/>
      <c r="BP120" s="855"/>
      <c r="BQ120" s="910">
        <v>1851526</v>
      </c>
      <c r="BR120" s="891"/>
      <c r="BS120" s="891"/>
      <c r="BT120" s="891"/>
      <c r="BU120" s="891"/>
      <c r="BV120" s="891">
        <v>1998809</v>
      </c>
      <c r="BW120" s="891"/>
      <c r="BX120" s="891"/>
      <c r="BY120" s="891"/>
      <c r="BZ120" s="891"/>
      <c r="CA120" s="891">
        <v>1947464</v>
      </c>
      <c r="CB120" s="891"/>
      <c r="CC120" s="891"/>
      <c r="CD120" s="891"/>
      <c r="CE120" s="891"/>
      <c r="CF120" s="915">
        <v>169.1</v>
      </c>
      <c r="CG120" s="916"/>
      <c r="CH120" s="916"/>
      <c r="CI120" s="916"/>
      <c r="CJ120" s="916"/>
      <c r="CK120" s="917" t="s">
        <v>477</v>
      </c>
      <c r="CL120" s="901"/>
      <c r="CM120" s="901"/>
      <c r="CN120" s="901"/>
      <c r="CO120" s="902"/>
      <c r="CP120" s="921" t="s">
        <v>478</v>
      </c>
      <c r="CQ120" s="922"/>
      <c r="CR120" s="922"/>
      <c r="CS120" s="922"/>
      <c r="CT120" s="922"/>
      <c r="CU120" s="922"/>
      <c r="CV120" s="922"/>
      <c r="CW120" s="922"/>
      <c r="CX120" s="922"/>
      <c r="CY120" s="922"/>
      <c r="CZ120" s="922"/>
      <c r="DA120" s="922"/>
      <c r="DB120" s="922"/>
      <c r="DC120" s="922"/>
      <c r="DD120" s="922"/>
      <c r="DE120" s="922"/>
      <c r="DF120" s="923"/>
      <c r="DG120" s="910">
        <v>45572</v>
      </c>
      <c r="DH120" s="891"/>
      <c r="DI120" s="891"/>
      <c r="DJ120" s="891"/>
      <c r="DK120" s="891"/>
      <c r="DL120" s="891">
        <v>44269</v>
      </c>
      <c r="DM120" s="891"/>
      <c r="DN120" s="891"/>
      <c r="DO120" s="891"/>
      <c r="DP120" s="891"/>
      <c r="DQ120" s="891">
        <v>39912</v>
      </c>
      <c r="DR120" s="891"/>
      <c r="DS120" s="891"/>
      <c r="DT120" s="891"/>
      <c r="DU120" s="891"/>
      <c r="DV120" s="892">
        <v>3.5</v>
      </c>
      <c r="DW120" s="892"/>
      <c r="DX120" s="892"/>
      <c r="DY120" s="892"/>
      <c r="DZ120" s="893"/>
    </row>
    <row r="121" spans="1:130" s="248" customFormat="1" ht="26.25" customHeight="1" x14ac:dyDescent="0.15">
      <c r="A121" s="866"/>
      <c r="B121" s="867"/>
      <c r="C121" s="912" t="s">
        <v>479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397</v>
      </c>
      <c r="AB121" s="826"/>
      <c r="AC121" s="826"/>
      <c r="AD121" s="826"/>
      <c r="AE121" s="827"/>
      <c r="AF121" s="828" t="s">
        <v>397</v>
      </c>
      <c r="AG121" s="826"/>
      <c r="AH121" s="826"/>
      <c r="AI121" s="826"/>
      <c r="AJ121" s="827"/>
      <c r="AK121" s="828" t="s">
        <v>397</v>
      </c>
      <c r="AL121" s="826"/>
      <c r="AM121" s="826"/>
      <c r="AN121" s="826"/>
      <c r="AO121" s="827"/>
      <c r="AP121" s="873" t="s">
        <v>449</v>
      </c>
      <c r="AQ121" s="874"/>
      <c r="AR121" s="874"/>
      <c r="AS121" s="874"/>
      <c r="AT121" s="875"/>
      <c r="AU121" s="935"/>
      <c r="AV121" s="936"/>
      <c r="AW121" s="936"/>
      <c r="AX121" s="936"/>
      <c r="AY121" s="937"/>
      <c r="AZ121" s="861" t="s">
        <v>480</v>
      </c>
      <c r="BA121" s="796"/>
      <c r="BB121" s="796"/>
      <c r="BC121" s="796"/>
      <c r="BD121" s="796"/>
      <c r="BE121" s="796"/>
      <c r="BF121" s="796"/>
      <c r="BG121" s="796"/>
      <c r="BH121" s="796"/>
      <c r="BI121" s="796"/>
      <c r="BJ121" s="796"/>
      <c r="BK121" s="796"/>
      <c r="BL121" s="796"/>
      <c r="BM121" s="796"/>
      <c r="BN121" s="796"/>
      <c r="BO121" s="796"/>
      <c r="BP121" s="797"/>
      <c r="BQ121" s="862">
        <v>25363</v>
      </c>
      <c r="BR121" s="863"/>
      <c r="BS121" s="863"/>
      <c r="BT121" s="863"/>
      <c r="BU121" s="863"/>
      <c r="BV121" s="863">
        <v>21366</v>
      </c>
      <c r="BW121" s="863"/>
      <c r="BX121" s="863"/>
      <c r="BY121" s="863"/>
      <c r="BZ121" s="863"/>
      <c r="CA121" s="863">
        <v>17300</v>
      </c>
      <c r="CB121" s="863"/>
      <c r="CC121" s="863"/>
      <c r="CD121" s="863"/>
      <c r="CE121" s="863"/>
      <c r="CF121" s="924">
        <v>1.5</v>
      </c>
      <c r="CG121" s="925"/>
      <c r="CH121" s="925"/>
      <c r="CI121" s="925"/>
      <c r="CJ121" s="925"/>
      <c r="CK121" s="918"/>
      <c r="CL121" s="904"/>
      <c r="CM121" s="904"/>
      <c r="CN121" s="904"/>
      <c r="CO121" s="905"/>
      <c r="CP121" s="884" t="s">
        <v>481</v>
      </c>
      <c r="CQ121" s="885"/>
      <c r="CR121" s="885"/>
      <c r="CS121" s="885"/>
      <c r="CT121" s="885"/>
      <c r="CU121" s="885"/>
      <c r="CV121" s="885"/>
      <c r="CW121" s="885"/>
      <c r="CX121" s="885"/>
      <c r="CY121" s="885"/>
      <c r="CZ121" s="885"/>
      <c r="DA121" s="885"/>
      <c r="DB121" s="885"/>
      <c r="DC121" s="885"/>
      <c r="DD121" s="885"/>
      <c r="DE121" s="885"/>
      <c r="DF121" s="886"/>
      <c r="DG121" s="862">
        <v>19587</v>
      </c>
      <c r="DH121" s="863"/>
      <c r="DI121" s="863"/>
      <c r="DJ121" s="863"/>
      <c r="DK121" s="863"/>
      <c r="DL121" s="863">
        <v>20241</v>
      </c>
      <c r="DM121" s="863"/>
      <c r="DN121" s="863"/>
      <c r="DO121" s="863"/>
      <c r="DP121" s="863"/>
      <c r="DQ121" s="863">
        <v>17842</v>
      </c>
      <c r="DR121" s="863"/>
      <c r="DS121" s="863"/>
      <c r="DT121" s="863"/>
      <c r="DU121" s="863"/>
      <c r="DV121" s="840">
        <v>1.5</v>
      </c>
      <c r="DW121" s="840"/>
      <c r="DX121" s="840"/>
      <c r="DY121" s="840"/>
      <c r="DZ121" s="841"/>
    </row>
    <row r="122" spans="1:130" s="248" customFormat="1" ht="26.25" customHeight="1" x14ac:dyDescent="0.15">
      <c r="A122" s="866"/>
      <c r="B122" s="867"/>
      <c r="C122" s="870" t="s">
        <v>460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397</v>
      </c>
      <c r="AB122" s="826"/>
      <c r="AC122" s="826"/>
      <c r="AD122" s="826"/>
      <c r="AE122" s="827"/>
      <c r="AF122" s="828" t="s">
        <v>397</v>
      </c>
      <c r="AG122" s="826"/>
      <c r="AH122" s="826"/>
      <c r="AI122" s="826"/>
      <c r="AJ122" s="827"/>
      <c r="AK122" s="828" t="s">
        <v>397</v>
      </c>
      <c r="AL122" s="826"/>
      <c r="AM122" s="826"/>
      <c r="AN122" s="826"/>
      <c r="AO122" s="827"/>
      <c r="AP122" s="873" t="s">
        <v>397</v>
      </c>
      <c r="AQ122" s="874"/>
      <c r="AR122" s="874"/>
      <c r="AS122" s="874"/>
      <c r="AT122" s="875"/>
      <c r="AU122" s="935"/>
      <c r="AV122" s="936"/>
      <c r="AW122" s="936"/>
      <c r="AX122" s="936"/>
      <c r="AY122" s="937"/>
      <c r="AZ122" s="928" t="s">
        <v>482</v>
      </c>
      <c r="BA122" s="929"/>
      <c r="BB122" s="929"/>
      <c r="BC122" s="929"/>
      <c r="BD122" s="929"/>
      <c r="BE122" s="929"/>
      <c r="BF122" s="929"/>
      <c r="BG122" s="929"/>
      <c r="BH122" s="929"/>
      <c r="BI122" s="929"/>
      <c r="BJ122" s="929"/>
      <c r="BK122" s="929"/>
      <c r="BL122" s="929"/>
      <c r="BM122" s="929"/>
      <c r="BN122" s="929"/>
      <c r="BO122" s="929"/>
      <c r="BP122" s="930"/>
      <c r="BQ122" s="931">
        <v>2480795</v>
      </c>
      <c r="BR122" s="894"/>
      <c r="BS122" s="894"/>
      <c r="BT122" s="894"/>
      <c r="BU122" s="894"/>
      <c r="BV122" s="894">
        <v>2451289</v>
      </c>
      <c r="BW122" s="894"/>
      <c r="BX122" s="894"/>
      <c r="BY122" s="894"/>
      <c r="BZ122" s="894"/>
      <c r="CA122" s="894">
        <v>2593613</v>
      </c>
      <c r="CB122" s="894"/>
      <c r="CC122" s="894"/>
      <c r="CD122" s="894"/>
      <c r="CE122" s="894"/>
      <c r="CF122" s="895">
        <v>225.3</v>
      </c>
      <c r="CG122" s="896"/>
      <c r="CH122" s="896"/>
      <c r="CI122" s="896"/>
      <c r="CJ122" s="896"/>
      <c r="CK122" s="918"/>
      <c r="CL122" s="904"/>
      <c r="CM122" s="904"/>
      <c r="CN122" s="904"/>
      <c r="CO122" s="905"/>
      <c r="CP122" s="884" t="s">
        <v>483</v>
      </c>
      <c r="CQ122" s="885"/>
      <c r="CR122" s="885"/>
      <c r="CS122" s="885"/>
      <c r="CT122" s="885"/>
      <c r="CU122" s="885"/>
      <c r="CV122" s="885"/>
      <c r="CW122" s="885"/>
      <c r="CX122" s="885"/>
      <c r="CY122" s="885"/>
      <c r="CZ122" s="885"/>
      <c r="DA122" s="885"/>
      <c r="DB122" s="885"/>
      <c r="DC122" s="885"/>
      <c r="DD122" s="885"/>
      <c r="DE122" s="885"/>
      <c r="DF122" s="886"/>
      <c r="DG122" s="862" t="s">
        <v>447</v>
      </c>
      <c r="DH122" s="863"/>
      <c r="DI122" s="863"/>
      <c r="DJ122" s="863"/>
      <c r="DK122" s="863"/>
      <c r="DL122" s="863" t="s">
        <v>397</v>
      </c>
      <c r="DM122" s="863"/>
      <c r="DN122" s="863"/>
      <c r="DO122" s="863"/>
      <c r="DP122" s="863"/>
      <c r="DQ122" s="863" t="s">
        <v>447</v>
      </c>
      <c r="DR122" s="863"/>
      <c r="DS122" s="863"/>
      <c r="DT122" s="863"/>
      <c r="DU122" s="863"/>
      <c r="DV122" s="840" t="s">
        <v>447</v>
      </c>
      <c r="DW122" s="840"/>
      <c r="DX122" s="840"/>
      <c r="DY122" s="840"/>
      <c r="DZ122" s="841"/>
    </row>
    <row r="123" spans="1:130" s="248" customFormat="1" ht="26.25" customHeight="1" x14ac:dyDescent="0.15">
      <c r="A123" s="866"/>
      <c r="B123" s="867"/>
      <c r="C123" s="870" t="s">
        <v>467</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447</v>
      </c>
      <c r="AB123" s="826"/>
      <c r="AC123" s="826"/>
      <c r="AD123" s="826"/>
      <c r="AE123" s="827"/>
      <c r="AF123" s="828" t="s">
        <v>447</v>
      </c>
      <c r="AG123" s="826"/>
      <c r="AH123" s="826"/>
      <c r="AI123" s="826"/>
      <c r="AJ123" s="827"/>
      <c r="AK123" s="828" t="s">
        <v>447</v>
      </c>
      <c r="AL123" s="826"/>
      <c r="AM123" s="826"/>
      <c r="AN123" s="826"/>
      <c r="AO123" s="827"/>
      <c r="AP123" s="873" t="s">
        <v>447</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484</v>
      </c>
      <c r="BP123" s="927"/>
      <c r="BQ123" s="881">
        <v>4357684</v>
      </c>
      <c r="BR123" s="882"/>
      <c r="BS123" s="882"/>
      <c r="BT123" s="882"/>
      <c r="BU123" s="882"/>
      <c r="BV123" s="882">
        <v>4471464</v>
      </c>
      <c r="BW123" s="882"/>
      <c r="BX123" s="882"/>
      <c r="BY123" s="882"/>
      <c r="BZ123" s="882"/>
      <c r="CA123" s="882">
        <v>4558377</v>
      </c>
      <c r="CB123" s="882"/>
      <c r="CC123" s="882"/>
      <c r="CD123" s="882"/>
      <c r="CE123" s="882"/>
      <c r="CF123" s="792"/>
      <c r="CG123" s="793"/>
      <c r="CH123" s="793"/>
      <c r="CI123" s="793"/>
      <c r="CJ123" s="883"/>
      <c r="CK123" s="918"/>
      <c r="CL123" s="904"/>
      <c r="CM123" s="904"/>
      <c r="CN123" s="904"/>
      <c r="CO123" s="905"/>
      <c r="CP123" s="884" t="s">
        <v>485</v>
      </c>
      <c r="CQ123" s="885"/>
      <c r="CR123" s="885"/>
      <c r="CS123" s="885"/>
      <c r="CT123" s="885"/>
      <c r="CU123" s="885"/>
      <c r="CV123" s="885"/>
      <c r="CW123" s="885"/>
      <c r="CX123" s="885"/>
      <c r="CY123" s="885"/>
      <c r="CZ123" s="885"/>
      <c r="DA123" s="885"/>
      <c r="DB123" s="885"/>
      <c r="DC123" s="885"/>
      <c r="DD123" s="885"/>
      <c r="DE123" s="885"/>
      <c r="DF123" s="886"/>
      <c r="DG123" s="825" t="s">
        <v>397</v>
      </c>
      <c r="DH123" s="826"/>
      <c r="DI123" s="826"/>
      <c r="DJ123" s="826"/>
      <c r="DK123" s="827"/>
      <c r="DL123" s="828" t="s">
        <v>397</v>
      </c>
      <c r="DM123" s="826"/>
      <c r="DN123" s="826"/>
      <c r="DO123" s="826"/>
      <c r="DP123" s="827"/>
      <c r="DQ123" s="828" t="s">
        <v>397</v>
      </c>
      <c r="DR123" s="826"/>
      <c r="DS123" s="826"/>
      <c r="DT123" s="826"/>
      <c r="DU123" s="827"/>
      <c r="DV123" s="873" t="s">
        <v>397</v>
      </c>
      <c r="DW123" s="874"/>
      <c r="DX123" s="874"/>
      <c r="DY123" s="874"/>
      <c r="DZ123" s="875"/>
    </row>
    <row r="124" spans="1:130" s="248" customFormat="1" ht="26.25" customHeight="1" thickBot="1" x14ac:dyDescent="0.2">
      <c r="A124" s="866"/>
      <c r="B124" s="867"/>
      <c r="C124" s="870" t="s">
        <v>470</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397</v>
      </c>
      <c r="AB124" s="826"/>
      <c r="AC124" s="826"/>
      <c r="AD124" s="826"/>
      <c r="AE124" s="827"/>
      <c r="AF124" s="828" t="s">
        <v>397</v>
      </c>
      <c r="AG124" s="826"/>
      <c r="AH124" s="826"/>
      <c r="AI124" s="826"/>
      <c r="AJ124" s="827"/>
      <c r="AK124" s="828" t="s">
        <v>461</v>
      </c>
      <c r="AL124" s="826"/>
      <c r="AM124" s="826"/>
      <c r="AN124" s="826"/>
      <c r="AO124" s="827"/>
      <c r="AP124" s="873" t="s">
        <v>397</v>
      </c>
      <c r="AQ124" s="874"/>
      <c r="AR124" s="874"/>
      <c r="AS124" s="874"/>
      <c r="AT124" s="875"/>
      <c r="AU124" s="876" t="s">
        <v>486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397</v>
      </c>
      <c r="BR124" s="880"/>
      <c r="BS124" s="880"/>
      <c r="BT124" s="880"/>
      <c r="BU124" s="880"/>
      <c r="BV124" s="880" t="s">
        <v>397</v>
      </c>
      <c r="BW124" s="880"/>
      <c r="BX124" s="880"/>
      <c r="BY124" s="880"/>
      <c r="BZ124" s="880"/>
      <c r="CA124" s="880" t="s">
        <v>397</v>
      </c>
      <c r="CB124" s="880"/>
      <c r="CC124" s="880"/>
      <c r="CD124" s="880"/>
      <c r="CE124" s="880"/>
      <c r="CF124" s="770"/>
      <c r="CG124" s="771"/>
      <c r="CH124" s="771"/>
      <c r="CI124" s="771"/>
      <c r="CJ124" s="911"/>
      <c r="CK124" s="919"/>
      <c r="CL124" s="919"/>
      <c r="CM124" s="919"/>
      <c r="CN124" s="919"/>
      <c r="CO124" s="920"/>
      <c r="CP124" s="884" t="s">
        <v>487</v>
      </c>
      <c r="CQ124" s="885"/>
      <c r="CR124" s="885"/>
      <c r="CS124" s="885"/>
      <c r="CT124" s="885"/>
      <c r="CU124" s="885"/>
      <c r="CV124" s="885"/>
      <c r="CW124" s="885"/>
      <c r="CX124" s="885"/>
      <c r="CY124" s="885"/>
      <c r="CZ124" s="885"/>
      <c r="DA124" s="885"/>
      <c r="DB124" s="885"/>
      <c r="DC124" s="885"/>
      <c r="DD124" s="885"/>
      <c r="DE124" s="885"/>
      <c r="DF124" s="886"/>
      <c r="DG124" s="808" t="s">
        <v>488</v>
      </c>
      <c r="DH124" s="809"/>
      <c r="DI124" s="809"/>
      <c r="DJ124" s="809"/>
      <c r="DK124" s="810"/>
      <c r="DL124" s="811" t="s">
        <v>397</v>
      </c>
      <c r="DM124" s="809"/>
      <c r="DN124" s="809"/>
      <c r="DO124" s="809"/>
      <c r="DP124" s="810"/>
      <c r="DQ124" s="811" t="s">
        <v>489</v>
      </c>
      <c r="DR124" s="809"/>
      <c r="DS124" s="809"/>
      <c r="DT124" s="809"/>
      <c r="DU124" s="810"/>
      <c r="DV124" s="897" t="s">
        <v>490</v>
      </c>
      <c r="DW124" s="898"/>
      <c r="DX124" s="898"/>
      <c r="DY124" s="898"/>
      <c r="DZ124" s="899"/>
    </row>
    <row r="125" spans="1:130" s="248" customFormat="1" ht="26.25" customHeight="1" x14ac:dyDescent="0.15">
      <c r="A125" s="866"/>
      <c r="B125" s="867"/>
      <c r="C125" s="870" t="s">
        <v>472</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491</v>
      </c>
      <c r="AB125" s="826"/>
      <c r="AC125" s="826"/>
      <c r="AD125" s="826"/>
      <c r="AE125" s="827"/>
      <c r="AF125" s="828" t="s">
        <v>492</v>
      </c>
      <c r="AG125" s="826"/>
      <c r="AH125" s="826"/>
      <c r="AI125" s="826"/>
      <c r="AJ125" s="827"/>
      <c r="AK125" s="828" t="s">
        <v>491</v>
      </c>
      <c r="AL125" s="826"/>
      <c r="AM125" s="826"/>
      <c r="AN125" s="826"/>
      <c r="AO125" s="827"/>
      <c r="AP125" s="873" t="s">
        <v>491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493</v>
      </c>
      <c r="CL125" s="901"/>
      <c r="CM125" s="901"/>
      <c r="CN125" s="901"/>
      <c r="CO125" s="902"/>
      <c r="CP125" s="909" t="s">
        <v>494</v>
      </c>
      <c r="CQ125" s="854"/>
      <c r="CR125" s="854"/>
      <c r="CS125" s="854"/>
      <c r="CT125" s="854"/>
      <c r="CU125" s="854"/>
      <c r="CV125" s="854"/>
      <c r="CW125" s="854"/>
      <c r="CX125" s="854"/>
      <c r="CY125" s="854"/>
      <c r="CZ125" s="854"/>
      <c r="DA125" s="854"/>
      <c r="DB125" s="854"/>
      <c r="DC125" s="854"/>
      <c r="DD125" s="854"/>
      <c r="DE125" s="854"/>
      <c r="DF125" s="855"/>
      <c r="DG125" s="910" t="s">
        <v>490</v>
      </c>
      <c r="DH125" s="891"/>
      <c r="DI125" s="891"/>
      <c r="DJ125" s="891"/>
      <c r="DK125" s="891"/>
      <c r="DL125" s="891" t="s">
        <v>495</v>
      </c>
      <c r="DM125" s="891"/>
      <c r="DN125" s="891"/>
      <c r="DO125" s="891"/>
      <c r="DP125" s="891"/>
      <c r="DQ125" s="891" t="s">
        <v>496</v>
      </c>
      <c r="DR125" s="891"/>
      <c r="DS125" s="891"/>
      <c r="DT125" s="891"/>
      <c r="DU125" s="891"/>
      <c r="DV125" s="892" t="s">
        <v>490</v>
      </c>
      <c r="DW125" s="892"/>
      <c r="DX125" s="892"/>
      <c r="DY125" s="892"/>
      <c r="DZ125" s="893"/>
    </row>
    <row r="126" spans="1:130" s="248" customFormat="1" ht="26.25" customHeight="1" thickBot="1" x14ac:dyDescent="0.2">
      <c r="A126" s="866"/>
      <c r="B126" s="867"/>
      <c r="C126" s="870" t="s">
        <v>474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1531</v>
      </c>
      <c r="AB126" s="826"/>
      <c r="AC126" s="826"/>
      <c r="AD126" s="826"/>
      <c r="AE126" s="827"/>
      <c r="AF126" s="828" t="s">
        <v>488</v>
      </c>
      <c r="AG126" s="826"/>
      <c r="AH126" s="826"/>
      <c r="AI126" s="826"/>
      <c r="AJ126" s="827"/>
      <c r="AK126" s="828">
        <v>17</v>
      </c>
      <c r="AL126" s="826"/>
      <c r="AM126" s="826"/>
      <c r="AN126" s="826"/>
      <c r="AO126" s="827"/>
      <c r="AP126" s="873">
        <v>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497</v>
      </c>
      <c r="CQ126" s="796"/>
      <c r="CR126" s="796"/>
      <c r="CS126" s="796"/>
      <c r="CT126" s="796"/>
      <c r="CU126" s="796"/>
      <c r="CV126" s="796"/>
      <c r="CW126" s="796"/>
      <c r="CX126" s="796"/>
      <c r="CY126" s="796"/>
      <c r="CZ126" s="796"/>
      <c r="DA126" s="796"/>
      <c r="DB126" s="796"/>
      <c r="DC126" s="796"/>
      <c r="DD126" s="796"/>
      <c r="DE126" s="796"/>
      <c r="DF126" s="797"/>
      <c r="DG126" s="862" t="s">
        <v>489</v>
      </c>
      <c r="DH126" s="863"/>
      <c r="DI126" s="863"/>
      <c r="DJ126" s="863"/>
      <c r="DK126" s="863"/>
      <c r="DL126" s="863" t="s">
        <v>490</v>
      </c>
      <c r="DM126" s="863"/>
      <c r="DN126" s="863"/>
      <c r="DO126" s="863"/>
      <c r="DP126" s="863"/>
      <c r="DQ126" s="863" t="s">
        <v>489</v>
      </c>
      <c r="DR126" s="863"/>
      <c r="DS126" s="863"/>
      <c r="DT126" s="863"/>
      <c r="DU126" s="863"/>
      <c r="DV126" s="840" t="s">
        <v>489</v>
      </c>
      <c r="DW126" s="840"/>
      <c r="DX126" s="840"/>
      <c r="DY126" s="840"/>
      <c r="DZ126" s="841"/>
    </row>
    <row r="127" spans="1:130" s="248" customFormat="1" ht="26.25" customHeight="1" x14ac:dyDescent="0.15">
      <c r="A127" s="868"/>
      <c r="B127" s="869"/>
      <c r="C127" s="887" t="s">
        <v>498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491</v>
      </c>
      <c r="AB127" s="826"/>
      <c r="AC127" s="826"/>
      <c r="AD127" s="826"/>
      <c r="AE127" s="827"/>
      <c r="AF127" s="828" t="s">
        <v>397</v>
      </c>
      <c r="AG127" s="826"/>
      <c r="AH127" s="826"/>
      <c r="AI127" s="826"/>
      <c r="AJ127" s="827"/>
      <c r="AK127" s="828" t="s">
        <v>397</v>
      </c>
      <c r="AL127" s="826"/>
      <c r="AM127" s="826"/>
      <c r="AN127" s="826"/>
      <c r="AO127" s="827"/>
      <c r="AP127" s="873" t="s">
        <v>489</v>
      </c>
      <c r="AQ127" s="874"/>
      <c r="AR127" s="874"/>
      <c r="AS127" s="874"/>
      <c r="AT127" s="875"/>
      <c r="AU127" s="284"/>
      <c r="AV127" s="284"/>
      <c r="AW127" s="284"/>
      <c r="AX127" s="890" t="s">
        <v>499</v>
      </c>
      <c r="AY127" s="858"/>
      <c r="AZ127" s="858"/>
      <c r="BA127" s="858"/>
      <c r="BB127" s="858"/>
      <c r="BC127" s="858"/>
      <c r="BD127" s="858"/>
      <c r="BE127" s="859"/>
      <c r="BF127" s="857" t="s">
        <v>500</v>
      </c>
      <c r="BG127" s="858"/>
      <c r="BH127" s="858"/>
      <c r="BI127" s="858"/>
      <c r="BJ127" s="858"/>
      <c r="BK127" s="858"/>
      <c r="BL127" s="859"/>
      <c r="BM127" s="857" t="s">
        <v>501</v>
      </c>
      <c r="BN127" s="858"/>
      <c r="BO127" s="858"/>
      <c r="BP127" s="858"/>
      <c r="BQ127" s="858"/>
      <c r="BR127" s="858"/>
      <c r="BS127" s="859"/>
      <c r="BT127" s="857" t="s">
        <v>502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503</v>
      </c>
      <c r="CQ127" s="796"/>
      <c r="CR127" s="796"/>
      <c r="CS127" s="796"/>
      <c r="CT127" s="796"/>
      <c r="CU127" s="796"/>
      <c r="CV127" s="796"/>
      <c r="CW127" s="796"/>
      <c r="CX127" s="796"/>
      <c r="CY127" s="796"/>
      <c r="CZ127" s="796"/>
      <c r="DA127" s="796"/>
      <c r="DB127" s="796"/>
      <c r="DC127" s="796"/>
      <c r="DD127" s="796"/>
      <c r="DE127" s="796"/>
      <c r="DF127" s="797"/>
      <c r="DG127" s="862" t="s">
        <v>397</v>
      </c>
      <c r="DH127" s="863"/>
      <c r="DI127" s="863"/>
      <c r="DJ127" s="863"/>
      <c r="DK127" s="863"/>
      <c r="DL127" s="863" t="s">
        <v>397</v>
      </c>
      <c r="DM127" s="863"/>
      <c r="DN127" s="863"/>
      <c r="DO127" s="863"/>
      <c r="DP127" s="863"/>
      <c r="DQ127" s="863" t="s">
        <v>397</v>
      </c>
      <c r="DR127" s="863"/>
      <c r="DS127" s="863"/>
      <c r="DT127" s="863"/>
      <c r="DU127" s="863"/>
      <c r="DV127" s="840" t="s">
        <v>397</v>
      </c>
      <c r="DW127" s="840"/>
      <c r="DX127" s="840"/>
      <c r="DY127" s="840"/>
      <c r="DZ127" s="841"/>
    </row>
    <row r="128" spans="1:130" s="248" customFormat="1" ht="26.25" customHeight="1" thickBot="1" x14ac:dyDescent="0.2">
      <c r="A128" s="842" t="s">
        <v>504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505</v>
      </c>
      <c r="X128" s="844"/>
      <c r="Y128" s="844"/>
      <c r="Z128" s="845"/>
      <c r="AA128" s="846">
        <v>4413</v>
      </c>
      <c r="AB128" s="847"/>
      <c r="AC128" s="847"/>
      <c r="AD128" s="847"/>
      <c r="AE128" s="848"/>
      <c r="AF128" s="849">
        <v>4413</v>
      </c>
      <c r="AG128" s="847"/>
      <c r="AH128" s="847"/>
      <c r="AI128" s="847"/>
      <c r="AJ128" s="848"/>
      <c r="AK128" s="849">
        <v>4412</v>
      </c>
      <c r="AL128" s="847"/>
      <c r="AM128" s="847"/>
      <c r="AN128" s="847"/>
      <c r="AO128" s="848"/>
      <c r="AP128" s="850"/>
      <c r="AQ128" s="851"/>
      <c r="AR128" s="851"/>
      <c r="AS128" s="851"/>
      <c r="AT128" s="852"/>
      <c r="AU128" s="284"/>
      <c r="AV128" s="284"/>
      <c r="AW128" s="284"/>
      <c r="AX128" s="853" t="s">
        <v>506</v>
      </c>
      <c r="AY128" s="854"/>
      <c r="AZ128" s="854"/>
      <c r="BA128" s="854"/>
      <c r="BB128" s="854"/>
      <c r="BC128" s="854"/>
      <c r="BD128" s="854"/>
      <c r="BE128" s="855"/>
      <c r="BF128" s="832" t="s">
        <v>492</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507</v>
      </c>
      <c r="CQ128" s="774"/>
      <c r="CR128" s="774"/>
      <c r="CS128" s="774"/>
      <c r="CT128" s="774"/>
      <c r="CU128" s="774"/>
      <c r="CV128" s="774"/>
      <c r="CW128" s="774"/>
      <c r="CX128" s="774"/>
      <c r="CY128" s="774"/>
      <c r="CZ128" s="774"/>
      <c r="DA128" s="774"/>
      <c r="DB128" s="774"/>
      <c r="DC128" s="774"/>
      <c r="DD128" s="774"/>
      <c r="DE128" s="774"/>
      <c r="DF128" s="775"/>
      <c r="DG128" s="836" t="s">
        <v>508</v>
      </c>
      <c r="DH128" s="837"/>
      <c r="DI128" s="837"/>
      <c r="DJ128" s="837"/>
      <c r="DK128" s="837"/>
      <c r="DL128" s="837" t="s">
        <v>397</v>
      </c>
      <c r="DM128" s="837"/>
      <c r="DN128" s="837"/>
      <c r="DO128" s="837"/>
      <c r="DP128" s="837"/>
      <c r="DQ128" s="837" t="s">
        <v>397</v>
      </c>
      <c r="DR128" s="837"/>
      <c r="DS128" s="837"/>
      <c r="DT128" s="837"/>
      <c r="DU128" s="837"/>
      <c r="DV128" s="838" t="s">
        <v>492</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509</v>
      </c>
      <c r="X129" s="823"/>
      <c r="Y129" s="823"/>
      <c r="Z129" s="824"/>
      <c r="AA129" s="825">
        <v>1289706</v>
      </c>
      <c r="AB129" s="826"/>
      <c r="AC129" s="826"/>
      <c r="AD129" s="826"/>
      <c r="AE129" s="827"/>
      <c r="AF129" s="828">
        <v>1297793</v>
      </c>
      <c r="AG129" s="826"/>
      <c r="AH129" s="826"/>
      <c r="AI129" s="826"/>
      <c r="AJ129" s="827"/>
      <c r="AK129" s="828">
        <v>1325857</v>
      </c>
      <c r="AL129" s="826"/>
      <c r="AM129" s="826"/>
      <c r="AN129" s="826"/>
      <c r="AO129" s="827"/>
      <c r="AP129" s="829"/>
      <c r="AQ129" s="830"/>
      <c r="AR129" s="830"/>
      <c r="AS129" s="830"/>
      <c r="AT129" s="831"/>
      <c r="AU129" s="286"/>
      <c r="AV129" s="286"/>
      <c r="AW129" s="286"/>
      <c r="AX129" s="795" t="s">
        <v>510</v>
      </c>
      <c r="AY129" s="796"/>
      <c r="AZ129" s="796"/>
      <c r="BA129" s="796"/>
      <c r="BB129" s="796"/>
      <c r="BC129" s="796"/>
      <c r="BD129" s="796"/>
      <c r="BE129" s="797"/>
      <c r="BF129" s="815" t="s">
        <v>489</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512</v>
      </c>
      <c r="X130" s="823"/>
      <c r="Y130" s="823"/>
      <c r="Z130" s="824"/>
      <c r="AA130" s="825">
        <v>173120</v>
      </c>
      <c r="AB130" s="826"/>
      <c r="AC130" s="826"/>
      <c r="AD130" s="826"/>
      <c r="AE130" s="827"/>
      <c r="AF130" s="828">
        <v>167752</v>
      </c>
      <c r="AG130" s="826"/>
      <c r="AH130" s="826"/>
      <c r="AI130" s="826"/>
      <c r="AJ130" s="827"/>
      <c r="AK130" s="828">
        <v>174483</v>
      </c>
      <c r="AL130" s="826"/>
      <c r="AM130" s="826"/>
      <c r="AN130" s="826"/>
      <c r="AO130" s="827"/>
      <c r="AP130" s="829"/>
      <c r="AQ130" s="830"/>
      <c r="AR130" s="830"/>
      <c r="AS130" s="830"/>
      <c r="AT130" s="831"/>
      <c r="AU130" s="286"/>
      <c r="AV130" s="286"/>
      <c r="AW130" s="286"/>
      <c r="AX130" s="795" t="s">
        <v>513</v>
      </c>
      <c r="AY130" s="796"/>
      <c r="AZ130" s="796"/>
      <c r="BA130" s="796"/>
      <c r="BB130" s="796"/>
      <c r="BC130" s="796"/>
      <c r="BD130" s="796"/>
      <c r="BE130" s="797"/>
      <c r="BF130" s="798">
        <v>7.6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514</v>
      </c>
      <c r="X131" s="806"/>
      <c r="Y131" s="806"/>
      <c r="Z131" s="807"/>
      <c r="AA131" s="808">
        <v>1116586</v>
      </c>
      <c r="AB131" s="809"/>
      <c r="AC131" s="809"/>
      <c r="AD131" s="809"/>
      <c r="AE131" s="810"/>
      <c r="AF131" s="811">
        <v>1130041</v>
      </c>
      <c r="AG131" s="809"/>
      <c r="AH131" s="809"/>
      <c r="AI131" s="809"/>
      <c r="AJ131" s="810"/>
      <c r="AK131" s="811">
        <v>1151374</v>
      </c>
      <c r="AL131" s="809"/>
      <c r="AM131" s="809"/>
      <c r="AN131" s="809"/>
      <c r="AO131" s="810"/>
      <c r="AP131" s="812"/>
      <c r="AQ131" s="813"/>
      <c r="AR131" s="813"/>
      <c r="AS131" s="813"/>
      <c r="AT131" s="814"/>
      <c r="AU131" s="286"/>
      <c r="AV131" s="286"/>
      <c r="AW131" s="286"/>
      <c r="AX131" s="773" t="s">
        <v>515</v>
      </c>
      <c r="AY131" s="774"/>
      <c r="AZ131" s="774"/>
      <c r="BA131" s="774"/>
      <c r="BB131" s="774"/>
      <c r="BC131" s="774"/>
      <c r="BD131" s="774"/>
      <c r="BE131" s="775"/>
      <c r="BF131" s="776" t="s">
        <v>492</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517</v>
      </c>
      <c r="W132" s="786"/>
      <c r="X132" s="786"/>
      <c r="Y132" s="786"/>
      <c r="Z132" s="787"/>
      <c r="AA132" s="788">
        <v>7.1799216540000002</v>
      </c>
      <c r="AB132" s="789"/>
      <c r="AC132" s="789"/>
      <c r="AD132" s="789"/>
      <c r="AE132" s="790"/>
      <c r="AF132" s="791">
        <v>7.083548296</v>
      </c>
      <c r="AG132" s="789"/>
      <c r="AH132" s="789"/>
      <c r="AI132" s="789"/>
      <c r="AJ132" s="790"/>
      <c r="AK132" s="791">
        <v>8.6718129820000005</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518</v>
      </c>
      <c r="W133" s="765"/>
      <c r="X133" s="765"/>
      <c r="Y133" s="765"/>
      <c r="Z133" s="766"/>
      <c r="AA133" s="767">
        <v>7.3</v>
      </c>
      <c r="AB133" s="768"/>
      <c r="AC133" s="768"/>
      <c r="AD133" s="768"/>
      <c r="AE133" s="769"/>
      <c r="AF133" s="767">
        <v>7</v>
      </c>
      <c r="AG133" s="768"/>
      <c r="AH133" s="768"/>
      <c r="AI133" s="768"/>
      <c r="AJ133" s="769"/>
      <c r="AK133" s="767">
        <v>7.6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wdZix6LqFfAzXAx0su/K2AQZqrPwNZ/yHfeiB1G918lqY/QMcuTHS4DEX6dvrfPYg4tH60vtycxQsENLFIbhw==" saltValue="CV8M+8kWzzTTUcM1wjVm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WAiiRqbJtM7wYeXWBa0qfeYYHLPCsZAB6wnAE4Y8/Ey1At1MLzZ2IbB/8E1QeWo81aZky2HNRUvFaDltmJSPw==" saltValue="S46Fflrv6gKJwKTeUUIv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k+SRqj6jFNjMqRdMd5EhbPgx87I2RgnTCTPNILjLZoDNEUbKDFqDGunRMK2w8vzBFOCmq9GrUDtYISJ5pTQww==" saltValue="t82fnZ+AwGMSV7401WSG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32" sqref="AK32:AN32"/>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522</v>
      </c>
      <c r="AP7" s="305"/>
      <c r="AQ7" s="306" t="s">
        <v>523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524</v>
      </c>
      <c r="AQ8" s="312" t="s">
        <v>525</v>
      </c>
      <c r="AR8" s="313" t="s">
        <v>526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527</v>
      </c>
      <c r="AL9" s="1190"/>
      <c r="AM9" s="1190"/>
      <c r="AN9" s="1191"/>
      <c r="AO9" s="314">
        <v>399603</v>
      </c>
      <c r="AP9" s="314">
        <v>386837</v>
      </c>
      <c r="AQ9" s="315">
        <v>224098</v>
      </c>
      <c r="AR9" s="316">
        <v>72.599999999999994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528</v>
      </c>
      <c r="AL10" s="1190"/>
      <c r="AM10" s="1190"/>
      <c r="AN10" s="1191"/>
      <c r="AO10" s="317">
        <v>71137</v>
      </c>
      <c r="AP10" s="317">
        <v>68864</v>
      </c>
      <c r="AQ10" s="318">
        <v>32087</v>
      </c>
      <c r="AR10" s="319">
        <v>114.6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529</v>
      </c>
      <c r="AL11" s="1190"/>
      <c r="AM11" s="1190"/>
      <c r="AN11" s="1191"/>
      <c r="AO11" s="317" t="s">
        <v>530</v>
      </c>
      <c r="AP11" s="317" t="s">
        <v>530</v>
      </c>
      <c r="AQ11" s="318">
        <v>3587</v>
      </c>
      <c r="AR11" s="319" t="s">
        <v>530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531</v>
      </c>
      <c r="AL12" s="1190"/>
      <c r="AM12" s="1190"/>
      <c r="AN12" s="1191"/>
      <c r="AO12" s="317" t="s">
        <v>530</v>
      </c>
      <c r="AP12" s="317" t="s">
        <v>530</v>
      </c>
      <c r="AQ12" s="318" t="s">
        <v>530</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532</v>
      </c>
      <c r="AL13" s="1190"/>
      <c r="AM13" s="1190"/>
      <c r="AN13" s="1191"/>
      <c r="AO13" s="317" t="s">
        <v>530</v>
      </c>
      <c r="AP13" s="317" t="s">
        <v>530</v>
      </c>
      <c r="AQ13" s="318">
        <v>11579</v>
      </c>
      <c r="AR13" s="319" t="s">
        <v>530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533</v>
      </c>
      <c r="AL14" s="1190"/>
      <c r="AM14" s="1190"/>
      <c r="AN14" s="1191"/>
      <c r="AO14" s="317">
        <v>54431</v>
      </c>
      <c r="AP14" s="317">
        <v>52692</v>
      </c>
      <c r="AQ14" s="318">
        <v>4496</v>
      </c>
      <c r="AR14" s="319">
        <v>1072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534</v>
      </c>
      <c r="AL15" s="1193"/>
      <c r="AM15" s="1193"/>
      <c r="AN15" s="1194"/>
      <c r="AO15" s="317">
        <v>-26199</v>
      </c>
      <c r="AP15" s="317">
        <v>-25362</v>
      </c>
      <c r="AQ15" s="318">
        <v>-17592</v>
      </c>
      <c r="AR15" s="319">
        <v>44.2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188</v>
      </c>
      <c r="AL16" s="1193"/>
      <c r="AM16" s="1193"/>
      <c r="AN16" s="1194"/>
      <c r="AO16" s="317">
        <v>498972</v>
      </c>
      <c r="AP16" s="317">
        <v>483032</v>
      </c>
      <c r="AQ16" s="318">
        <v>258255</v>
      </c>
      <c r="AR16" s="319">
        <v>87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539</v>
      </c>
      <c r="AL21" s="1196"/>
      <c r="AM21" s="1196"/>
      <c r="AN21" s="1197"/>
      <c r="AO21" s="330">
        <v>40.659999999999997</v>
      </c>
      <c r="AP21" s="331">
        <v>22.75</v>
      </c>
      <c r="AQ21" s="332">
        <v>17.91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540</v>
      </c>
      <c r="AL22" s="1196"/>
      <c r="AM22" s="1196"/>
      <c r="AN22" s="1197"/>
      <c r="AO22" s="335">
        <v>94.3</v>
      </c>
      <c r="AP22" s="336">
        <v>95.6</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522</v>
      </c>
      <c r="AP30" s="305"/>
      <c r="AQ30" s="306" t="s">
        <v>523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524</v>
      </c>
      <c r="AQ31" s="312" t="s">
        <v>525</v>
      </c>
      <c r="AR31" s="313" t="s">
        <v>526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544</v>
      </c>
      <c r="AL32" s="1179"/>
      <c r="AM32" s="1179"/>
      <c r="AN32" s="1180"/>
      <c r="AO32" s="345">
        <v>265744</v>
      </c>
      <c r="AP32" s="345">
        <v>257255</v>
      </c>
      <c r="AQ32" s="346">
        <v>146295</v>
      </c>
      <c r="AR32" s="347">
        <v>75.8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545</v>
      </c>
      <c r="AL33" s="1179"/>
      <c r="AM33" s="1179"/>
      <c r="AN33" s="1180"/>
      <c r="AO33" s="345" t="s">
        <v>530</v>
      </c>
      <c r="AP33" s="345" t="s">
        <v>530</v>
      </c>
      <c r="AQ33" s="346" t="s">
        <v>530</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546</v>
      </c>
      <c r="AL34" s="1179"/>
      <c r="AM34" s="1179"/>
      <c r="AN34" s="1180"/>
      <c r="AO34" s="345" t="s">
        <v>530</v>
      </c>
      <c r="AP34" s="345" t="s">
        <v>530</v>
      </c>
      <c r="AQ34" s="346">
        <v>4</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547</v>
      </c>
      <c r="AL35" s="1179"/>
      <c r="AM35" s="1179"/>
      <c r="AN35" s="1180"/>
      <c r="AO35" s="345">
        <v>6722</v>
      </c>
      <c r="AP35" s="345">
        <v>6507</v>
      </c>
      <c r="AQ35" s="346">
        <v>31593</v>
      </c>
      <c r="AR35" s="347">
        <v>-79.400000000000006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548</v>
      </c>
      <c r="AL36" s="1179"/>
      <c r="AM36" s="1179"/>
      <c r="AN36" s="1180"/>
      <c r="AO36" s="345">
        <v>6186</v>
      </c>
      <c r="AP36" s="345">
        <v>5988</v>
      </c>
      <c r="AQ36" s="346">
        <v>3914</v>
      </c>
      <c r="AR36" s="347">
        <v>53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549</v>
      </c>
      <c r="AL37" s="1179"/>
      <c r="AM37" s="1179"/>
      <c r="AN37" s="1180"/>
      <c r="AO37" s="345">
        <v>17</v>
      </c>
      <c r="AP37" s="345">
        <v>16</v>
      </c>
      <c r="AQ37" s="346">
        <v>1348</v>
      </c>
      <c r="AR37" s="347">
        <v>-98.8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550</v>
      </c>
      <c r="AL38" s="1176"/>
      <c r="AM38" s="1176"/>
      <c r="AN38" s="1177"/>
      <c r="AO38" s="348">
        <v>71</v>
      </c>
      <c r="AP38" s="348">
        <v>69</v>
      </c>
      <c r="AQ38" s="349">
        <v>27</v>
      </c>
      <c r="AR38" s="337">
        <v>155.6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551</v>
      </c>
      <c r="AL39" s="1176"/>
      <c r="AM39" s="1176"/>
      <c r="AN39" s="1177"/>
      <c r="AO39" s="345">
        <v>-4412</v>
      </c>
      <c r="AP39" s="345">
        <v>-4271</v>
      </c>
      <c r="AQ39" s="346">
        <v>-7201</v>
      </c>
      <c r="AR39" s="347">
        <v>-40.700000000000003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552</v>
      </c>
      <c r="AL40" s="1179"/>
      <c r="AM40" s="1179"/>
      <c r="AN40" s="1180"/>
      <c r="AO40" s="345">
        <v>-174483</v>
      </c>
      <c r="AP40" s="345">
        <v>-168909</v>
      </c>
      <c r="AQ40" s="346">
        <v>-128709</v>
      </c>
      <c r="AR40" s="347">
        <v>31.2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99845</v>
      </c>
      <c r="AP41" s="345">
        <v>96655</v>
      </c>
      <c r="AQ41" s="346">
        <v>47272</v>
      </c>
      <c r="AR41" s="347">
        <v>104.5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522</v>
      </c>
      <c r="AN49" s="1186" t="s">
        <v>556</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557</v>
      </c>
      <c r="AO50" s="362" t="s">
        <v>558</v>
      </c>
      <c r="AP50" s="363" t="s">
        <v>559</v>
      </c>
      <c r="AQ50" s="364" t="s">
        <v>560</v>
      </c>
      <c r="AR50" s="365" t="s">
        <v>561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1072429</v>
      </c>
      <c r="AN51" s="367">
        <v>921331</v>
      </c>
      <c r="AO51" s="368">
        <v>17.3</v>
      </c>
      <c r="AP51" s="369">
        <v>291945</v>
      </c>
      <c r="AQ51" s="370">
        <v>4.0999999999999996</v>
      </c>
      <c r="AR51" s="371">
        <v>13.2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161756</v>
      </c>
      <c r="AN52" s="375">
        <v>138966</v>
      </c>
      <c r="AO52" s="376">
        <v>-23</v>
      </c>
      <c r="AP52" s="377">
        <v>127651</v>
      </c>
      <c r="AQ52" s="378">
        <v>0.3</v>
      </c>
      <c r="AR52" s="379">
        <v>-23.3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1075986</v>
      </c>
      <c r="AN53" s="367">
        <v>949679</v>
      </c>
      <c r="AO53" s="368">
        <v>3.1</v>
      </c>
      <c r="AP53" s="369">
        <v>291173</v>
      </c>
      <c r="AQ53" s="370">
        <v>-0.3</v>
      </c>
      <c r="AR53" s="371">
        <v>3.4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266109</v>
      </c>
      <c r="AN54" s="375">
        <v>234871</v>
      </c>
      <c r="AO54" s="376">
        <v>69</v>
      </c>
      <c r="AP54" s="377">
        <v>119071</v>
      </c>
      <c r="AQ54" s="378">
        <v>-6.7</v>
      </c>
      <c r="AR54" s="379">
        <v>75.7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1082703</v>
      </c>
      <c r="AN55" s="367">
        <v>991486</v>
      </c>
      <c r="AO55" s="368">
        <v>4.4000000000000004</v>
      </c>
      <c r="AP55" s="369">
        <v>271581</v>
      </c>
      <c r="AQ55" s="370">
        <v>-6.7</v>
      </c>
      <c r="AR55" s="371">
        <v>11.1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445167</v>
      </c>
      <c r="AN56" s="375">
        <v>407662</v>
      </c>
      <c r="AO56" s="376">
        <v>73.599999999999994</v>
      </c>
      <c r="AP56" s="377">
        <v>117844</v>
      </c>
      <c r="AQ56" s="378">
        <v>-1</v>
      </c>
      <c r="AR56" s="379">
        <v>74.599999999999994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762947</v>
      </c>
      <c r="AN57" s="367">
        <v>713702</v>
      </c>
      <c r="AO57" s="368">
        <v>-28</v>
      </c>
      <c r="AP57" s="369">
        <v>268375</v>
      </c>
      <c r="AQ57" s="370">
        <v>-1.2</v>
      </c>
      <c r="AR57" s="371">
        <v>-26.8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425365</v>
      </c>
      <c r="AN58" s="375">
        <v>397909</v>
      </c>
      <c r="AO58" s="376">
        <v>-2.4</v>
      </c>
      <c r="AP58" s="377">
        <v>119602</v>
      </c>
      <c r="AQ58" s="378">
        <v>1.5</v>
      </c>
      <c r="AR58" s="379">
        <v>-3.9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724301</v>
      </c>
      <c r="AN59" s="367">
        <v>701163</v>
      </c>
      <c r="AO59" s="368">
        <v>-1.8</v>
      </c>
      <c r="AP59" s="369">
        <v>301035</v>
      </c>
      <c r="AQ59" s="370">
        <v>12.2</v>
      </c>
      <c r="AR59" s="371">
        <v>-14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456842</v>
      </c>
      <c r="AN60" s="375">
        <v>442248</v>
      </c>
      <c r="AO60" s="376">
        <v>11.1</v>
      </c>
      <c r="AP60" s="377">
        <v>154376</v>
      </c>
      <c r="AQ60" s="378">
        <v>29.1</v>
      </c>
      <c r="AR60" s="379">
        <v>-18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943673</v>
      </c>
      <c r="AN61" s="382">
        <v>855472</v>
      </c>
      <c r="AO61" s="383">
        <v>-1</v>
      </c>
      <c r="AP61" s="384">
        <v>284822</v>
      </c>
      <c r="AQ61" s="385">
        <v>1.6</v>
      </c>
      <c r="AR61" s="371">
        <v>-2.6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351048</v>
      </c>
      <c r="AN62" s="375">
        <v>324331</v>
      </c>
      <c r="AO62" s="376">
        <v>25.7</v>
      </c>
      <c r="AP62" s="377">
        <v>127709</v>
      </c>
      <c r="AQ62" s="378">
        <v>4.5999999999999996</v>
      </c>
      <c r="AR62" s="379">
        <v>21.1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YPvC8BWL/+PV74NYWuogTi7gNHgNUlt9KHMxe3hbO3tC4khVVtvmf+tWkboEHQmQJiO/psaFSNlKypTHKXJRw==" saltValue="sijlHVVWTFSPlevVHd6Gb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row r="120" spans="125:125" ht="13.5" hidden="1" customHeight="1" x14ac:dyDescent="0.15"/>
    <row r="121" spans="125:125" ht="13.5" hidden="1" customHeight="1" x14ac:dyDescent="0.15">
      <c r="DU121" s="292"/>
    </row>
  </sheetData>
  <sheetProtection algorithmName="SHA-512" hashValue="fTaapVBr15jc8WsfDkICIV4wkFbjlli0pQe8Eh5lfFKfBqDbM/NL6Q1yzHJ5TyRUEWG8RE7PcrewiZJvSi9wLA==" saltValue="Eiizvj0cjXiB12vVFLTD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571</v>
      </c>
    </row>
  </sheetData>
  <sheetProtection algorithmName="SHA-512" hashValue="l57U/koEkLdwXuhwx8tvvKgHltmw8QK1e5LFmR52u8E4nTNBRMj5mUmKcMg4YRci+FlupjefFEFzi2844UQNtw==" saltValue="c7BGTa7STSsaaKV9NOss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00" t="s">
        <v>3</v>
      </c>
      <c r="D47" s="1200"/>
      <c r="E47" s="1201"/>
      <c r="F47" s="11">
        <v>72.569999999999993</v>
      </c>
      <c r="G47" s="12">
        <v>74.569999999999993</v>
      </c>
      <c r="H47" s="12">
        <v>47.3</v>
      </c>
      <c r="I47" s="12">
        <v>45.85</v>
      </c>
      <c r="J47" s="13">
        <v>41.75</v>
      </c>
    </row>
    <row r="48" spans="2:10" ht="57.75" customHeight="1" x14ac:dyDescent="0.15">
      <c r="B48" s="14"/>
      <c r="C48" s="1202" t="s">
        <v>4</v>
      </c>
      <c r="D48" s="1202"/>
      <c r="E48" s="1203"/>
      <c r="F48" s="15">
        <v>17.29</v>
      </c>
      <c r="G48" s="16">
        <v>14.39</v>
      </c>
      <c r="H48" s="16">
        <v>11.98</v>
      </c>
      <c r="I48" s="16">
        <v>3.94</v>
      </c>
      <c r="J48" s="17">
        <v>23.93</v>
      </c>
    </row>
    <row r="49" spans="2:10" ht="57.75" customHeight="1" thickBot="1" x14ac:dyDescent="0.2">
      <c r="B49" s="18"/>
      <c r="C49" s="1204" t="s">
        <v>5</v>
      </c>
      <c r="D49" s="1204"/>
      <c r="E49" s="1205"/>
      <c r="F49" s="19" t="s">
        <v>577</v>
      </c>
      <c r="G49" s="20" t="s">
        <v>578</v>
      </c>
      <c r="H49" s="20" t="s">
        <v>579</v>
      </c>
      <c r="I49" s="20" t="s">
        <v>580</v>
      </c>
      <c r="J49" s="21">
        <v>15.06</v>
      </c>
    </row>
    <row r="50" spans="2:10" ht="13.5" customHeight="1" x14ac:dyDescent="0.15"/>
  </sheetData>
  <sheetProtection algorithmName="SHA-512" hashValue="6YNX/HpXdA4xnu1EwfjpxyHZLv+mAAvnAMWF6S8wQp5TNfZTvxXsq3xIBfANDWrfHeIet8Uw48+twqDZ//N/jA==" saltValue="G5STp1WJHWx2Jfj6j4Du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2022-03-09T06:01:55Z</cp:lastPrinted>
  <dcterms:created xsi:type="dcterms:W3CDTF">2022-02-02T07:24:57Z</dcterms:created>
  <dcterms:modified xsi:type="dcterms:W3CDTF">2022-09-27T00:29:08Z</dcterms:modified>
  <cp:category/>
</cp:coreProperties>
</file>