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2827"/>
  <workbookPr/>
  <mc:AlternateContent xmlns:mc="http://schemas.openxmlformats.org/markup-compatibility/2006">
    <mc:Choice Requires="x15">
      <x15ac:absPath xmlns:x15ac="http://schemas.microsoft.com/office/spreadsheetml/2010/11/ac" url="\\File-sv\L-data\２総務課\02：総務一般\02：財政\00：庶務\財政状況資料集\R2財政状況資料集（R4.2.28照会）\提出用（２回目）\"/>
    </mc:Choice>
  </mc:AlternateContent>
  <xr:revisionPtr revIDLastSave="0" documentId="13_ncr:1_{6E50682E-5BB0-485B-A645-F2DB40A8AA2F}" xr6:coauthVersionLast="45" xr6:coauthVersionMax="45" xr10:uidLastSave="{00000000-0000-0000-0000-000000000000}"/>
  <bookViews>
    <workbookView xWindow="135" yWindow="0" windowWidth="21180" windowHeight="15285" firstSheet="13" activeTab="13"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8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FV"/>
      </xcalcf:calcFeatures>
    </ext>
  </extLst>
</workbook>
</file>

<file path=xl/calcChain.xml><?xml version="1.0" encoding="utf-8"?>
<calcChain xmlns="http://schemas.openxmlformats.org/spreadsheetml/2006/main">
  <c r="BG34" i="10" l="1"/>
  <c r="AO34" i="10"/>
  <c r="W37"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E41" i="10"/>
  <c r="AM41" i="10"/>
  <c r="U41" i="10"/>
  <c r="C41" i="10"/>
  <c r="CO40" i="10"/>
  <c r="BE40" i="10"/>
  <c r="AM40" i="10"/>
  <c r="U40" i="10"/>
  <c r="C40" i="10"/>
  <c r="CO39" i="10"/>
  <c r="BE39" i="10"/>
  <c r="AM39" i="10"/>
  <c r="U39" i="10"/>
  <c r="C39" i="10"/>
  <c r="CO38" i="10"/>
  <c r="BE38" i="10"/>
  <c r="AM38" i="10"/>
  <c r="U38" i="10"/>
  <c r="C38" i="10"/>
  <c r="CO37" i="10"/>
  <c r="BE37" i="10"/>
  <c r="AM37" i="10"/>
  <c r="C37" i="10"/>
  <c r="CO36" i="10"/>
  <c r="BE36" i="10"/>
  <c r="AM36" i="10"/>
  <c r="C36" i="10"/>
  <c r="CO35" i="10"/>
  <c r="BE35" i="10"/>
  <c r="AM35" i="10"/>
  <c r="C35" i="10"/>
  <c r="CO34" i="10"/>
  <c r="BW34" i="10"/>
  <c r="BW35" i="10" s="1"/>
  <c r="BW36" i="10" s="1"/>
  <c r="BW37" i="10" s="1"/>
  <c r="BW38" i="10" s="1"/>
  <c r="BW39" i="10" s="1"/>
  <c r="BW40" i="10" s="1"/>
  <c r="BW41" i="10" s="1"/>
  <c r="C34" i="10"/>
  <c r="U34" i="10" l="1"/>
  <c r="U35" i="10" s="1"/>
  <c r="U36" i="10" s="1"/>
  <c r="U37" i="10" s="1"/>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AM34" i="10" l="1"/>
  <c r="BE34" i="10"/>
</calcChain>
</file>

<file path=xl/sharedStrings.xml><?xml version="1.0" encoding="utf-8"?>
<sst xmlns="http://schemas.openxmlformats.org/spreadsheetml/2006/main" count="1154" uniqueCount="615">
  <si>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</si>
  <si>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</si>
  <si>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</si>
  <si>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</si>
  <si>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</si>
  <si>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</si>
  <si>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</si>
  <si>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</si>
  <si>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※令和3年度中に市町村合併した団体で、合併前の団体ごとの決算に基づく連結実質赤字比率を算出していない団体については、グラフを表記しない。</t>
    <rPh sb="1" eb="3">
      <t>レイワ</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</si>
  <si>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</si>
  <si>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</si>
  <si>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</si>
  <si>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</si>
  <si>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</si>
  <si>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</si>
  <si>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</si>
  <si>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</si>
  <si>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</si>
  <si>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</si>
  <si>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</si>
  <si>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</si>
  <si>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</si>
  <si>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</si>
  <si>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※1 令和3年度中に市町村合併した団体で、合併前の団体ごとの決算に基づく実質公債費比率を算出していない団体については、グラフを表記しない。</t>
    <rPh sb="3" eb="5">
      <t>レイワ</t>
    </rPh>
    <phoneticPr fontId="5"/>
  </si>
  <si>
    <t>（参考）</t>
    <rPh sb="1" eb="3">
      <t>サンコウ</t>
    </rPh>
    <phoneticPr fontId="5"/>
  </si>
  <si>
    <t>（百万円）</t>
    <phoneticPr fontId="5"/>
  </si>
  <si>
    <t>※2　減債基金
　　積立状況等</t>
    <rPh sb="3" eb="5">
      <t>ゲンサイ</t>
    </rPh>
    <rPh sb="5" eb="7">
      <t>キキン</t>
    </rPh>
    <rPh sb="10" eb="12">
      <t>ツミタテ</t>
    </rPh>
    <rPh sb="12" eb="14">
      <t>ジョウキョウ</t>
    </rPh>
    <rPh sb="14" eb="15">
      <t>トウ</t>
    </rPh>
    <phoneticPr fontId="2"/>
  </si>
  <si>
    <r>
      <t>減債基金残高</t>
    </r>
    <r>
      <rPr>
        <sz val="11"/>
        <color theme="1"/>
        <rFont val="ＭＳ ゴシック"/>
        <family val="3"/>
        <charset val="128"/>
      </rPr>
      <t>（注）</t>
    </r>
    <rPh sb="4" eb="6">
      <t>ザンダカ</t>
    </rPh>
    <rPh sb="7" eb="8">
      <t>チュウ</t>
    </rPh>
    <phoneticPr fontId="1"/>
  </si>
  <si>
    <t>減債基金積立相当額</t>
    <rPh sb="0" eb="2">
      <t>ゲンサイ</t>
    </rPh>
    <rPh sb="2" eb="4">
      <t>キキン</t>
    </rPh>
    <rPh sb="4" eb="6">
      <t>ツミタテ</t>
    </rPh>
    <rPh sb="6" eb="9">
      <t>ソウトウガク</t>
    </rPh>
    <phoneticPr fontId="1"/>
  </si>
  <si>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</si>
  <si>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</si>
  <si>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</si>
  <si>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</si>
  <si>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</si>
  <si>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</si>
  <si>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</si>
  <si>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</si>
  <si>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</si>
  <si>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</si>
  <si>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</si>
  <si>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</si>
  <si>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</si>
  <si>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</si>
  <si>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</si>
  <si>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</si>
  <si>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</si>
  <si>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</si>
  <si>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※令和3年度中に市町村合併した団体で、合併前の団体ごとの決算に基づく将来負担比率を算出していない団体については、グラフを表記しない。</t>
    <rPh sb="1" eb="3">
      <t>レイワ</t>
    </rPh>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</si>
  <si>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</si>
  <si>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</si>
  <si>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</si>
  <si>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</si>
  <si>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</si>
  <si>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</si>
  <si>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</si>
  <si>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6"/>
  </si>
  <si>
    <t>財政調整基金残高</t>
    <phoneticPr fontId="5"/>
  </si>
  <si>
    <t>実質単年度収支</t>
    <rPh sb="0" eb="2">
      <t>ジッシツ</t>
    </rPh>
    <rPh sb="2" eb="5">
      <t>タンネンド</t>
    </rPh>
    <rPh sb="5" eb="7">
      <t>シュウシ</t>
    </rPh>
    <phoneticPr fontId="16"/>
  </si>
  <si>
    <t>連結実質赤字比率に係る赤字・黒字の構成分析</t>
  </si>
  <si>
    <t>赤字額</t>
    <rPh sb="0" eb="2">
      <t>アカジ</t>
    </rPh>
    <rPh sb="2" eb="3">
      <t>ガク</t>
    </rPh>
    <phoneticPr fontId="16"/>
  </si>
  <si>
    <t>黒字額</t>
    <rPh sb="0" eb="2">
      <t>クロジ</t>
    </rPh>
    <rPh sb="2" eb="3">
      <t>ガク</t>
    </rPh>
    <phoneticPr fontId="16"/>
  </si>
  <si>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</si>
  <si>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</si>
  <si>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</si>
  <si>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6"/>
  </si>
  <si>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</si>
  <si>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</si>
  <si>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</si>
  <si>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</si>
  <si>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</si>
  <si>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</si>
  <si>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</si>
  <si>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</si>
  <si>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</si>
  <si>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</si>
  <si>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</si>
  <si>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</si>
  <si>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9"/>
  </si>
  <si>
    <t>財政調整基金</t>
    <phoneticPr fontId="19"/>
  </si>
  <si>
    <t>減債基金</t>
    <phoneticPr fontId="19"/>
  </si>
  <si>
    <t>その他特定目的基金</t>
    <phoneticPr fontId="19"/>
  </si>
  <si>
    <t>令和2年度　財政状況資料集</t>
    <phoneticPr fontId="5"/>
  </si>
  <si>
    <t>総括表（市町村）</t>
    <rPh sb="0" eb="2">
      <t>ソウカツ</t>
    </rPh>
    <rPh sb="2" eb="3">
      <t>ヒョウ</t>
    </rPh>
    <rPh sb="4" eb="7">
      <t>シチョウソン</t>
    </rPh>
    <phoneticPr fontId="5"/>
  </si>
  <si>
    <t>都道府県名</t>
    <phoneticPr fontId="5"/>
  </si>
  <si>
    <t>熊本県</t>
    <phoneticPr fontId="5"/>
  </si>
  <si>
    <t>市町村類型</t>
    <phoneticPr fontId="5"/>
  </si>
  <si>
    <t>Ⅱ－０</t>
    <phoneticPr fontId="5"/>
  </si>
  <si>
    <t>指定団体等の指定状況</t>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</si>
  <si>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</si>
  <si>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</si>
  <si>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令和2年度(千円･％)</t>
    <rPh sb="0" eb="2">
      <t>レイワ</t>
    </rPh>
    <rPh sb="3" eb="5">
      <t>ネンド</t>
    </rPh>
    <rPh sb="6" eb="8">
      <t>センエン</t>
    </rPh>
    <phoneticPr fontId="5"/>
  </si>
  <si>
    <t>令和元年度(千円･％)</t>
    <rPh sb="0" eb="2">
      <t>レイワ</t>
    </rPh>
    <rPh sb="2" eb="4">
      <t>ガンネン</t>
    </rPh>
    <rPh sb="4" eb="5">
      <t>ド</t>
    </rPh>
    <rPh sb="6" eb="8">
      <t>センエン</t>
    </rPh>
    <phoneticPr fontId="5"/>
  </si>
  <si>
    <t>歳入総額</t>
    <phoneticPr fontId="25"/>
  </si>
  <si>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</si>
  <si>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</si>
  <si>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</si>
  <si>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5"/>
  </si>
  <si>
    <t>経常収支比率</t>
    <rPh sb="0" eb="2">
      <t>ケイジョウ</t>
    </rPh>
    <rPh sb="2" eb="4">
      <t>シュウシ</t>
    </rPh>
    <rPh sb="4" eb="6">
      <t>ヒリツ</t>
    </rPh>
    <phoneticPr fontId="5"/>
  </si>
  <si>
    <t>市町村名</t>
    <rPh sb="0" eb="3">
      <t>シチョウソン</t>
    </rPh>
    <rPh sb="3" eb="4">
      <t>メイ</t>
    </rPh>
    <phoneticPr fontId="5"/>
  </si>
  <si>
    <t>多良木町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</si>
  <si>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</si>
  <si>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</si>
  <si>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</si>
  <si>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歳入歳出差引</t>
    <phoneticPr fontId="25"/>
  </si>
  <si>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</si>
  <si>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</si>
  <si>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</si>
  <si>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</si>
  <si>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</si>
  <si>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</si>
  <si>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25"/>
  </si>
  <si>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</si>
  <si>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</si>
  <si>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</si>
  <si>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</si>
  <si>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</si>
  <si>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5"/>
  </si>
  <si>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</si>
  <si>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</si>
  <si>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</si>
  <si>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t>
    <phoneticPr fontId="5"/>
  </si>
  <si>
    <t>積立金</t>
    <phoneticPr fontId="25"/>
  </si>
  <si>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</si>
  <si>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</si>
  <si>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-7.3</t>
    <phoneticPr fontId="5"/>
  </si>
  <si>
    <t>山振</t>
    <rPh sb="0" eb="1">
      <t>ヤマ</t>
    </rPh>
    <rPh sb="1" eb="2">
      <t>フ</t>
    </rPh>
    <phoneticPr fontId="5"/>
  </si>
  <si>
    <t>○</t>
    <phoneticPr fontId="5"/>
  </si>
  <si>
    <t>繰上償還金</t>
    <phoneticPr fontId="25"/>
  </si>
  <si>
    <t>　実質赤字比率</t>
    <rPh sb="1" eb="3">
      <t>ジッシツ</t>
    </rPh>
    <rPh sb="3" eb="5">
      <t>アカジ</t>
    </rPh>
    <rPh sb="5" eb="7">
      <t>ヒリツ</t>
    </rPh>
    <phoneticPr fontId="5"/>
  </si>
  <si>
    <t>-</t>
    <phoneticPr fontId="5"/>
  </si>
  <si>
    <t>-</t>
    <phoneticPr fontId="5"/>
  </si>
  <si>
    <t>住民基本台帳人口
 (※7)</t>
    <rPh sb="0" eb="2">
      <t>ジュウミン</t>
    </rPh>
    <rPh sb="2" eb="4">
      <t>キホン</t>
    </rPh>
    <rPh sb="4" eb="6">
      <t>ダイチョウ</t>
    </rPh>
    <rPh sb="6" eb="8">
      <t>ジンコウ</t>
    </rPh>
    <phoneticPr fontId="5"/>
  </si>
  <si>
    <t>令03.01.01(人)</t>
    <rPh sb="0" eb="1">
      <t>レイ</t>
    </rPh>
    <phoneticPr fontId="5"/>
  </si>
  <si>
    <t>平成27年国調</t>
    <rPh sb="0" eb="2">
      <t>ヘイセイ</t>
    </rPh>
    <rPh sb="4" eb="5">
      <t>ネン</t>
    </rPh>
    <rPh sb="5" eb="6">
      <t>コク</t>
    </rPh>
    <rPh sb="6" eb="7">
      <t>チョウ</t>
    </rPh>
    <phoneticPr fontId="5"/>
  </si>
  <si>
    <t>平成22年国調</t>
    <rPh sb="4" eb="5">
      <t>ネン</t>
    </rPh>
    <rPh sb="5" eb="6">
      <t>コク</t>
    </rPh>
    <rPh sb="6" eb="7">
      <t>チョウ</t>
    </rPh>
    <phoneticPr fontId="5"/>
  </si>
  <si>
    <t>低開発</t>
    <rPh sb="0" eb="1">
      <t>テイ</t>
    </rPh>
    <rPh sb="1" eb="3">
      <t>カイハツ</t>
    </rPh>
    <phoneticPr fontId="5"/>
  </si>
  <si>
    <t>積立金取崩し額</t>
    <phoneticPr fontId="25"/>
  </si>
  <si>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</si>
  <si>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</si>
  <si>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</si>
  <si>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</si>
  <si>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</si>
  <si>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</si>
  <si>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25"/>
  </si>
  <si>
    <t>　実質公債費比率</t>
    <rPh sb="1" eb="3">
      <t>ジッシツ</t>
    </rPh>
    <rPh sb="3" eb="6">
      <t>コウサイヒ</t>
    </rPh>
    <rPh sb="6" eb="8">
      <t>ヒリツ</t>
    </rPh>
    <phoneticPr fontId="5"/>
  </si>
  <si>
    <t>令02.01.01(人)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</si>
  <si>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</si>
  <si>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</si>
  <si>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</si>
  <si>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5"/>
  </si>
  <si>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</si>
  <si>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</si>
  <si>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-2.1</t>
    <phoneticPr fontId="5"/>
  </si>
  <si>
    <t>基準財政需要額</t>
    <phoneticPr fontId="25"/>
  </si>
  <si>
    <t>うち日本人(％)</t>
    <phoneticPr fontId="5"/>
  </si>
  <si>
    <t>-2.2</t>
    <phoneticPr fontId="5"/>
  </si>
  <si>
    <t>第3次</t>
    <rPh sb="0" eb="1">
      <t>ダイ</t>
    </rPh>
    <rPh sb="2" eb="3">
      <t>ジ</t>
    </rPh>
    <phoneticPr fontId="5"/>
  </si>
  <si>
    <t>標準税収入額等</t>
    <phoneticPr fontId="25"/>
  </si>
  <si>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</si>
  <si>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5"/>
  </si>
  <si>
    <t>人口密度 (人/k㎡)</t>
    <rPh sb="0" eb="2">
      <t>ジンコウ</t>
    </rPh>
    <rPh sb="2" eb="4">
      <t>ミツド</t>
    </rPh>
    <phoneticPr fontId="5"/>
  </si>
  <si>
    <t>歳入一般財源等</t>
    <rPh sb="0" eb="2">
      <t>サイニュウ</t>
    </rPh>
    <rPh sb="2" eb="4">
      <t>イッパン</t>
    </rPh>
    <rPh sb="4" eb="6">
      <t>ザイゲン</t>
    </rPh>
    <rPh sb="6" eb="7">
      <t>トウ</t>
    </rPh>
    <phoneticPr fontId="25"/>
  </si>
  <si>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</si>
  <si>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</si>
  <si>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</si>
  <si>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</si>
  <si>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</si>
  <si>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</si>
  <si>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</si>
  <si>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</si>
  <si>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</si>
  <si>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</si>
  <si>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</si>
  <si>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</si>
  <si>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</si>
  <si>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</si>
  <si>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</si>
  <si>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</si>
  <si>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</si>
  <si>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</si>
  <si>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</si>
  <si>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</si>
  <si>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5"/>
  </si>
  <si>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</si>
  <si>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</si>
  <si>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</si>
  <si>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</si>
  <si>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</si>
  <si>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</si>
  <si>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</si>
  <si>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</si>
  <si>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</si>
  <si>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</si>
  <si>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</si>
  <si>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</si>
  <si>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</si>
  <si>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</si>
  <si>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</si>
  <si>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</si>
  <si>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</si>
  <si>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</si>
  <si>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</si>
  <si>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</si>
  <si>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</si>
  <si>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</si>
  <si>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)内の数値は、令和元年度は「減収補塡債（特例分）」及び「臨時財政対策債」を、令和2年度は「減収補塡債（特例分）」「猶予特例債」及び「臨時財政対策債」を除いて算出したものである。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</si>
  <si>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8"/>
  </si>
  <si>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</si>
  <si>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</si>
  <si>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</si>
  <si>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</si>
  <si>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29"/>
  </si>
  <si>
    <t>令和2年度</t>
    <phoneticPr fontId="25"/>
  </si>
  <si>
    <t>熊本県多良木町</t>
    <phoneticPr fontId="25"/>
  </si>
  <si>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</si>
  <si>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</si>
  <si>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</si>
  <si>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</si>
  <si>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</si>
  <si>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</si>
  <si>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</si>
  <si>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</si>
  <si>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</si>
  <si>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</si>
  <si>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</si>
  <si>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</si>
  <si>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4"/>
  </si>
  <si>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</si>
  <si>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</si>
  <si>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</si>
  <si>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</si>
  <si>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</si>
  <si>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</si>
  <si>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</si>
  <si>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</si>
  <si>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t>
    <phoneticPr fontId="5"/>
  </si>
  <si>
    <t>総務費</t>
  </si>
  <si>
    <t>配当割交付金</t>
    <rPh sb="0" eb="2">
      <t>ハイトウ</t>
    </rPh>
    <rPh sb="2" eb="3">
      <t>ワリ</t>
    </rPh>
    <rPh sb="3" eb="6">
      <t>コウフキン</t>
    </rPh>
    <phoneticPr fontId="24"/>
  </si>
  <si>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</si>
  <si>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</si>
  <si>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4"/>
  </si>
  <si>
    <t>　　　所得割</t>
    <phoneticPr fontId="5"/>
  </si>
  <si>
    <t>衛生費</t>
  </si>
  <si>
    <t>分離課税所得割交付金</t>
    <phoneticPr fontId="25"/>
  </si>
  <si>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</si>
  <si>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</si>
  <si>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</si>
  <si>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</si>
  <si>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</si>
  <si>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</si>
  <si>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</si>
  <si>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</si>
  <si>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</si>
  <si>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</si>
  <si>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</si>
  <si>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</si>
  <si>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</si>
  <si>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</si>
  <si>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</si>
  <si>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</si>
  <si>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</si>
  <si>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</si>
  <si>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</si>
  <si>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</si>
  <si>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6"/>
  </si>
  <si>
    <t>　　特別土地保有税</t>
    <phoneticPr fontId="5"/>
  </si>
  <si>
    <t>公債費</t>
  </si>
  <si>
    <t>地方特例交付金</t>
    <phoneticPr fontId="16"/>
  </si>
  <si>
    <t>　法定外普通税</t>
    <phoneticPr fontId="5"/>
  </si>
  <si>
    <t>諸支出金</t>
    <rPh sb="3" eb="4">
      <t>キン</t>
    </rPh>
    <phoneticPr fontId="25"/>
  </si>
  <si>
    <t>　個人住民税減収補塡特例交付金</t>
    <phoneticPr fontId="5"/>
  </si>
  <si>
    <t>目的税</t>
  </si>
  <si>
    <t>前年度繰上充用金</t>
    <phoneticPr fontId="5"/>
  </si>
  <si>
    <t>　自動車税減収補塡特例交付金</t>
    <rPh sb="7" eb="9">
      <t>ホテン</t>
    </rPh>
    <rPh sb="13" eb="14">
      <t>キン</t>
    </rPh>
    <phoneticPr fontId="29"/>
  </si>
  <si>
    <t>　法定目的税</t>
    <phoneticPr fontId="5"/>
  </si>
  <si>
    <t>歳出合計</t>
  </si>
  <si>
    <t>　軽自動車税減収補塡特例交付金</t>
    <rPh sb="8" eb="10">
      <t>ホテン</t>
    </rPh>
    <phoneticPr fontId="29"/>
  </si>
  <si>
    <t>　　入湯税</t>
    <phoneticPr fontId="5"/>
  </si>
  <si>
    <t>地方交付税</t>
  </si>
  <si>
    <t>　　事業所税</t>
    <phoneticPr fontId="5"/>
  </si>
  <si>
    <t>性質別歳出の状況（単位 千円・％）</t>
    <rPh sb="0" eb="2">
      <t>セイシツ</t>
    </rPh>
    <phoneticPr fontId="5"/>
  </si>
  <si>
    <t>　普通交付税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</si>
  <si>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</si>
  <si>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</si>
  <si>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</si>
  <si>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</si>
  <si>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</si>
  <si>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0"/>
  </si>
  <si>
    <t>　特別交付税</t>
    <phoneticPr fontId="5"/>
  </si>
  <si>
    <t>　　水利地益税等</t>
    <phoneticPr fontId="5"/>
  </si>
  <si>
    <t>義務的経費計</t>
    <rPh sb="0" eb="3">
      <t>ギムテキ</t>
    </rPh>
    <rPh sb="3" eb="5">
      <t>ケイヒ</t>
    </rPh>
    <rPh sb="5" eb="6">
      <t>ケイ</t>
    </rPh>
    <phoneticPr fontId="5"/>
  </si>
  <si>
    <t>　震災復興特別交付税</t>
    <phoneticPr fontId="25"/>
  </si>
  <si>
    <t>　法定外目的税</t>
    <phoneticPr fontId="5"/>
  </si>
  <si>
    <t>　人件費</t>
    <phoneticPr fontId="5"/>
  </si>
  <si>
    <t>(一般財源計)</t>
    <phoneticPr fontId="5"/>
  </si>
  <si>
    <t>旧法による税</t>
  </si>
  <si>
    <t>　　うち職員給</t>
    <rPh sb="4" eb="6">
      <t>ショクイン</t>
    </rPh>
    <rPh sb="6" eb="7">
      <t>キュウ</t>
    </rPh>
    <phoneticPr fontId="5"/>
  </si>
  <si>
    <t>交通安全対策特別交付金</t>
    <phoneticPr fontId="5"/>
  </si>
  <si>
    <t>合計</t>
  </si>
  <si>
    <t>　扶助費</t>
    <phoneticPr fontId="5"/>
  </si>
  <si>
    <t>分担金・負担金</t>
  </si>
  <si>
    <t>　公債費</t>
    <phoneticPr fontId="5"/>
  </si>
  <si>
    <t>使用料</t>
  </si>
  <si>
    <t>内訳</t>
    <rPh sb="0" eb="2">
      <t>ウチワケ</t>
    </rPh>
    <phoneticPr fontId="5"/>
  </si>
  <si>
    <t>元利償還金</t>
    <phoneticPr fontId="5"/>
  </si>
  <si>
    <t>手数料</t>
  </si>
  <si>
    <t>令和2年度</t>
    <rPh sb="0" eb="2">
      <t>レイワ</t>
    </rPh>
    <rPh sb="3" eb="5">
      <t>ネンド</t>
    </rPh>
    <phoneticPr fontId="5"/>
  </si>
  <si>
    <t>令和元年度</t>
    <rPh sb="0" eb="2">
      <t>レイワ</t>
    </rPh>
    <rPh sb="2" eb="4">
      <t>ガンネン</t>
    </rPh>
    <rPh sb="4" eb="5">
      <t>ド</t>
    </rPh>
    <phoneticPr fontId="5"/>
  </si>
  <si>
    <t>　うち元金</t>
    <phoneticPr fontId="25"/>
  </si>
  <si>
    <t>国庫支出金</t>
  </si>
  <si>
    <t>徴収率
(％)</t>
    <rPh sb="0" eb="2">
      <t>チョウシュウ</t>
    </rPh>
    <rPh sb="2" eb="3">
      <t>リツ</t>
    </rPh>
    <phoneticPr fontId="5"/>
  </si>
  <si>
    <t>現年</t>
    <rPh sb="0" eb="1">
      <t>ゲン</t>
    </rPh>
    <rPh sb="1" eb="2">
      <t>ネン</t>
    </rPh>
    <phoneticPr fontId="5"/>
  </si>
  <si>
    <t>　うち利子</t>
    <phoneticPr fontId="25"/>
  </si>
  <si>
    <t>国有提供交付金(特別区財調交付金)</t>
  </si>
  <si>
    <t>・計</t>
    <phoneticPr fontId="5"/>
  </si>
  <si>
    <t>市町村民税</t>
    <rPh sb="0" eb="3">
      <t>シチョウソン</t>
    </rPh>
    <rPh sb="3" eb="4">
      <t>ミン</t>
    </rPh>
    <rPh sb="4" eb="5">
      <t>ゼイ</t>
    </rPh>
    <phoneticPr fontId="5"/>
  </si>
  <si>
    <t>一時借入金利子</t>
    <phoneticPr fontId="5"/>
  </si>
  <si>
    <t>都道府県支出金</t>
  </si>
  <si>
    <t>純固定資産税</t>
    <rPh sb="0" eb="1">
      <t>ジュン</t>
    </rPh>
    <rPh sb="1" eb="3">
      <t>コテイ</t>
    </rPh>
    <rPh sb="3" eb="6">
      <t>シサンゼイ</t>
    </rPh>
    <phoneticPr fontId="5"/>
  </si>
  <si>
    <t>その他の経費</t>
    <rPh sb="2" eb="3">
      <t>タ</t>
    </rPh>
    <rPh sb="4" eb="6">
      <t>ケイヒ</t>
    </rPh>
    <phoneticPr fontId="5"/>
  </si>
  <si>
    <t>財産収入</t>
  </si>
  <si>
    <t>　物件費</t>
    <phoneticPr fontId="5"/>
  </si>
  <si>
    <t>寄附金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</si>
  <si>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</si>
  <si>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</si>
  <si>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</si>
  <si>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繰入金</t>
  </si>
  <si>
    <t>合計</t>
    <phoneticPr fontId="5"/>
  </si>
  <si>
    <t>実質収支</t>
    <rPh sb="0" eb="2">
      <t>ジッシツ</t>
    </rPh>
    <rPh sb="2" eb="4">
      <t>シュウシ</t>
    </rPh>
    <phoneticPr fontId="5"/>
  </si>
  <si>
    <t>　補助費等</t>
    <rPh sb="1" eb="3">
      <t>ホジョ</t>
    </rPh>
    <rPh sb="3" eb="4">
      <t>ヒ</t>
    </rPh>
    <rPh sb="4" eb="5">
      <t>トウ</t>
    </rPh>
    <phoneticPr fontId="5"/>
  </si>
  <si>
    <t>繰越金</t>
  </si>
  <si>
    <t>病院</t>
    <phoneticPr fontId="5"/>
  </si>
  <si>
    <t>再差引収支</t>
    <rPh sb="0" eb="1">
      <t>サイ</t>
    </rPh>
    <rPh sb="1" eb="3">
      <t>サシヒキ</t>
    </rPh>
    <rPh sb="3" eb="5">
      <t>シュウシ</t>
    </rPh>
    <phoneticPr fontId="5"/>
  </si>
  <si>
    <t>　　うち一部事務組合負担金</t>
    <phoneticPr fontId="5"/>
  </si>
  <si>
    <t>諸収入</t>
  </si>
  <si>
    <t>下水道</t>
    <phoneticPr fontId="5"/>
  </si>
  <si>
    <t>加入世帯数(世帯)</t>
  </si>
  <si>
    <t>　繰出金</t>
    <phoneticPr fontId="5"/>
  </si>
  <si>
    <t>地方債</t>
  </si>
  <si>
    <t>上水道</t>
    <phoneticPr fontId="5"/>
  </si>
  <si>
    <t>被保険者数(人)</t>
  </si>
  <si>
    <t>　積立金</t>
    <phoneticPr fontId="5"/>
  </si>
  <si>
    <t>　うち減収補塡債(特例分)</t>
    <rPh sb="4" eb="5">
      <t>シュウ</t>
    </rPh>
    <rPh sb="9" eb="10">
      <t>トク</t>
    </rPh>
    <rPh sb="10" eb="11">
      <t>レイ</t>
    </rPh>
    <rPh sb="11" eb="12">
      <t>ブン</t>
    </rPh>
    <phoneticPr fontId="16"/>
  </si>
  <si>
    <t>工業用水道</t>
    <phoneticPr fontId="5"/>
  </si>
  <si>
    <t>被保険者
1人当り</t>
    <phoneticPr fontId="5"/>
  </si>
  <si>
    <t>保険税(料)収入額</t>
    <phoneticPr fontId="5"/>
  </si>
  <si>
    <t>　投資・出資金・貸付金</t>
    <phoneticPr fontId="5"/>
  </si>
  <si>
    <t>　うち猶予特例債</t>
    <phoneticPr fontId="16"/>
  </si>
  <si>
    <t>国民健康保険</t>
    <phoneticPr fontId="5"/>
  </si>
  <si>
    <t>国庫支出金</t>
    <phoneticPr fontId="5"/>
  </si>
  <si>
    <t>　前年度繰上充用金</t>
    <phoneticPr fontId="5"/>
  </si>
  <si>
    <t>　うち臨時財政対策債</t>
    <phoneticPr fontId="5"/>
  </si>
  <si>
    <t>その他</t>
    <phoneticPr fontId="5"/>
  </si>
  <si>
    <t>保険給付費</t>
    <phoneticPr fontId="5"/>
  </si>
  <si>
    <t>投資的経費計</t>
    <rPh sb="5" eb="6">
      <t>ケイ</t>
    </rPh>
    <phoneticPr fontId="5"/>
  </si>
  <si>
    <t>歳入合計</t>
    <phoneticPr fontId="5"/>
  </si>
  <si>
    <t>　　うち人件費</t>
    <phoneticPr fontId="5"/>
  </si>
  <si>
    <t>普通建設事業費</t>
    <phoneticPr fontId="5"/>
  </si>
  <si>
    <t>(注釈)</t>
    <rPh sb="1" eb="2">
      <t>チュウ</t>
    </rPh>
    <rPh sb="2" eb="3">
      <t>シャク</t>
    </rPh>
    <phoneticPr fontId="5"/>
  </si>
  <si>
    <t>　うち補助</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</si>
  <si>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</si>
  <si>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うち単独</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</si>
  <si>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</si>
  <si>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</si>
  <si>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</si>
  <si>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</si>
  <si>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</si>
  <si>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令和2年度</t>
  </si>
  <si>
    <t>熊本県多良木町</t>
  </si>
  <si>
    <t>一般会計等の財政状況（単位：百万円）</t>
    <rPh sb="0" eb="2">
      <t>イッパン</t>
    </rPh>
    <rPh sb="2" eb="4">
      <t>カイケイ</t>
    </rPh>
    <rPh sb="4" eb="5">
      <t>トウ</t>
    </rPh>
    <rPh sb="6" eb="8">
      <t>ザイセイ</t>
    </rPh>
    <rPh sb="8" eb="10">
      <t>ジョウキョウ</t>
    </rPh>
    <phoneticPr fontId="31"/>
  </si>
  <si>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1"/>
  </si>
  <si>
    <t>会計名</t>
    <rPh sb="0" eb="2">
      <t>カイケイ</t>
    </rPh>
    <rPh sb="2" eb="3">
      <t>メイ</t>
    </rPh>
    <phoneticPr fontId="31"/>
  </si>
  <si>
    <t>歳入</t>
    <rPh sb="0" eb="2">
      <t>サイニュウ</t>
    </rPh>
    <phoneticPr fontId="31"/>
  </si>
  <si>
    <t>歳出</t>
    <phoneticPr fontId="31"/>
  </si>
  <si>
    <t>形式収支</t>
    <phoneticPr fontId="31"/>
  </si>
  <si>
    <t>実質収支</t>
    <phoneticPr fontId="31"/>
  </si>
  <si>
    <t>他会計等
からの
繰入金</t>
    <rPh sb="9" eb="11">
      <t>クリイレ</t>
    </rPh>
    <rPh sb="11" eb="12">
      <t>キン</t>
    </rPh>
    <phoneticPr fontId="31"/>
  </si>
  <si>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</si>
  <si>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</si>
  <si>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</si>
  <si>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</si>
  <si>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</si>
  <si>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</si>
  <si>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</si>
  <si>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</si>
  <si>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</si>
  <si>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</si>
  <si>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</si>
  <si>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</si>
  <si>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</si>
  <si>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</si>
  <si>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</si>
  <si>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</si>
  <si>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</si>
  <si>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</si>
  <si>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</si>
  <si>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</si>
  <si>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</si>
  <si>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</si>
  <si>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</si>
  <si>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</si>
  <si>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</si>
  <si>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</si>
  <si>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多良木町国民健康保険特別会計（事業勘定）</t>
    <phoneticPr fontId="5"/>
  </si>
  <si>
    <t>多良木町国民健康保険特別会計（直診勘定）</t>
    <phoneticPr fontId="5"/>
  </si>
  <si>
    <t>多良木町介護保険特別会計</t>
    <phoneticPr fontId="5"/>
  </si>
  <si>
    <t>多良木町後期高齢者医療特別会計</t>
    <phoneticPr fontId="5"/>
  </si>
  <si>
    <t>多良木町上水道事業会計</t>
    <phoneticPr fontId="5"/>
  </si>
  <si>
    <t>法適用企業</t>
    <phoneticPr fontId="5"/>
  </si>
  <si>
    <t>多良木町下水道事業特別会計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</si>
  <si>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</si>
  <si>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</si>
  <si>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</si>
  <si>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t>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</si>
  <si>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</si>
  <si>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1"/>
  </si>
  <si>
    <t>総収益
（歳入）</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</si>
  <si>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</si>
  <si>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</si>
  <si>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</si>
  <si>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</si>
  <si>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</si>
  <si>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</si>
  <si>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</si>
  <si>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</si>
  <si>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</si>
  <si>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</si>
  <si>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</si>
  <si>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</si>
  <si>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</si>
  <si>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1"/>
  </si>
  <si>
    <t>平成30年度</t>
    <rPh sb="0" eb="2">
      <t>ヘイセイ</t>
    </rPh>
    <rPh sb="4" eb="6">
      <t>ネンド</t>
    </rPh>
    <phoneticPr fontId="5"/>
  </si>
  <si>
    <t>令和元年度</t>
    <rPh sb="0" eb="2">
      <t>レイワ</t>
    </rPh>
    <rPh sb="2" eb="3">
      <t>ガン</t>
    </rPh>
    <rPh sb="3" eb="5">
      <t>ネンド</t>
    </rPh>
    <phoneticPr fontId="5"/>
  </si>
  <si>
    <t>分母比</t>
    <rPh sb="0" eb="2">
      <t>ブンボ</t>
    </rPh>
    <rPh sb="2" eb="3">
      <t>ヒ</t>
    </rPh>
    <phoneticPr fontId="5"/>
  </si>
  <si>
    <t>内訳</t>
    <rPh sb="0" eb="2">
      <t>ウチワケ</t>
    </rPh>
    <phoneticPr fontId="31"/>
  </si>
  <si>
    <t>元利償還金</t>
    <rPh sb="0" eb="2">
      <t>ガンリ</t>
    </rPh>
    <rPh sb="2" eb="5">
      <t>ショウカンキン</t>
    </rPh>
    <phoneticPr fontId="31"/>
  </si>
  <si>
    <t xml:space="preserve">一般会計等に係る地方債の現在高 </t>
    <rPh sb="0" eb="2">
      <t>イッパン</t>
    </rPh>
    <rPh sb="2" eb="4">
      <t>カイケイ</t>
    </rPh>
    <rPh sb="4" eb="5">
      <t>トウ</t>
    </rPh>
    <rPh sb="6" eb="7">
      <t>カカ</t>
    </rPh>
    <rPh sb="8" eb="11">
      <t>チホウサイ</t>
    </rPh>
    <rPh sb="12" eb="15">
      <t>ゲンザイダカ</t>
    </rPh>
    <phoneticPr fontId="31"/>
  </si>
  <si>
    <t>債務負担行為</t>
    <rPh sb="0" eb="2">
      <t>サイム</t>
    </rPh>
    <rPh sb="2" eb="4">
      <t>フタン</t>
    </rPh>
    <rPh sb="4" eb="6">
      <t>コウイ</t>
    </rPh>
    <phoneticPr fontId="5"/>
  </si>
  <si>
    <t>PFI事業に係るもの</t>
    <rPh sb="3" eb="5">
      <t>ジギョウ</t>
    </rPh>
    <rPh sb="6" eb="7">
      <t>カカ</t>
    </rPh>
    <phoneticPr fontId="31"/>
  </si>
  <si>
    <t>-</t>
    <phoneticPr fontId="5"/>
  </si>
  <si>
    <t>-</t>
    <phoneticPr fontId="5"/>
  </si>
  <si>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</si>
  <si>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</si>
  <si>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1"/>
  </si>
  <si>
    <t>いわゆる五省協定等に係るもの</t>
    <rPh sb="4" eb="6">
      <t>ゴショウ</t>
    </rPh>
    <rPh sb="6" eb="9">
      <t>キョウテイトウ</t>
    </rPh>
    <rPh sb="10" eb="11">
      <t>カカ</t>
    </rPh>
    <phoneticPr fontId="31"/>
  </si>
  <si>
    <t>準元利償還金</t>
    <rPh sb="0" eb="1">
      <t>ジュン</t>
    </rPh>
    <rPh sb="1" eb="3">
      <t>ガンリ</t>
    </rPh>
    <rPh sb="3" eb="6">
      <t>ショウカンキン</t>
    </rPh>
    <phoneticPr fontId="31"/>
  </si>
  <si>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1"/>
  </si>
  <si>
    <t xml:space="preserve">公営企業債等繰入見込額 </t>
    <rPh sb="0" eb="2">
      <t>コウエイ</t>
    </rPh>
    <rPh sb="2" eb="5">
      <t>キギョウサイ</t>
    </rPh>
    <rPh sb="5" eb="6">
      <t>トウ</t>
    </rPh>
    <rPh sb="6" eb="8">
      <t>クリイ</t>
    </rPh>
    <rPh sb="8" eb="11">
      <t>ミコミガク</t>
    </rPh>
    <phoneticPr fontId="31"/>
  </si>
  <si>
    <t>国営土地改良事業に係るもの</t>
    <rPh sb="0" eb="2">
      <t>コクエイ</t>
    </rPh>
    <rPh sb="2" eb="4">
      <t>トチ</t>
    </rPh>
    <rPh sb="4" eb="6">
      <t>カイリョウ</t>
    </rPh>
    <rPh sb="6" eb="8">
      <t>ジギョウ</t>
    </rPh>
    <rPh sb="9" eb="10">
      <t>カカ</t>
    </rPh>
    <phoneticPr fontId="31"/>
  </si>
  <si>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1"/>
  </si>
  <si>
    <t xml:space="preserve">組合等負担等見込額 </t>
    <rPh sb="0" eb="2">
      <t>クミアイ</t>
    </rPh>
    <rPh sb="2" eb="3">
      <t>トウ</t>
    </rPh>
    <rPh sb="3" eb="5">
      <t>フタン</t>
    </rPh>
    <rPh sb="5" eb="6">
      <t>トウ</t>
    </rPh>
    <rPh sb="6" eb="9">
      <t>ミコミガク</t>
    </rPh>
    <phoneticPr fontId="31"/>
  </si>
  <si>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</si>
  <si>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1"/>
  </si>
  <si>
    <t xml:space="preserve">退職手当負担見込額 </t>
    <rPh sb="0" eb="2">
      <t>タイショク</t>
    </rPh>
    <rPh sb="2" eb="4">
      <t>テアテ</t>
    </rPh>
    <rPh sb="4" eb="6">
      <t>フタン</t>
    </rPh>
    <rPh sb="6" eb="9">
      <t>ミコミガク</t>
    </rPh>
    <phoneticPr fontId="31"/>
  </si>
  <si>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</si>
  <si>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1"/>
  </si>
  <si>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1"/>
  </si>
  <si>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</si>
  <si>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1"/>
  </si>
  <si>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</si>
  <si>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</si>
  <si>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</si>
  <si>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</si>
  <si>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t>
    <phoneticPr fontId="5"/>
  </si>
  <si>
    <t>-</t>
    <phoneticPr fontId="5"/>
  </si>
  <si>
    <t>-</t>
    <phoneticPr fontId="5"/>
  </si>
  <si>
    <t>-</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</si>
  <si>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</si>
  <si>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</si>
  <si>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1"/>
  </si>
  <si>
    <t>-</t>
    <phoneticPr fontId="5"/>
  </si>
  <si>
    <t>引き受けた債務の履行に係るもの</t>
    <rPh sb="0" eb="1">
      <t>ヒ</t>
    </rPh>
    <rPh sb="2" eb="3">
      <t>ウ</t>
    </rPh>
    <rPh sb="5" eb="7">
      <t>サイム</t>
    </rPh>
    <rPh sb="8" eb="10">
      <t>リコウ</t>
    </rPh>
    <rPh sb="11" eb="12">
      <t>カカ</t>
    </rPh>
    <phoneticPr fontId="5"/>
  </si>
  <si>
    <t>-</t>
    <phoneticPr fontId="5"/>
  </si>
  <si>
    <t>-</t>
    <phoneticPr fontId="5"/>
  </si>
  <si>
    <t>(Ｅ)</t>
    <phoneticPr fontId="5"/>
  </si>
  <si>
    <t>その他上記に準ずるもの</t>
    <rPh sb="2" eb="3">
      <t>タ</t>
    </rPh>
    <rPh sb="3" eb="5">
      <t>ジョウキ</t>
    </rPh>
    <rPh sb="6" eb="7">
      <t>ジュン</t>
    </rPh>
    <phoneticPr fontId="5"/>
  </si>
  <si>
    <t>-</t>
    <phoneticPr fontId="5"/>
  </si>
  <si>
    <t>-</t>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</si>
  <si>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</si>
  <si>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1"/>
  </si>
  <si>
    <t>企業債等
繰入見込額</t>
    <rPh sb="0" eb="2">
      <t>キギョウ</t>
    </rPh>
    <rPh sb="2" eb="3">
      <t>サイ</t>
    </rPh>
    <rPh sb="3" eb="4">
      <t>トウ</t>
    </rPh>
    <rPh sb="5" eb="7">
      <t>クリイレ</t>
    </rPh>
    <rPh sb="7" eb="9">
      <t>ミコ</t>
    </rPh>
    <rPh sb="9" eb="10">
      <t>ガク</t>
    </rPh>
    <phoneticPr fontId="5"/>
  </si>
  <si>
    <t>多良木町下水道事業特別会計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</si>
  <si>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1"/>
  </si>
  <si>
    <t>-</t>
    <phoneticPr fontId="5"/>
  </si>
  <si>
    <t xml:space="preserve">充当可能特定歳入 </t>
    <rPh sb="0" eb="2">
      <t>ジュウトウ</t>
    </rPh>
    <rPh sb="2" eb="4">
      <t>カノウ</t>
    </rPh>
    <rPh sb="4" eb="6">
      <t>トクテイ</t>
    </rPh>
    <rPh sb="6" eb="8">
      <t>サイニュウ</t>
    </rPh>
    <phoneticPr fontId="31"/>
  </si>
  <si>
    <t>多良木町介護保険特別会計</t>
    <phoneticPr fontId="5"/>
  </si>
  <si>
    <t xml:space="preserve">基準財政需要額算入見込額 </t>
    <rPh sb="0" eb="2">
      <t>キジュン</t>
    </rPh>
    <rPh sb="2" eb="4">
      <t>ザイセイ</t>
    </rPh>
    <rPh sb="4" eb="7">
      <t>ジュヨウガク</t>
    </rPh>
    <rPh sb="7" eb="9">
      <t>サンニュウ</t>
    </rPh>
    <rPh sb="9" eb="12">
      <t>ミコミガク</t>
    </rPh>
    <phoneticPr fontId="31"/>
  </si>
  <si>
    <t>多良木町後期高齢者医療特別会計</t>
    <phoneticPr fontId="5"/>
  </si>
  <si>
    <t>(Ｆ)</t>
    <phoneticPr fontId="5"/>
  </si>
  <si>
    <t>多良木町国民健康保険特別会計（事業勘定）</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</si>
  <si>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</si>
  <si>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</si>
  <si>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</si>
  <si>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1"/>
  </si>
  <si>
    <t>土地開発公社に係る将来負担額</t>
    <rPh sb="0" eb="2">
      <t>トチ</t>
    </rPh>
    <rPh sb="2" eb="4">
      <t>カイハツ</t>
    </rPh>
    <rPh sb="4" eb="6">
      <t>コウシャ</t>
    </rPh>
    <rPh sb="7" eb="8">
      <t>カカ</t>
    </rPh>
    <rPh sb="9" eb="11">
      <t>ショウライ</t>
    </rPh>
    <rPh sb="11" eb="14">
      <t>フタンガク</t>
    </rPh>
    <phoneticPr fontId="31"/>
  </si>
  <si>
    <t>利子補給に係るもの</t>
  </si>
  <si>
    <t>健全化判断比率</t>
    <rPh sb="0" eb="3">
      <t>ケンゼンカ</t>
    </rPh>
    <rPh sb="3" eb="5">
      <t>ハンダン</t>
    </rPh>
    <rPh sb="5" eb="7">
      <t>ヒリツ</t>
    </rPh>
    <phoneticPr fontId="20"/>
  </si>
  <si>
    <t>令和2年度</t>
    <rPh sb="0" eb="2">
      <t>レイワ</t>
    </rPh>
    <rPh sb="3" eb="5">
      <t>ネンド</t>
    </rPh>
    <phoneticPr fontId="20"/>
  </si>
  <si>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</si>
  <si>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</si>
  <si>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</si>
  <si>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</si>
  <si>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</si>
  <si>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0"/>
  </si>
  <si>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1"/>
  </si>
  <si>
    <t>(Ｃ)</t>
    <phoneticPr fontId="5"/>
  </si>
  <si>
    <t>連結実質赤字比率</t>
    <rPh sb="0" eb="2">
      <t>レンケツ</t>
    </rPh>
    <rPh sb="2" eb="4">
      <t>ジッシツ</t>
    </rPh>
    <rPh sb="4" eb="6">
      <t>アカジ</t>
    </rPh>
    <rPh sb="6" eb="8">
      <t>ヒリツ</t>
    </rPh>
    <phoneticPr fontId="20"/>
  </si>
  <si>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</si>
  <si>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</si>
  <si>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0"/>
  </si>
  <si>
    <t>(Ｃ)－(Ｄ)</t>
    <phoneticPr fontId="5"/>
  </si>
  <si>
    <t>将来負担比率</t>
    <rPh sb="0" eb="2">
      <t>ショウライ</t>
    </rPh>
    <rPh sb="2" eb="4">
      <t>フタン</t>
    </rPh>
    <rPh sb="4" eb="6">
      <t>ヒリツ</t>
    </rPh>
    <phoneticPr fontId="20"/>
  </si>
  <si>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</si>
  <si>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</si>
  <si>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</si>
  <si>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</si>
  <si>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</si>
  <si>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</si>
  <si>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</si>
  <si>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</si>
  <si>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</si>
  <si>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</si>
  <si>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</si>
  <si>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</si>
  <si>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</si>
  <si>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</si>
  <si>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</si>
  <si>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</si>
  <si>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</si>
  <si>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</si>
  <si>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</si>
  <si>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</si>
  <si>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</si>
  <si>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</si>
  <si>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</si>
  <si>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</si>
  <si>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</si>
  <si>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</si>
  <si>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</si>
  <si>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</si>
  <si>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</si>
  <si>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7"/>
  </si>
  <si>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</si>
  <si>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</si>
  <si>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</si>
  <si>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</si>
  <si>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</si>
  <si>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</si>
  <si>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</si>
  <si>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※令和3年度中に市町村合併した団体で、合併前の団体ごとの決算に基づく実質公債費比率を算出していない団体については、グラフを表記しない。</t>
    <rPh sb="1" eb="3">
      <t>レイワ</t>
    </rPh>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</si>
  <si>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</si>
  <si>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</si>
  <si>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</si>
  <si>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</si>
  <si>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</si>
  <si>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</si>
  <si>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</si>
  <si>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</si>
  <si>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H28</t>
  </si>
  <si>
    <t>うち単独分</t>
    <rPh sb="2" eb="4">
      <t>タンドク</t>
    </rPh>
    <rPh sb="4" eb="5">
      <t>ブン</t>
    </rPh>
    <phoneticPr fontId="5"/>
  </si>
  <si>
    <t xml:space="preserve"> H29</t>
  </si>
  <si>
    <t xml:space="preserve"> H30</t>
  </si>
  <si>
    <t xml:space="preserve"> R01</t>
  </si>
  <si>
    <t xml:space="preserve"> R02</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</si>
  <si>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</si>
  <si>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</si>
  <si>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</si>
  <si>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</si>
  <si>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H28</t>
  </si>
  <si>
    <t>H29</t>
  </si>
  <si>
    <t>H30</t>
  </si>
  <si>
    <t>R01</t>
  </si>
  <si>
    <t>R02</t>
  </si>
  <si>
    <t>一般会計</t>
  </si>
  <si>
    <t>多良木町上水道事業会計</t>
  </si>
  <si>
    <t>多良木町介護保険特別会計</t>
  </si>
  <si>
    <t>多良木町国民健康保険特別会計（事業勘定）</t>
  </si>
  <si>
    <t>多良木町下水道事業特別会計</t>
  </si>
  <si>
    <t>多良木町後期高齢者医療特別会計</t>
  </si>
  <si>
    <t>多良木町国民健康保険特別会計（直診勘定）</t>
  </si>
  <si>
    <t>その他会計（赤字）</t>
  </si>
  <si>
    <t>その他会計（黒字）</t>
  </si>
  <si>
    <t>H27末</t>
    <phoneticPr fontId="5"/>
  </si>
  <si>
    <t>H28末</t>
    <phoneticPr fontId="5"/>
  </si>
  <si>
    <t>H29末</t>
    <phoneticPr fontId="5"/>
  </si>
  <si>
    <t>H30末</t>
    <phoneticPr fontId="5"/>
  </si>
  <si>
    <t>R01末</t>
    <phoneticPr fontId="5"/>
  </si>
  <si>
    <t>-</t>
    <phoneticPr fontId="2"/>
  </si>
  <si>
    <t>人吉球磨広域行政組合（一般会計）</t>
    <rPh sb="0" eb="4">
      <t>ヒトヨシクマ</t>
    </rPh>
    <rPh sb="4" eb="8">
      <t>コウイキギョウセイ</t>
    </rPh>
    <rPh sb="8" eb="10">
      <t>クミアイ</t>
    </rPh>
    <rPh sb="11" eb="15">
      <t>イッ</t>
    </rPh>
    <phoneticPr fontId="2"/>
  </si>
  <si>
    <t>人吉球磨広域行政組合（人吉球磨ふるさと市町村圏特別会計）</t>
    <rPh sb="0" eb="4">
      <t>ヒトヨシクマ</t>
    </rPh>
    <rPh sb="4" eb="8">
      <t>コウイキギョウセイ</t>
    </rPh>
    <rPh sb="8" eb="10">
      <t>クミアイ</t>
    </rPh>
    <rPh sb="11" eb="15">
      <t>ヒトヨシクマ</t>
    </rPh>
    <rPh sb="19" eb="23">
      <t>シチョウソンケン</t>
    </rPh>
    <rPh sb="23" eb="27">
      <t>トクベツカイ</t>
    </rPh>
    <phoneticPr fontId="2"/>
  </si>
  <si>
    <t>熊本県市町村総合事務組合</t>
    <rPh sb="0" eb="3">
      <t>クマモトケン</t>
    </rPh>
    <rPh sb="3" eb="6">
      <t>シチョウソン</t>
    </rPh>
    <rPh sb="6" eb="8">
      <t>ソウゴウ</t>
    </rPh>
    <rPh sb="8" eb="12">
      <t>ジムク</t>
    </rPh>
    <phoneticPr fontId="2"/>
  </si>
  <si>
    <t>球磨郡公立多良木病院企業団</t>
    <rPh sb="0" eb="3">
      <t>クマグン</t>
    </rPh>
    <rPh sb="3" eb="5">
      <t>コウリツ</t>
    </rPh>
    <rPh sb="5" eb="8">
      <t>タラ</t>
    </rPh>
    <rPh sb="8" eb="10">
      <t>ビョウイン</t>
    </rPh>
    <rPh sb="10" eb="13">
      <t>キギョウダン</t>
    </rPh>
    <phoneticPr fontId="2"/>
  </si>
  <si>
    <t>上球磨消防組合</t>
    <rPh sb="0" eb="1">
      <t>ウエ</t>
    </rPh>
    <rPh sb="1" eb="3">
      <t>クマ</t>
    </rPh>
    <rPh sb="3" eb="5">
      <t>ショウボウ</t>
    </rPh>
    <rPh sb="5" eb="7">
      <t>クミアイ</t>
    </rPh>
    <phoneticPr fontId="2"/>
  </si>
  <si>
    <t>熊本県後期高齢者医療広域連合（一般会計）</t>
    <rPh sb="0" eb="3">
      <t>クマモトケン</t>
    </rPh>
    <rPh sb="3" eb="5">
      <t>コウキ</t>
    </rPh>
    <rPh sb="5" eb="8">
      <t>コウレイシャ</t>
    </rPh>
    <rPh sb="8" eb="10">
      <t>イリョウ</t>
    </rPh>
    <rPh sb="10" eb="14">
      <t>コウイキレン</t>
    </rPh>
    <rPh sb="15" eb="19">
      <t>イッ</t>
    </rPh>
    <phoneticPr fontId="2"/>
  </si>
  <si>
    <t>熊本県後期高齢者医療広域連合（後期高齢者医療特別会計）</t>
    <rPh sb="0" eb="3">
      <t>クマモ</t>
    </rPh>
    <rPh sb="3" eb="8">
      <t>コウキ</t>
    </rPh>
    <rPh sb="8" eb="10">
      <t>イリョウ</t>
    </rPh>
    <rPh sb="10" eb="14">
      <t>コウイキ</t>
    </rPh>
    <rPh sb="15" eb="20">
      <t>コウキ</t>
    </rPh>
    <rPh sb="20" eb="22">
      <t>イリョウ</t>
    </rPh>
    <rPh sb="22" eb="26">
      <t>トクベツ</t>
    </rPh>
    <phoneticPr fontId="2"/>
  </si>
  <si>
    <t>くま川鉄道株式会社</t>
    <rPh sb="2" eb="3">
      <t>カワ</t>
    </rPh>
    <rPh sb="3" eb="5">
      <t>テツドウ</t>
    </rPh>
    <rPh sb="5" eb="9">
      <t>カブシ</t>
    </rPh>
    <phoneticPr fontId="2"/>
  </si>
  <si>
    <t>たらぎまちづくり推進機構</t>
    <phoneticPr fontId="2"/>
  </si>
  <si>
    <t>-</t>
    <phoneticPr fontId="2"/>
  </si>
  <si>
    <t>町づくり推進事業基金</t>
    <rPh sb="0" eb="1">
      <t>マチ</t>
    </rPh>
    <rPh sb="4" eb="8">
      <t>スイシンジギョウ</t>
    </rPh>
    <rPh sb="8" eb="10">
      <t>キキン</t>
    </rPh>
    <phoneticPr fontId="2"/>
  </si>
  <si>
    <t>多良木町公共施設整備基金</t>
    <rPh sb="0" eb="4">
      <t>タラ</t>
    </rPh>
    <rPh sb="4" eb="10">
      <t>コウ</t>
    </rPh>
    <rPh sb="10" eb="12">
      <t>キキン</t>
    </rPh>
    <phoneticPr fontId="2"/>
  </si>
  <si>
    <t>多良木町ふるさとづくり納税寄附基金</t>
    <rPh sb="0" eb="4">
      <t>タラ</t>
    </rPh>
    <rPh sb="11" eb="13">
      <t>ノウゼイ</t>
    </rPh>
    <rPh sb="13" eb="15">
      <t>キフ</t>
    </rPh>
    <rPh sb="15" eb="17">
      <t>キキン</t>
    </rPh>
    <phoneticPr fontId="2"/>
  </si>
  <si>
    <t>多良木町地域福祉基金</t>
    <rPh sb="0" eb="4">
      <t>タラギマチ</t>
    </rPh>
    <rPh sb="4" eb="6">
      <t>チイキ</t>
    </rPh>
    <rPh sb="6" eb="8">
      <t>フクシ</t>
    </rPh>
    <rPh sb="8" eb="10">
      <t>キキン</t>
    </rPh>
    <phoneticPr fontId="2"/>
  </si>
  <si>
    <t>多良木町まちづくり寄附基金</t>
    <rPh sb="0" eb="4">
      <t>タラ</t>
    </rPh>
    <rPh sb="9" eb="11">
      <t>キフ</t>
    </rPh>
    <rPh sb="11" eb="13">
      <t>キキン</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</si>
  <si>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</si>
  <si>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</si>
  <si>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</si>
  <si>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将来負担比率及び有形固定資産減価償却率ともに、類似団体と比較して高い水準が続いている。将来負担比率については、地方債償還を着実に実施していることもあり、近年減少傾向にあるが、中学校改築事業の計画などから将来負担比率も増加する可能性がある。今後は公共施設等総合管理計画や個別施設計画に基づいた施設マネジメントを適切に実行し、既存施設の老朽化対策に積極的に取り組んていく。</t>
    <rPh sb="0" eb="2">
      <t>ショウライ</t>
    </rPh>
    <rPh sb="2" eb="4">
      <t>フタン</t>
    </rPh>
    <rPh sb="4" eb="6">
      <t>ヒリツ</t>
    </rPh>
    <rPh sb="6" eb="7">
      <t>オヨ</t>
    </rPh>
    <rPh sb="8" eb="14">
      <t>ユウケイコテイシサン</t>
    </rPh>
    <rPh sb="14" eb="19">
      <t>ゲンカショウキャクリツ</t>
    </rPh>
    <rPh sb="23" eb="25">
      <t>ルイジ</t>
    </rPh>
    <rPh sb="25" eb="27">
      <t>ダンタイ</t>
    </rPh>
    <rPh sb="28" eb="30">
      <t>ヒカク</t>
    </rPh>
    <rPh sb="32" eb="33">
      <t>タカ</t>
    </rPh>
    <rPh sb="34" eb="36">
      <t>スイジュン</t>
    </rPh>
    <rPh sb="37" eb="38">
      <t>ツヅ</t>
    </rPh>
    <rPh sb="43" eb="45">
      <t>ショウライ</t>
    </rPh>
    <rPh sb="45" eb="49">
      <t>フタンヒリツ</t>
    </rPh>
    <rPh sb="55" eb="58">
      <t>チホウサイ</t>
    </rPh>
    <rPh sb="58" eb="60">
      <t>ショウカン</t>
    </rPh>
    <rPh sb="61" eb="63">
      <t>チャクジツ</t>
    </rPh>
    <rPh sb="64" eb="66">
      <t>ジッシ</t>
    </rPh>
    <rPh sb="87" eb="90">
      <t>チュウガッコウ</t>
    </rPh>
    <rPh sb="90" eb="92">
      <t>カイチク</t>
    </rPh>
    <rPh sb="92" eb="94">
      <t>ジギョウ</t>
    </rPh>
    <rPh sb="95" eb="97">
      <t>ケイカク</t>
    </rPh>
    <rPh sb="101" eb="107">
      <t>ショウライフタンヒリツ</t>
    </rPh>
    <rPh sb="108" eb="110">
      <t>ゾウカ</t>
    </rPh>
    <rPh sb="112" eb="115">
      <t>カノウセイ</t>
    </rPh>
    <rPh sb="119" eb="121">
      <t>コンゴ</t>
    </rPh>
    <rPh sb="122" eb="126">
      <t>コウキョウシセツ</t>
    </rPh>
    <rPh sb="126" eb="127">
      <t>トウ</t>
    </rPh>
    <rPh sb="127" eb="133">
      <t>ソウゴウカンリケイカク</t>
    </rPh>
    <rPh sb="134" eb="140">
      <t>コベツシセツケイカク</t>
    </rPh>
    <rPh sb="141" eb="142">
      <t>モト</t>
    </rPh>
    <rPh sb="145" eb="147">
      <t>シセツ</t>
    </rPh>
    <rPh sb="154" eb="156">
      <t>テキセツ</t>
    </rPh>
    <rPh sb="157" eb="159">
      <t>ジッコウ</t>
    </rPh>
    <rPh sb="161" eb="163">
      <t>キゾン</t>
    </rPh>
    <rPh sb="163" eb="165">
      <t>シセツ</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</si>
  <si>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</si>
  <si>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</si>
  <si>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</si>
  <si>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</si>
  <si>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</si>
  <si>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</si>
  <si>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傾向にあったが、平成27年度以降毎年減少しており、令和2年度では8.0％となり、類似団体平均値を下回った。今後は防災行政無線デジタル化事業や中学校改築事業等の大型事業が控えており、実質公債費比率及び将来負担比率が増加に転じることも考えられる。今後も計画的な地方債の発行、償還を発行に努めていく。</t>
    <rPh sb="0" eb="2">
      <t>ジッシツ</t>
    </rPh>
    <rPh sb="2" eb="4">
      <t>コウサイ</t>
    </rPh>
    <rPh sb="4" eb="5">
      <t>ヒ</t>
    </rPh>
    <rPh sb="5" eb="7">
      <t>ヒリツ</t>
    </rPh>
    <rPh sb="9" eb="11">
      <t>ルイジ</t>
    </rPh>
    <rPh sb="11" eb="13">
      <t>ダンタイ</t>
    </rPh>
    <rPh sb="14" eb="16">
      <t>ヒカク</t>
    </rPh>
    <rPh sb="18" eb="19">
      <t>タカ</t>
    </rPh>
    <rPh sb="20" eb="22">
      <t>ケイコウ</t>
    </rPh>
    <rPh sb="28" eb="30">
      <t>ヘイセイ</t>
    </rPh>
    <rPh sb="32" eb="34">
      <t>ネンド</t>
    </rPh>
    <rPh sb="34" eb="36">
      <t>イコウ</t>
    </rPh>
    <rPh sb="36" eb="38">
      <t>マイトシ</t>
    </rPh>
    <rPh sb="38" eb="40">
      <t>ゲンショウ</t>
    </rPh>
    <rPh sb="45" eb="47">
      <t>レイワ</t>
    </rPh>
    <rPh sb="49" eb="50">
      <t>ド</t>
    </rPh>
    <rPh sb="60" eb="62">
      <t>ルイジ</t>
    </rPh>
    <rPh sb="62" eb="64">
      <t>ダンタイ</t>
    </rPh>
    <rPh sb="64" eb="66">
      <t>ヘイキン</t>
    </rPh>
    <rPh sb="66" eb="67">
      <t>チ</t>
    </rPh>
    <rPh sb="68" eb="69">
      <t>シタ</t>
    </rPh>
    <rPh sb="69" eb="70">
      <t>マワ</t>
    </rPh>
    <rPh sb="110" eb="112">
      <t>ジッシツ</t>
    </rPh>
    <rPh sb="112" eb="114">
      <t>コウサイ</t>
    </rPh>
    <rPh sb="114" eb="115">
      <t>ヒ</t>
    </rPh>
    <rPh sb="115" eb="117">
      <t>ヒリツ</t>
    </rPh>
    <rPh sb="117" eb="118">
      <t>オヨ</t>
    </rPh>
    <rPh sb="119" eb="125">
      <t>ショウライフタンヒリツ</t>
    </rPh>
    <rPh sb="141" eb="143">
      <t>コンゴ</t>
    </rPh>
    <rPh sb="144" eb="146">
      <t>ケイカク</t>
    </rPh>
    <rPh sb="146" eb="147">
      <t>テキ</t>
    </rPh>
    <rPh sb="148" eb="151">
      <t>チホウサイ</t>
    </rPh>
    <rPh sb="152" eb="154">
      <t>ハッコウ</t>
    </rPh>
    <rPh sb="155" eb="157">
      <t>ショウカン</t>
    </rPh>
    <rPh sb="158" eb="160">
      <t>ハッコウ</t>
    </rPh>
    <rPh sb="161" eb="162">
      <t>ツト</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</si>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</sst>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0" x14ac:knownFonts="1">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4" fillId="0" borderId="0">
      <alignment vertical="center"/>
    </xf>
    <xf numFmtId="0" fontId="16" fillId="0" borderId="0"/>
    <xf numFmtId="0" fontId="16" fillId="0" borderId="0">
      <alignment vertical="center"/>
    </xf>
    <xf numFmtId="0" fontId="14" fillId="0" borderId="0">
      <alignment vertical="center"/>
    </xf>
    <xf numFmtId="0" fontId="1" fillId="0" borderId="0">
      <alignment vertical="center"/>
    </xf>
    <xf numFmtId="0" fontId="2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6" fillId="0" borderId="0">
      <alignment vertical="center"/>
    </xf>
    <xf numFmtId="0" fontId="16" fillId="0" borderId="0">
      <alignment vertical="center"/>
    </xf>
    <xf numFmtId="0" fontId="16" fillId="0" borderId="0"/>
    <xf numFmtId="0" fontId="16" fillId="0" borderId="0"/>
    <xf numFmtId="0" fontId="38" fillId="0" borderId="0">
      <alignment vertical="center"/>
    </xf>
  </cellStyleXfs>
  <cellXfs count="1333">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1" fillId="0" borderId="0" xfId="3" applyFont="1" applyAlignment="1">
      <alignment horizontal="center" vertical="center" wrapText="1"/>
    </xf>
    <xf numFmtId="0" fontId="8" fillId="0" borderId="0" xfId="3" applyFont="1" applyAlignment="1">
      <alignment vertical="top"/>
    </xf>
    <xf numFmtId="0" fontId="12" fillId="0" borderId="0" xfId="3" applyFont="1">
      <alignment vertical="center"/>
    </xf>
    <xf numFmtId="0" fontId="11"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7"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3" fillId="2" borderId="1" xfId="1" applyFont="1" applyFill="1" applyBorder="1" applyAlignment="1"/>
    <xf numFmtId="0" fontId="13" fillId="2" borderId="2" xfId="1" applyFont="1" applyFill="1" applyBorder="1" applyAlignment="1">
      <alignment horizontal="right" vertical="top"/>
    </xf>
    <xf numFmtId="0" fontId="13" fillId="2" borderId="3" xfId="1" applyFont="1" applyFill="1" applyBorder="1" applyAlignment="1">
      <alignment horizontal="right" vertical="top"/>
    </xf>
    <xf numFmtId="0" fontId="15" fillId="4" borderId="5" xfId="5" applyFont="1" applyFill="1" applyBorder="1" applyAlignment="1">
      <alignment horizontal="center" vertical="center"/>
    </xf>
    <xf numFmtId="0" fontId="15" fillId="4" borderId="6" xfId="5" applyFont="1" applyFill="1" applyBorder="1" applyAlignment="1">
      <alignment horizontal="center" vertical="center"/>
    </xf>
    <xf numFmtId="0" fontId="13" fillId="0" borderId="7" xfId="1" applyFont="1" applyFill="1" applyBorder="1" applyAlignment="1">
      <alignment horizontal="center" vertical="center" wrapText="1"/>
    </xf>
    <xf numFmtId="177" fontId="13" fillId="0" borderId="5" xfId="5" applyNumberFormat="1" applyFont="1" applyFill="1" applyBorder="1" applyAlignment="1" applyProtection="1">
      <alignment horizontal="right" vertical="center" shrinkToFit="1"/>
    </xf>
    <xf numFmtId="177" fontId="13" fillId="0" borderId="10" xfId="5" applyNumberFormat="1" applyFont="1" applyFill="1" applyBorder="1" applyAlignment="1" applyProtection="1">
      <alignment horizontal="right" vertical="center" shrinkToFit="1"/>
    </xf>
    <xf numFmtId="0" fontId="13" fillId="0" borderId="11" xfId="1" applyFont="1" applyFill="1" applyBorder="1" applyAlignment="1">
      <alignment horizontal="center" vertical="center" wrapText="1"/>
    </xf>
    <xf numFmtId="177" fontId="13" fillId="0" borderId="15" xfId="5" applyNumberFormat="1" applyFont="1" applyFill="1" applyBorder="1" applyAlignment="1" applyProtection="1">
      <alignment horizontal="right" vertical="center" shrinkToFit="1"/>
    </xf>
    <xf numFmtId="177" fontId="13" fillId="0" borderId="16" xfId="5" applyNumberFormat="1" applyFont="1" applyFill="1" applyBorder="1" applyAlignment="1" applyProtection="1">
      <alignment horizontal="right" vertical="center" shrinkToFit="1"/>
    </xf>
    <xf numFmtId="177" fontId="13" fillId="0" borderId="34" xfId="5" applyNumberFormat="1" applyFont="1" applyFill="1" applyBorder="1" applyAlignment="1" applyProtection="1">
      <alignment horizontal="right" vertical="center" shrinkToFit="1"/>
    </xf>
    <xf numFmtId="177" fontId="13" fillId="0" borderId="35" xfId="5" applyNumberFormat="1" applyFont="1" applyFill="1" applyBorder="1" applyAlignment="1" applyProtection="1">
      <alignment horizontal="right" vertical="center" shrinkToFit="1"/>
    </xf>
    <xf numFmtId="0" fontId="13" fillId="0" borderId="49" xfId="1" applyFont="1" applyFill="1" applyBorder="1" applyAlignment="1">
      <alignment horizontal="center" vertical="center"/>
    </xf>
    <xf numFmtId="177" fontId="13" fillId="0" borderId="34" xfId="5" applyNumberFormat="1" applyFont="1" applyFill="1" applyBorder="1" applyAlignment="1" applyProtection="1">
      <alignment horizontal="right" vertical="center" shrinkToFit="1"/>
      <protection locked="0"/>
    </xf>
    <xf numFmtId="177" fontId="13" fillId="0" borderId="35" xfId="5" applyNumberFormat="1" applyFont="1" applyFill="1" applyBorder="1" applyAlignment="1" applyProtection="1">
      <alignment horizontal="right" vertical="center" shrinkToFit="1"/>
      <protection locked="0"/>
    </xf>
    <xf numFmtId="0" fontId="13" fillId="0" borderId="50" xfId="1" applyFont="1" applyFill="1" applyBorder="1" applyAlignment="1">
      <alignment horizontal="center" vertical="center"/>
    </xf>
    <xf numFmtId="177" fontId="13" fillId="0" borderId="21" xfId="5" applyNumberFormat="1" applyFont="1" applyFill="1" applyBorder="1" applyAlignment="1" applyProtection="1">
      <alignment horizontal="right" vertical="center" shrinkToFit="1"/>
      <protection locked="0"/>
    </xf>
    <xf numFmtId="177" fontId="13" fillId="0" borderId="22" xfId="5" applyNumberFormat="1" applyFont="1" applyFill="1" applyBorder="1" applyAlignment="1" applyProtection="1">
      <alignment horizontal="right" vertical="center" shrinkToFit="1"/>
      <protection locked="0"/>
    </xf>
    <xf numFmtId="0" fontId="13" fillId="0" borderId="1" xfId="1" applyFont="1" applyFill="1" applyBorder="1" applyAlignment="1">
      <alignment horizontal="center" vertical="center"/>
    </xf>
    <xf numFmtId="177" fontId="13" fillId="0" borderId="51" xfId="5" applyNumberFormat="1" applyFont="1" applyFill="1" applyBorder="1" applyAlignment="1" applyProtection="1">
      <alignment horizontal="right" vertical="center" shrinkToFit="1"/>
    </xf>
    <xf numFmtId="177" fontId="13" fillId="0" borderId="6" xfId="5" applyNumberFormat="1" applyFont="1" applyFill="1" applyBorder="1" applyAlignment="1" applyProtection="1">
      <alignment horizontal="right" vertical="center" shrinkToFit="1"/>
    </xf>
    <xf numFmtId="178" fontId="17" fillId="0" borderId="41" xfId="6" applyNumberFormat="1" applyFont="1" applyBorder="1" applyAlignment="1">
      <alignment vertical="center"/>
    </xf>
    <xf numFmtId="178" fontId="17" fillId="0" borderId="48" xfId="6" applyNumberFormat="1" applyFont="1" applyBorder="1" applyAlignment="1">
      <alignment vertical="center"/>
    </xf>
    <xf numFmtId="178" fontId="17" fillId="0" borderId="15" xfId="6" applyNumberFormat="1" applyFont="1" applyBorder="1" applyAlignment="1">
      <alignment horizontal="center" vertical="center" wrapText="1"/>
    </xf>
    <xf numFmtId="178" fontId="17" fillId="0" borderId="39" xfId="6" applyNumberFormat="1" applyFont="1" applyBorder="1" applyAlignment="1">
      <alignment horizontal="center" vertical="center"/>
    </xf>
    <xf numFmtId="178" fontId="17" fillId="0" borderId="31" xfId="6" applyNumberFormat="1" applyFont="1" applyBorder="1" applyAlignment="1">
      <alignment horizontal="center" vertical="center"/>
    </xf>
    <xf numFmtId="178" fontId="17" fillId="0" borderId="42" xfId="6" applyNumberFormat="1" applyFont="1" applyBorder="1" applyAlignment="1">
      <alignment horizontal="center" vertical="center"/>
    </xf>
    <xf numFmtId="0" fontId="16" fillId="0" borderId="0" xfId="6"/>
    <xf numFmtId="178" fontId="17" fillId="0" borderId="37" xfId="6" applyNumberFormat="1" applyFont="1" applyBorder="1" applyAlignment="1">
      <alignment vertical="center"/>
    </xf>
    <xf numFmtId="178" fontId="17" fillId="0" borderId="40" xfId="6" applyNumberFormat="1" applyFont="1" applyBorder="1" applyAlignment="1">
      <alignment vertical="center"/>
    </xf>
    <xf numFmtId="0" fontId="16" fillId="0" borderId="47" xfId="6" applyFont="1" applyBorder="1" applyAlignment="1">
      <alignment vertical="center"/>
    </xf>
    <xf numFmtId="178" fontId="17" fillId="0" borderId="41" xfId="6" applyNumberFormat="1" applyFont="1" applyBorder="1" applyAlignment="1">
      <alignment horizontal="center" vertical="center"/>
    </xf>
    <xf numFmtId="178" fontId="17" fillId="0" borderId="52" xfId="6" applyNumberFormat="1" applyFont="1" applyBorder="1" applyAlignment="1">
      <alignment horizontal="center" vertical="center" wrapText="1"/>
    </xf>
    <xf numFmtId="178" fontId="17" fillId="0" borderId="53" xfId="6" applyNumberFormat="1" applyFont="1" applyBorder="1" applyAlignment="1">
      <alignment horizontal="center" vertical="center"/>
    </xf>
    <xf numFmtId="178" fontId="17" fillId="0" borderId="54" xfId="6" applyNumberFormat="1" applyFont="1" applyBorder="1" applyAlignment="1">
      <alignment horizontal="center" vertical="center" wrapText="1"/>
    </xf>
    <xf numFmtId="178" fontId="17" fillId="0" borderId="34" xfId="6" applyNumberFormat="1" applyFont="1" applyBorder="1" applyAlignment="1">
      <alignment horizontal="center" vertical="center"/>
    </xf>
    <xf numFmtId="178" fontId="17" fillId="0" borderId="48" xfId="6" applyNumberFormat="1" applyFont="1" applyBorder="1" applyAlignment="1">
      <alignment horizontal="center" vertical="center"/>
    </xf>
    <xf numFmtId="179" fontId="17" fillId="0" borderId="15" xfId="6" applyNumberFormat="1" applyFont="1" applyFill="1" applyBorder="1" applyAlignment="1">
      <alignment vertical="center"/>
    </xf>
    <xf numFmtId="179" fontId="17" fillId="0" borderId="41" xfId="6" applyNumberFormat="1" applyFont="1" applyFill="1" applyBorder="1" applyAlignment="1">
      <alignment vertical="center"/>
    </xf>
    <xf numFmtId="180" fontId="17" fillId="0" borderId="55" xfId="6" applyNumberFormat="1" applyFont="1" applyFill="1" applyBorder="1" applyAlignment="1">
      <alignment vertical="center"/>
    </xf>
    <xf numFmtId="179" fontId="17" fillId="0" borderId="53" xfId="6" applyNumberFormat="1" applyFont="1" applyFill="1" applyBorder="1" applyAlignment="1">
      <alignment vertical="center"/>
    </xf>
    <xf numFmtId="180" fontId="17" fillId="0" borderId="56" xfId="6" applyNumberFormat="1" applyFont="1" applyFill="1" applyBorder="1" applyAlignment="1">
      <alignment vertical="center"/>
    </xf>
    <xf numFmtId="180" fontId="17" fillId="0" borderId="15" xfId="6" applyNumberFormat="1" applyFont="1" applyBorder="1" applyAlignment="1">
      <alignment vertical="center"/>
    </xf>
    <xf numFmtId="178" fontId="17" fillId="0" borderId="37" xfId="6" applyNumberFormat="1" applyFont="1" applyBorder="1" applyAlignment="1">
      <alignment horizontal="center" vertical="center"/>
    </xf>
    <xf numFmtId="178" fontId="17" fillId="0" borderId="57" xfId="6" applyNumberFormat="1" applyFont="1" applyBorder="1" applyAlignment="1">
      <alignment horizontal="center" vertical="center"/>
    </xf>
    <xf numFmtId="179" fontId="17" fillId="0" borderId="58" xfId="6" applyNumberFormat="1" applyFont="1" applyFill="1" applyBorder="1" applyAlignment="1">
      <alignment vertical="center"/>
    </xf>
    <xf numFmtId="179" fontId="17" fillId="0" borderId="59" xfId="6" applyNumberFormat="1" applyFont="1" applyFill="1" applyBorder="1" applyAlignment="1">
      <alignment vertical="center"/>
    </xf>
    <xf numFmtId="180" fontId="17" fillId="0" borderId="57" xfId="6" applyNumberFormat="1" applyFont="1" applyFill="1" applyBorder="1" applyAlignment="1">
      <alignment vertical="center"/>
    </xf>
    <xf numFmtId="179" fontId="17" fillId="0" borderId="60" xfId="6" applyNumberFormat="1" applyFont="1" applyFill="1" applyBorder="1" applyAlignment="1">
      <alignment vertical="center"/>
    </xf>
    <xf numFmtId="180" fontId="17" fillId="0" borderId="61" xfId="6" applyNumberFormat="1" applyFont="1" applyFill="1" applyBorder="1" applyAlignment="1">
      <alignment vertical="center"/>
    </xf>
    <xf numFmtId="180" fontId="17" fillId="0" borderId="58" xfId="6" applyNumberFormat="1" applyFont="1" applyBorder="1" applyAlignment="1">
      <alignment vertical="center"/>
    </xf>
    <xf numFmtId="179" fontId="17" fillId="0" borderId="58" xfId="6" applyNumberFormat="1" applyFont="1" applyFill="1" applyBorder="1" applyAlignment="1">
      <alignment vertical="center" wrapText="1"/>
    </xf>
    <xf numFmtId="179" fontId="17" fillId="0" borderId="15" xfId="6" applyNumberFormat="1" applyFont="1" applyBorder="1" applyAlignment="1">
      <alignment vertical="center"/>
    </xf>
    <xf numFmtId="179" fontId="17" fillId="0" borderId="41" xfId="6" applyNumberFormat="1" applyFont="1" applyBorder="1" applyAlignment="1">
      <alignment vertical="center"/>
    </xf>
    <xf numFmtId="180" fontId="17" fillId="0" borderId="55" xfId="6" applyNumberFormat="1" applyFont="1" applyBorder="1" applyAlignment="1">
      <alignment vertical="center"/>
    </xf>
    <xf numFmtId="179" fontId="17" fillId="0" borderId="53" xfId="6" applyNumberFormat="1" applyFont="1" applyBorder="1" applyAlignment="1">
      <alignment vertical="center"/>
    </xf>
    <xf numFmtId="180" fontId="17" fillId="0" borderId="12" xfId="6" applyNumberFormat="1" applyFont="1" applyBorder="1" applyAlignment="1">
      <alignment vertical="center"/>
    </xf>
    <xf numFmtId="0" fontId="16" fillId="0" borderId="34" xfId="6" applyBorder="1"/>
    <xf numFmtId="0" fontId="16" fillId="0" borderId="34" xfId="6" applyBorder="1" applyAlignment="1">
      <alignment vertical="center"/>
    </xf>
    <xf numFmtId="0" fontId="18" fillId="0" borderId="34" xfId="6" applyFont="1" applyBorder="1"/>
    <xf numFmtId="0" fontId="16" fillId="0" borderId="0" xfId="7" applyAlignment="1"/>
    <xf numFmtId="0" fontId="16" fillId="0" borderId="34" xfId="7" applyBorder="1" applyAlignment="1"/>
    <xf numFmtId="177" fontId="16" fillId="0" borderId="34" xfId="7" applyNumberFormat="1" applyBorder="1" applyAlignment="1"/>
    <xf numFmtId="0" fontId="20" fillId="0" borderId="0" xfId="8" applyFont="1" applyFill="1">
      <alignment vertical="center"/>
    </xf>
    <xf numFmtId="49" fontId="20" fillId="0" borderId="0" xfId="8" applyNumberFormat="1" applyFont="1" applyFill="1">
      <alignment vertical="center"/>
    </xf>
    <xf numFmtId="0" fontId="20" fillId="0" borderId="0" xfId="8" applyFont="1">
      <alignment vertical="center"/>
    </xf>
    <xf numFmtId="0" fontId="22" fillId="0" borderId="0" xfId="8" applyFont="1" applyFill="1">
      <alignment vertical="center"/>
    </xf>
    <xf numFmtId="0" fontId="23" fillId="0" borderId="0" xfId="8" applyFont="1" applyFill="1">
      <alignment vertical="center"/>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4" fontId="20" fillId="0" borderId="36" xfId="8" applyNumberFormat="1" applyFont="1" applyFill="1" applyBorder="1" applyAlignment="1">
      <alignment horizontal="right" vertical="center" shrinkToFit="1"/>
    </xf>
    <xf numFmtId="184" fontId="20" fillId="0" borderId="8" xfId="8" applyNumberFormat="1" applyFont="1" applyFill="1" applyBorder="1" applyAlignment="1">
      <alignment horizontal="right" vertical="center" shrinkToFit="1"/>
    </xf>
    <xf numFmtId="184" fontId="20" fillId="0" borderId="9" xfId="8" applyNumberFormat="1" applyFont="1" applyFill="1" applyBorder="1" applyAlignment="1">
      <alignment horizontal="right" vertical="center" shrinkToFit="1"/>
    </xf>
    <xf numFmtId="0" fontId="24" fillId="0" borderId="47" xfId="9" applyFont="1" applyFill="1" applyBorder="1" applyAlignment="1">
      <alignment vertical="center"/>
    </xf>
    <xf numFmtId="184" fontId="20" fillId="0" borderId="36" xfId="8" applyNumberFormat="1" applyFont="1" applyFill="1" applyBorder="1" applyAlignment="1">
      <alignment vertical="center" shrinkToFit="1"/>
    </xf>
    <xf numFmtId="184" fontId="20" fillId="0" borderId="8" xfId="8" applyNumberFormat="1" applyFont="1" applyFill="1" applyBorder="1" applyAlignment="1">
      <alignment vertical="center" shrinkToFit="1"/>
    </xf>
    <xf numFmtId="184" fontId="20" fillId="0" borderId="9" xfId="8" applyNumberFormat="1" applyFont="1" applyFill="1" applyBorder="1" applyAlignment="1">
      <alignment vertical="center" shrinkToFit="1"/>
    </xf>
    <xf numFmtId="0" fontId="20" fillId="0" borderId="7" xfId="8" applyFont="1" applyFill="1" applyBorder="1" applyAlignment="1">
      <alignment horizontal="left" vertical="center"/>
    </xf>
    <xf numFmtId="0" fontId="24" fillId="0" borderId="71" xfId="9" applyFont="1" applyFill="1" applyBorder="1" applyAlignment="1">
      <alignment horizontal="center" vertical="center"/>
    </xf>
    <xf numFmtId="0" fontId="20" fillId="0" borderId="7" xfId="8" applyFont="1" applyFill="1" applyBorder="1" applyAlignment="1">
      <alignment horizontal="center" vertical="center"/>
    </xf>
    <xf numFmtId="0" fontId="20" fillId="0" borderId="74" xfId="8" applyFont="1" applyFill="1" applyBorder="1" applyAlignment="1">
      <alignment horizontal="center" vertical="center"/>
    </xf>
    <xf numFmtId="0" fontId="26" fillId="0" borderId="75" xfId="8" applyFont="1" applyFill="1" applyBorder="1" applyAlignment="1">
      <alignment vertical="center" wrapText="1"/>
    </xf>
    <xf numFmtId="0" fontId="26" fillId="0" borderId="76" xfId="8" applyFont="1" applyFill="1" applyBorder="1" applyAlignment="1">
      <alignment vertical="center" wrapText="1"/>
    </xf>
    <xf numFmtId="181" fontId="20" fillId="0" borderId="74" xfId="8" applyNumberFormat="1" applyFont="1" applyFill="1" applyBorder="1" applyAlignment="1">
      <alignment vertical="center"/>
    </xf>
    <xf numFmtId="181" fontId="20" fillId="0" borderId="75" xfId="8" applyNumberFormat="1" applyFont="1" applyFill="1" applyBorder="1" applyAlignment="1">
      <alignment vertical="center"/>
    </xf>
    <xf numFmtId="181" fontId="20" fillId="0" borderId="76" xfId="8" applyNumberFormat="1" applyFont="1" applyFill="1" applyBorder="1" applyAlignment="1">
      <alignment vertical="center"/>
    </xf>
    <xf numFmtId="0" fontId="20" fillId="0" borderId="7" xfId="8" applyFont="1" applyFill="1" applyBorder="1">
      <alignment vertical="center"/>
    </xf>
    <xf numFmtId="0" fontId="20" fillId="0" borderId="0" xfId="8" applyFont="1" applyFill="1" applyBorder="1">
      <alignment vertical="center"/>
    </xf>
    <xf numFmtId="0" fontId="20" fillId="0" borderId="66" xfId="8" applyFont="1" applyFill="1" applyBorder="1">
      <alignment vertical="center"/>
    </xf>
    <xf numFmtId="49" fontId="20" fillId="0" borderId="7" xfId="8" applyNumberFormat="1" applyFont="1" applyFill="1" applyBorder="1">
      <alignment vertical="center"/>
    </xf>
    <xf numFmtId="49" fontId="20" fillId="0" borderId="0" xfId="8" applyNumberFormat="1" applyFont="1" applyFill="1" applyBorder="1">
      <alignment vertical="center"/>
    </xf>
    <xf numFmtId="0" fontId="20" fillId="0" borderId="0" xfId="8" applyFont="1" applyFill="1" applyBorder="1" applyAlignment="1">
      <alignment vertical="center"/>
    </xf>
    <xf numFmtId="0" fontId="20" fillId="0" borderId="0" xfId="8" applyFont="1" applyFill="1" applyBorder="1" applyAlignment="1">
      <alignment horizontal="center" vertical="center"/>
    </xf>
    <xf numFmtId="49" fontId="20" fillId="0" borderId="0" xfId="8" applyNumberFormat="1" applyFont="1" applyFill="1" applyBorder="1" applyAlignment="1">
      <alignment horizontal="center" vertical="center"/>
    </xf>
    <xf numFmtId="0" fontId="20" fillId="0" borderId="66" xfId="8" applyFont="1" applyFill="1" applyBorder="1" applyAlignment="1">
      <alignment horizontal="center" vertical="center"/>
    </xf>
    <xf numFmtId="0" fontId="20" fillId="0" borderId="74" xfId="8" applyFont="1" applyFill="1" applyBorder="1">
      <alignment vertical="center"/>
    </xf>
    <xf numFmtId="0" fontId="20" fillId="0" borderId="75" xfId="8" applyFont="1" applyFill="1" applyBorder="1">
      <alignment vertical="center"/>
    </xf>
    <xf numFmtId="0" fontId="20" fillId="0" borderId="76" xfId="8" applyFont="1" applyFill="1" applyBorder="1">
      <alignment vertical="center"/>
    </xf>
    <xf numFmtId="0" fontId="20" fillId="0" borderId="0" xfId="10" applyFont="1" applyFill="1">
      <alignment vertical="center"/>
    </xf>
    <xf numFmtId="49" fontId="30" fillId="0" borderId="0" xfId="11" applyNumberFormat="1" applyFont="1">
      <alignment vertical="center"/>
    </xf>
    <xf numFmtId="49" fontId="20" fillId="0" borderId="0" xfId="11" applyNumberFormat="1" applyFont="1">
      <alignment vertical="center"/>
    </xf>
    <xf numFmtId="49" fontId="20" fillId="0" borderId="0" xfId="11" applyNumberFormat="1" applyFont="1" applyFill="1">
      <alignment vertical="center"/>
    </xf>
    <xf numFmtId="0" fontId="20" fillId="0" borderId="0" xfId="11" applyFont="1">
      <alignment vertical="center"/>
    </xf>
    <xf numFmtId="0" fontId="31" fillId="0" borderId="0" xfId="11" applyFont="1">
      <alignment vertical="center"/>
    </xf>
    <xf numFmtId="0" fontId="3" fillId="0" borderId="54" xfId="11" applyFont="1" applyBorder="1" applyAlignment="1">
      <alignment horizontal="center" vertical="center"/>
    </xf>
    <xf numFmtId="0" fontId="3" fillId="0" borderId="54" xfId="11" applyFont="1" applyBorder="1" applyAlignment="1">
      <alignment vertical="center"/>
    </xf>
    <xf numFmtId="0" fontId="20" fillId="0" borderId="0" xfId="11" applyFont="1" applyBorder="1">
      <alignment vertical="center"/>
    </xf>
    <xf numFmtId="0" fontId="20" fillId="0" borderId="12" xfId="11" applyFont="1" applyBorder="1">
      <alignment vertical="center"/>
    </xf>
    <xf numFmtId="0" fontId="20" fillId="0" borderId="54" xfId="11" applyFont="1" applyBorder="1">
      <alignment vertical="center"/>
    </xf>
    <xf numFmtId="0" fontId="20" fillId="0" borderId="41" xfId="11" applyFont="1" applyBorder="1" applyAlignment="1">
      <alignment horizontal="center" vertical="center"/>
    </xf>
    <xf numFmtId="0" fontId="20" fillId="0" borderId="12" xfId="11" applyFont="1" applyBorder="1" applyAlignment="1">
      <alignment horizontal="center" vertical="center"/>
    </xf>
    <xf numFmtId="0" fontId="20" fillId="0" borderId="64" xfId="11" applyFont="1" applyBorder="1" applyAlignment="1">
      <alignment horizontal="center" vertical="center"/>
    </xf>
    <xf numFmtId="0" fontId="20" fillId="0" borderId="0" xfId="11" applyFont="1" applyFill="1" applyBorder="1" applyAlignment="1">
      <alignment horizontal="center" vertical="center" wrapText="1"/>
    </xf>
    <xf numFmtId="0" fontId="20" fillId="0" borderId="54" xfId="11" applyFont="1" applyFill="1" applyBorder="1" applyAlignment="1">
      <alignment horizontal="center" vertical="center" wrapText="1"/>
    </xf>
    <xf numFmtId="0" fontId="20" fillId="0" borderId="0" xfId="11" applyFont="1" applyFill="1">
      <alignment vertical="center"/>
    </xf>
    <xf numFmtId="0" fontId="20" fillId="0" borderId="0" xfId="11" applyFont="1" applyAlignment="1">
      <alignment vertical="center"/>
    </xf>
    <xf numFmtId="0" fontId="20" fillId="0" borderId="0" xfId="11" applyFont="1" applyBorder="1" applyAlignment="1">
      <alignment vertical="center"/>
    </xf>
    <xf numFmtId="0" fontId="24" fillId="0" borderId="0" xfId="11" applyFont="1" applyBorder="1" applyAlignment="1">
      <alignment vertical="center"/>
    </xf>
    <xf numFmtId="0" fontId="24" fillId="0" borderId="0" xfId="11" applyFont="1" applyAlignment="1">
      <alignment vertical="center"/>
    </xf>
    <xf numFmtId="0" fontId="20" fillId="0" borderId="0" xfId="11" applyFont="1" applyAlignment="1">
      <alignment vertical="center" shrinkToFit="1"/>
    </xf>
    <xf numFmtId="49" fontId="20" fillId="6" borderId="0" xfId="12" applyNumberFormat="1" applyFont="1" applyFill="1" applyProtection="1">
      <alignment vertical="center"/>
    </xf>
    <xf numFmtId="0" fontId="20" fillId="6" borderId="0" xfId="12" applyFont="1" applyFill="1" applyProtection="1">
      <alignment vertical="center"/>
    </xf>
    <xf numFmtId="0" fontId="20" fillId="6" borderId="0" xfId="12" applyFont="1" applyFill="1" applyBorder="1" applyAlignment="1" applyProtection="1">
      <alignment vertical="center"/>
    </xf>
    <xf numFmtId="0" fontId="20" fillId="6" borderId="75"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32" fillId="6" borderId="0" xfId="12" applyFont="1" applyFill="1" applyAlignment="1" applyProtection="1">
      <alignment vertical="center"/>
    </xf>
    <xf numFmtId="0" fontId="20"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34" fillId="6" borderId="0" xfId="12" applyFont="1" applyFill="1" applyProtection="1">
      <alignment vertical="center"/>
    </xf>
    <xf numFmtId="0" fontId="35" fillId="6" borderId="0" xfId="12" applyFont="1" applyFill="1" applyProtection="1">
      <alignment vertical="center"/>
    </xf>
    <xf numFmtId="0" fontId="35" fillId="6" borderId="0" xfId="13" applyFont="1" applyFill="1" applyProtection="1">
      <alignment vertical="center"/>
    </xf>
    <xf numFmtId="0" fontId="35" fillId="0" borderId="0" xfId="13" applyFont="1" applyProtection="1">
      <alignment vertical="center"/>
    </xf>
    <xf numFmtId="0" fontId="34" fillId="6" borderId="0" xfId="12" applyFont="1" applyFill="1" applyBorder="1" applyProtection="1">
      <alignment vertical="center"/>
    </xf>
    <xf numFmtId="0" fontId="35" fillId="6" borderId="0" xfId="12" applyFont="1" applyFill="1" applyBorder="1" applyProtection="1">
      <alignment vertical="center"/>
    </xf>
    <xf numFmtId="0" fontId="34" fillId="0" borderId="97" xfId="12" applyFont="1" applyBorder="1" applyAlignment="1" applyProtection="1">
      <alignment horizontal="center" vertical="center" shrinkToFit="1"/>
      <protection locked="0"/>
    </xf>
    <xf numFmtId="0" fontId="34" fillId="0" borderId="97" xfId="12" applyFont="1" applyFill="1" applyBorder="1" applyAlignment="1" applyProtection="1">
      <alignment horizontal="center" vertical="center" shrinkToFit="1"/>
      <protection locked="0"/>
    </xf>
    <xf numFmtId="0" fontId="34" fillId="0" borderId="109" xfId="15" applyFont="1" applyBorder="1" applyAlignment="1" applyProtection="1">
      <alignment horizontal="center" vertical="center" shrinkToFit="1"/>
      <protection locked="0"/>
    </xf>
    <xf numFmtId="0" fontId="34" fillId="0" borderId="111" xfId="12" applyFont="1" applyBorder="1" applyAlignment="1" applyProtection="1">
      <alignment horizontal="center" vertical="center" shrinkToFit="1"/>
      <protection locked="0"/>
    </xf>
    <xf numFmtId="0" fontId="34" fillId="0" borderId="111" xfId="12" applyFont="1" applyFill="1" applyBorder="1" applyAlignment="1" applyProtection="1">
      <alignment horizontal="center" vertical="center" shrinkToFit="1"/>
      <protection locked="0"/>
    </xf>
    <xf numFmtId="0" fontId="34" fillId="0" borderId="122" xfId="15" applyFont="1" applyBorder="1" applyAlignment="1" applyProtection="1">
      <alignment horizontal="center" vertical="center" shrinkToFit="1"/>
      <protection locked="0"/>
    </xf>
    <xf numFmtId="0" fontId="34" fillId="8" borderId="20" xfId="12" applyFont="1" applyFill="1" applyBorder="1" applyAlignment="1" applyProtection="1">
      <alignment horizontal="center" vertical="center" shrinkToFit="1"/>
      <protection locked="0"/>
    </xf>
    <xf numFmtId="0" fontId="27" fillId="6" borderId="0" xfId="12" applyFont="1" applyFill="1" applyProtection="1">
      <alignment vertical="center"/>
    </xf>
    <xf numFmtId="0" fontId="34" fillId="0" borderId="135" xfId="12" applyFont="1" applyBorder="1" applyAlignment="1" applyProtection="1">
      <alignment horizontal="center" vertical="center" shrinkToFit="1"/>
      <protection locked="0"/>
    </xf>
    <xf numFmtId="0" fontId="34"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34" fillId="0" borderId="144" xfId="12" applyFont="1" applyBorder="1" applyAlignment="1" applyProtection="1">
      <alignment horizontal="center" vertical="center" shrinkToFit="1"/>
      <protection locked="0"/>
    </xf>
    <xf numFmtId="0" fontId="34" fillId="6" borderId="0" xfId="12" applyFont="1" applyFill="1" applyBorder="1" applyAlignment="1" applyProtection="1">
      <alignment horizontal="center" vertical="center" shrinkToFit="1"/>
    </xf>
    <xf numFmtId="0" fontId="34" fillId="6" borderId="0" xfId="12" applyFont="1" applyFill="1" applyBorder="1" applyAlignment="1" applyProtection="1">
      <alignment horizontal="left" vertical="center" shrinkToFit="1"/>
    </xf>
    <xf numFmtId="177" fontId="34" fillId="6" borderId="0" xfId="12" applyNumberFormat="1" applyFont="1" applyFill="1" applyBorder="1" applyAlignment="1" applyProtection="1">
      <alignment horizontal="right" vertical="center" shrinkToFit="1"/>
    </xf>
    <xf numFmtId="177" fontId="34" fillId="6" borderId="0" xfId="12" applyNumberFormat="1" applyFont="1" applyFill="1" applyBorder="1" applyAlignment="1" applyProtection="1">
      <alignment horizontal="left" vertical="center" shrinkToFit="1"/>
    </xf>
    <xf numFmtId="0" fontId="27" fillId="6" borderId="0" xfId="12" applyFont="1" applyFill="1" applyBorder="1" applyProtection="1">
      <alignment vertical="center"/>
    </xf>
    <xf numFmtId="0" fontId="34" fillId="6" borderId="75" xfId="12" applyFont="1" applyFill="1" applyBorder="1" applyAlignment="1" applyProtection="1">
      <alignment vertical="center"/>
    </xf>
    <xf numFmtId="0" fontId="34" fillId="6" borderId="75" xfId="12" applyFont="1" applyFill="1" applyBorder="1" applyAlignment="1" applyProtection="1">
      <alignment horizontal="center" vertical="center"/>
    </xf>
    <xf numFmtId="0" fontId="34" fillId="6" borderId="31" xfId="12" applyFont="1" applyFill="1" applyBorder="1" applyProtection="1">
      <alignment vertical="center"/>
    </xf>
    <xf numFmtId="0" fontId="34" fillId="6" borderId="1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66" xfId="12" applyFont="1" applyFill="1" applyBorder="1" applyAlignment="1" applyProtection="1">
      <alignment vertical="center"/>
    </xf>
    <xf numFmtId="0" fontId="34" fillId="6" borderId="0" xfId="12" applyFont="1" applyFill="1" applyAlignment="1" applyProtection="1">
      <alignment vertical="center"/>
    </xf>
    <xf numFmtId="0" fontId="34" fillId="6" borderId="0" xfId="12" applyFont="1" applyFill="1" applyBorder="1" applyAlignment="1" applyProtection="1">
      <alignment horizontal="center" vertical="center"/>
    </xf>
    <xf numFmtId="0" fontId="35" fillId="6" borderId="0" xfId="12" applyFont="1" applyFill="1" applyAlignment="1" applyProtection="1">
      <alignment vertical="center"/>
    </xf>
    <xf numFmtId="0" fontId="35" fillId="6" borderId="0" xfId="12" applyFont="1" applyFill="1" applyBorder="1" applyAlignment="1" applyProtection="1">
      <alignment horizontal="center" vertical="center"/>
    </xf>
    <xf numFmtId="0" fontId="35" fillId="6" borderId="7" xfId="12" applyFont="1" applyFill="1" applyBorder="1" applyAlignment="1" applyProtection="1">
      <alignment vertical="center"/>
    </xf>
    <xf numFmtId="0" fontId="35" fillId="6" borderId="0" xfId="12" applyFont="1" applyFill="1" applyBorder="1" applyAlignment="1" applyProtection="1">
      <alignment vertical="center"/>
    </xf>
    <xf numFmtId="0" fontId="37" fillId="6" borderId="0" xfId="13" applyFont="1" applyFill="1" applyProtection="1">
      <alignment vertical="center"/>
    </xf>
    <xf numFmtId="0" fontId="1" fillId="0" borderId="0" xfId="13">
      <alignment vertical="center"/>
    </xf>
    <xf numFmtId="0" fontId="16" fillId="6" borderId="0" xfId="6" applyFill="1" applyProtection="1">
      <protection hidden="1"/>
    </xf>
    <xf numFmtId="0" fontId="16" fillId="6" borderId="0" xfId="6" applyFill="1"/>
    <xf numFmtId="0" fontId="1" fillId="0" borderId="0" xfId="16" applyFont="1" applyFill="1">
      <alignment vertical="center"/>
    </xf>
    <xf numFmtId="0" fontId="1" fillId="0" borderId="0" xfId="16" applyFont="1" applyFill="1" applyBorder="1">
      <alignment vertical="center"/>
    </xf>
    <xf numFmtId="0" fontId="34" fillId="0" borderId="41" xfId="16" applyFont="1" applyFill="1" applyBorder="1">
      <alignment vertical="center"/>
    </xf>
    <xf numFmtId="0" fontId="1" fillId="0" borderId="12" xfId="16" applyFont="1" applyFill="1" applyBorder="1">
      <alignment vertical="center"/>
    </xf>
    <xf numFmtId="0" fontId="1" fillId="0" borderId="48" xfId="16" applyFont="1" applyFill="1" applyBorder="1">
      <alignment vertical="center"/>
    </xf>
    <xf numFmtId="0" fontId="1" fillId="0" borderId="64"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8"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4"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0" fillId="6" borderId="186" xfId="16" applyNumberFormat="1" applyFont="1" applyFill="1" applyBorder="1" applyAlignment="1">
      <alignment horizontal="center" vertical="center"/>
    </xf>
    <xf numFmtId="178" fontId="3" fillId="6" borderId="52" xfId="16" applyNumberFormat="1" applyFont="1" applyFill="1" applyBorder="1" applyAlignment="1">
      <alignment horizontal="center" vertical="center"/>
    </xf>
    <xf numFmtId="177" fontId="3" fillId="6" borderId="47"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2"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2"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4" xfId="16" applyNumberFormat="1" applyFont="1" applyFill="1" applyBorder="1">
      <alignment vertical="center"/>
    </xf>
    <xf numFmtId="190" fontId="17" fillId="0" borderId="34" xfId="16" applyNumberFormat="1" applyFont="1" applyFill="1" applyBorder="1" applyAlignment="1">
      <alignment horizontal="right" vertical="center" shrinkToFit="1"/>
    </xf>
    <xf numFmtId="190" fontId="17" fillId="0" borderId="186" xfId="16" applyNumberFormat="1" applyFont="1" applyFill="1" applyBorder="1" applyAlignment="1">
      <alignment horizontal="right" vertical="center" shrinkToFit="1"/>
    </xf>
    <xf numFmtId="190" fontId="3" fillId="0" borderId="52"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7" fillId="0" borderId="34" xfId="16" applyNumberFormat="1" applyFont="1" applyFill="1" applyBorder="1" applyAlignment="1">
      <alignment horizontal="right" vertical="center" shrinkToFit="1"/>
    </xf>
    <xf numFmtId="187" fontId="17" fillId="0" borderId="186" xfId="16" applyNumberFormat="1" applyFont="1" applyFill="1" applyBorder="1" applyAlignment="1">
      <alignment horizontal="right" vertical="center" shrinkToFit="1"/>
    </xf>
    <xf numFmtId="187" fontId="3" fillId="0" borderId="52"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4" xfId="16" applyNumberFormat="1" applyFont="1" applyFill="1" applyBorder="1">
      <alignment vertical="center"/>
    </xf>
    <xf numFmtId="189" fontId="3" fillId="0" borderId="54"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8"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2"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4" xfId="16" applyFont="1" applyFill="1" applyBorder="1">
      <alignment vertical="center"/>
    </xf>
    <xf numFmtId="0" fontId="34" fillId="0" borderId="64" xfId="16" applyFont="1" applyFill="1" applyBorder="1">
      <alignment vertical="center"/>
    </xf>
    <xf numFmtId="0" fontId="1" fillId="0" borderId="54" xfId="17" applyFont="1" applyFill="1" applyBorder="1">
      <alignment vertical="center"/>
    </xf>
    <xf numFmtId="189" fontId="3" fillId="0" borderId="54" xfId="17" applyNumberFormat="1" applyFont="1" applyFill="1" applyBorder="1">
      <alignment vertical="center"/>
    </xf>
    <xf numFmtId="178" fontId="17" fillId="0" borderId="41" xfId="18" applyNumberFormat="1" applyFont="1" applyBorder="1" applyAlignment="1">
      <alignment vertical="center"/>
    </xf>
    <xf numFmtId="178" fontId="17" fillId="0" borderId="48" xfId="18" applyNumberFormat="1" applyFont="1" applyBorder="1" applyAlignment="1">
      <alignment vertical="center"/>
    </xf>
    <xf numFmtId="178" fontId="17" fillId="0" borderId="37" xfId="18" applyNumberFormat="1" applyFont="1" applyBorder="1" applyAlignment="1">
      <alignment vertical="center"/>
    </xf>
    <xf numFmtId="178" fontId="17" fillId="0" borderId="40" xfId="18" applyNumberFormat="1" applyFont="1" applyBorder="1" applyAlignment="1">
      <alignment vertical="center"/>
    </xf>
    <xf numFmtId="178" fontId="17" fillId="0" borderId="41" xfId="18" applyNumberFormat="1" applyFont="1" applyBorder="1" applyAlignment="1">
      <alignment horizontal="center" vertical="center"/>
    </xf>
    <xf numFmtId="178" fontId="17" fillId="0" borderId="52" xfId="18" applyNumberFormat="1" applyFont="1" applyBorder="1" applyAlignment="1">
      <alignment horizontal="center" vertical="center" wrapText="1"/>
    </xf>
    <xf numFmtId="178" fontId="24" fillId="0" borderId="53" xfId="18" applyNumberFormat="1" applyFont="1" applyBorder="1" applyAlignment="1">
      <alignment horizontal="center" vertical="center"/>
    </xf>
    <xf numFmtId="178" fontId="17" fillId="0" borderId="54" xfId="18" applyNumberFormat="1" applyFont="1" applyBorder="1" applyAlignment="1">
      <alignment horizontal="center" vertical="center" wrapText="1"/>
    </xf>
    <xf numFmtId="178" fontId="17" fillId="0" borderId="34" xfId="18" applyNumberFormat="1" applyFont="1" applyBorder="1" applyAlignment="1">
      <alignment horizontal="center" vertical="center"/>
    </xf>
    <xf numFmtId="177" fontId="17" fillId="0" borderId="15" xfId="19" applyNumberFormat="1" applyFont="1" applyFill="1" applyBorder="1" applyAlignment="1">
      <alignment horizontal="right" vertical="center" shrinkToFit="1"/>
    </xf>
    <xf numFmtId="177" fontId="17" fillId="0" borderId="41" xfId="19" applyNumberFormat="1" applyFont="1" applyFill="1" applyBorder="1" applyAlignment="1">
      <alignment horizontal="right" vertical="center" shrinkToFit="1"/>
    </xf>
    <xf numFmtId="187" fontId="17" fillId="0" borderId="55" xfId="19" applyNumberFormat="1" applyFont="1" applyFill="1" applyBorder="1" applyAlignment="1">
      <alignment horizontal="right" vertical="center" shrinkToFit="1"/>
    </xf>
    <xf numFmtId="177" fontId="17" fillId="0" borderId="53" xfId="19" applyNumberFormat="1" applyFont="1" applyFill="1" applyBorder="1" applyAlignment="1">
      <alignment horizontal="right" vertical="center" shrinkToFit="1"/>
    </xf>
    <xf numFmtId="187" fontId="17" fillId="0" borderId="56" xfId="19" applyNumberFormat="1" applyFont="1" applyFill="1" applyBorder="1" applyAlignment="1">
      <alignment horizontal="right" vertical="center" shrinkToFit="1"/>
    </xf>
    <xf numFmtId="187" fontId="17" fillId="0" borderId="15" xfId="19" applyNumberFormat="1" applyFont="1" applyBorder="1" applyAlignment="1">
      <alignment horizontal="right" vertical="center" shrinkToFit="1"/>
    </xf>
    <xf numFmtId="178" fontId="17" fillId="0" borderId="37" xfId="18" applyNumberFormat="1" applyFont="1" applyBorder="1" applyAlignment="1">
      <alignment horizontal="center" vertical="center"/>
    </xf>
    <xf numFmtId="178" fontId="17" fillId="0" borderId="57" xfId="18" applyNumberFormat="1" applyFont="1" applyBorder="1" applyAlignment="1">
      <alignment horizontal="center" vertical="center"/>
    </xf>
    <xf numFmtId="177" fontId="17" fillId="0" borderId="58" xfId="19" applyNumberFormat="1" applyFont="1" applyFill="1" applyBorder="1" applyAlignment="1">
      <alignment horizontal="right" vertical="center" shrinkToFit="1"/>
    </xf>
    <xf numFmtId="177" fontId="17" fillId="0" borderId="59" xfId="19" applyNumberFormat="1" applyFont="1" applyFill="1" applyBorder="1" applyAlignment="1">
      <alignment horizontal="right" vertical="center" shrinkToFit="1"/>
    </xf>
    <xf numFmtId="187" fontId="17" fillId="0" borderId="57" xfId="19" applyNumberFormat="1" applyFont="1" applyFill="1" applyBorder="1" applyAlignment="1">
      <alignment horizontal="right" vertical="center" shrinkToFit="1"/>
    </xf>
    <xf numFmtId="177" fontId="17" fillId="0" borderId="60" xfId="19" applyNumberFormat="1" applyFont="1" applyFill="1" applyBorder="1" applyAlignment="1">
      <alignment horizontal="right" vertical="center" shrinkToFit="1"/>
    </xf>
    <xf numFmtId="187" fontId="17" fillId="0" borderId="61" xfId="19" applyNumberFormat="1" applyFont="1" applyFill="1" applyBorder="1" applyAlignment="1">
      <alignment horizontal="right" vertical="center" shrinkToFit="1"/>
    </xf>
    <xf numFmtId="187" fontId="17" fillId="0" borderId="58" xfId="19" applyNumberFormat="1" applyFont="1" applyBorder="1" applyAlignment="1">
      <alignment horizontal="right" vertical="center" shrinkToFit="1"/>
    </xf>
    <xf numFmtId="178" fontId="17" fillId="0" borderId="48" xfId="18" applyNumberFormat="1" applyFont="1" applyBorder="1" applyAlignment="1">
      <alignment horizontal="center" vertical="center"/>
    </xf>
    <xf numFmtId="177" fontId="17" fillId="0" borderId="15" xfId="19" applyNumberFormat="1" applyFont="1" applyBorder="1" applyAlignment="1">
      <alignment horizontal="right" vertical="center" shrinkToFit="1"/>
    </xf>
    <xf numFmtId="177" fontId="17" fillId="0" borderId="41" xfId="19" applyNumberFormat="1" applyFont="1" applyBorder="1" applyAlignment="1">
      <alignment horizontal="right" vertical="center" shrinkToFit="1"/>
    </xf>
    <xf numFmtId="187" fontId="17" fillId="0" borderId="55" xfId="19" applyNumberFormat="1" applyFont="1" applyBorder="1" applyAlignment="1">
      <alignment horizontal="right" vertical="center" shrinkToFit="1"/>
    </xf>
    <xf numFmtId="177" fontId="17" fillId="0" borderId="53" xfId="19" applyNumberFormat="1" applyFont="1" applyBorder="1" applyAlignment="1">
      <alignment horizontal="right" vertical="center" shrinkToFit="1"/>
    </xf>
    <xf numFmtId="187" fontId="17"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20" fillId="0" borderId="36" xfId="8" applyFont="1" applyFill="1" applyBorder="1" applyAlignment="1">
      <alignment horizontal="center" vertical="center"/>
    </xf>
    <xf numFmtId="0" fontId="20" fillId="0" borderId="8" xfId="8" applyFont="1" applyFill="1" applyBorder="1" applyAlignment="1">
      <alignment horizontal="center" vertical="center"/>
    </xf>
    <xf numFmtId="0" fontId="20" fillId="0" borderId="9" xfId="8" applyFont="1" applyFill="1" applyBorder="1" applyAlignment="1">
      <alignment horizontal="center" vertical="center"/>
    </xf>
    <xf numFmtId="0" fontId="24" fillId="0" borderId="36" xfId="7" applyFont="1" applyFill="1" applyBorder="1" applyAlignment="1">
      <alignment horizontal="left" vertical="center"/>
    </xf>
    <xf numFmtId="0" fontId="24" fillId="0" borderId="8" xfId="7" applyFont="1" applyFill="1" applyBorder="1" applyAlignment="1">
      <alignment horizontal="left" vertical="center"/>
    </xf>
    <xf numFmtId="0" fontId="24" fillId="0" borderId="9" xfId="7" applyFont="1" applyFill="1" applyBorder="1" applyAlignment="1">
      <alignment horizontal="left" vertical="center"/>
    </xf>
    <xf numFmtId="178" fontId="20" fillId="0" borderId="36" xfId="8" applyNumberFormat="1" applyFont="1" applyFill="1" applyBorder="1" applyAlignment="1">
      <alignment horizontal="right" vertical="center" shrinkToFit="1"/>
    </xf>
    <xf numFmtId="178" fontId="20" fillId="0" borderId="8" xfId="8" applyNumberFormat="1" applyFont="1" applyFill="1" applyBorder="1" applyAlignment="1">
      <alignment horizontal="right" vertical="center" shrinkToFit="1"/>
    </xf>
    <xf numFmtId="178" fontId="20" fillId="0" borderId="9" xfId="8" applyNumberFormat="1" applyFont="1" applyFill="1" applyBorder="1" applyAlignment="1">
      <alignment horizontal="right" vertical="center" shrinkToFit="1"/>
    </xf>
    <xf numFmtId="0" fontId="20" fillId="0" borderId="36" xfId="8" applyFont="1" applyFill="1" applyBorder="1" applyAlignment="1">
      <alignment horizontal="left" vertical="center"/>
    </xf>
    <xf numFmtId="0" fontId="20" fillId="0" borderId="8" xfId="8" applyFont="1" applyFill="1" applyBorder="1" applyAlignment="1">
      <alignment horizontal="left" vertical="center"/>
    </xf>
    <xf numFmtId="0" fontId="20" fillId="0" borderId="9" xfId="8" applyFont="1" applyFill="1" applyBorder="1" applyAlignment="1">
      <alignment horizontal="left" vertical="center"/>
    </xf>
    <xf numFmtId="181" fontId="20" fillId="0" borderId="36" xfId="8" applyNumberFormat="1" applyFont="1" applyFill="1" applyBorder="1" applyAlignment="1">
      <alignment horizontal="right" vertical="center" shrinkToFit="1"/>
    </xf>
    <xf numFmtId="181" fontId="20" fillId="0" borderId="8" xfId="8" applyNumberFormat="1" applyFont="1" applyFill="1" applyBorder="1" applyAlignment="1">
      <alignment horizontal="right" vertical="center" shrinkToFit="1"/>
    </xf>
    <xf numFmtId="181" fontId="20" fillId="0" borderId="9" xfId="8" applyNumberFormat="1" applyFont="1" applyFill="1" applyBorder="1" applyAlignment="1">
      <alignment horizontal="right" vertical="center" shrinkToFit="1"/>
    </xf>
    <xf numFmtId="49" fontId="21" fillId="0" borderId="0" xfId="8" applyNumberFormat="1" applyFont="1" applyFill="1" applyAlignment="1">
      <alignment horizontal="center" vertical="center"/>
    </xf>
    <xf numFmtId="0" fontId="20" fillId="0" borderId="4" xfId="8" applyFont="1" applyFill="1" applyBorder="1" applyAlignment="1">
      <alignment horizontal="center" vertical="center"/>
    </xf>
    <xf numFmtId="0" fontId="20" fillId="0" borderId="23" xfId="8" applyFont="1" applyFill="1" applyBorder="1" applyAlignment="1">
      <alignment horizontal="center" vertical="center"/>
    </xf>
    <xf numFmtId="0" fontId="20" fillId="0" borderId="5" xfId="8" applyFont="1" applyFill="1" applyBorder="1" applyAlignment="1">
      <alignment horizontal="center" vertical="center"/>
    </xf>
    <xf numFmtId="0" fontId="20" fillId="0" borderId="49" xfId="8" applyFont="1" applyFill="1" applyBorder="1" applyAlignment="1">
      <alignment horizontal="center" vertical="center"/>
    </xf>
    <xf numFmtId="0" fontId="20" fillId="0" borderId="38" xfId="8" applyFont="1" applyFill="1" applyBorder="1" applyAlignment="1">
      <alignment horizontal="center" vertical="center"/>
    </xf>
    <xf numFmtId="0" fontId="20" fillId="0" borderId="63" xfId="8" applyFont="1" applyFill="1" applyBorder="1" applyAlignment="1">
      <alignment horizontal="center" vertical="center"/>
    </xf>
    <xf numFmtId="0" fontId="20" fillId="0" borderId="68" xfId="8" applyFont="1" applyFill="1" applyBorder="1" applyAlignment="1">
      <alignment horizontal="center" vertical="center"/>
    </xf>
    <xf numFmtId="0" fontId="20" fillId="0" borderId="40" xfId="8" applyFont="1" applyFill="1" applyBorder="1" applyAlignment="1">
      <alignment horizontal="center" vertical="center"/>
    </xf>
    <xf numFmtId="0" fontId="20" fillId="0" borderId="47" xfId="8" applyFont="1" applyFill="1" applyBorder="1" applyAlignment="1">
      <alignment horizontal="center" vertical="center"/>
    </xf>
    <xf numFmtId="0" fontId="20" fillId="0" borderId="62" xfId="8" applyFont="1" applyFill="1" applyBorder="1" applyAlignment="1">
      <alignment horizontal="center" vertical="center"/>
    </xf>
    <xf numFmtId="0" fontId="20" fillId="0" borderId="10" xfId="8" applyFont="1" applyFill="1" applyBorder="1" applyAlignment="1">
      <alignment horizontal="center" vertical="center"/>
    </xf>
    <xf numFmtId="0" fontId="20" fillId="0" borderId="64" xfId="8" applyFont="1" applyFill="1" applyBorder="1" applyAlignment="1">
      <alignment horizontal="center" vertical="center"/>
    </xf>
    <xf numFmtId="0" fontId="20" fillId="0" borderId="65" xfId="8" applyFont="1" applyFill="1" applyBorder="1" applyAlignment="1">
      <alignment horizontal="center" vertical="center"/>
    </xf>
    <xf numFmtId="0" fontId="20" fillId="0" borderId="37" xfId="8" applyFont="1" applyFill="1" applyBorder="1" applyAlignment="1">
      <alignment horizontal="center" vertical="center"/>
    </xf>
    <xf numFmtId="0" fontId="20" fillId="0" borderId="69" xfId="8" applyFont="1" applyFill="1" applyBorder="1" applyAlignment="1">
      <alignment horizontal="center" vertical="center"/>
    </xf>
    <xf numFmtId="0" fontId="20" fillId="0" borderId="7" xfId="8" applyFont="1" applyFill="1" applyBorder="1" applyAlignment="1">
      <alignment horizontal="center" vertical="center"/>
    </xf>
    <xf numFmtId="0" fontId="20" fillId="0" borderId="0" xfId="8" applyFont="1" applyFill="1" applyBorder="1" applyAlignment="1">
      <alignment horizontal="center" vertical="center"/>
    </xf>
    <xf numFmtId="0" fontId="20" fillId="0" borderId="24" xfId="8" applyFont="1" applyFill="1" applyBorder="1" applyAlignment="1">
      <alignment horizontal="center" vertical="center"/>
    </xf>
    <xf numFmtId="0" fontId="20" fillId="0" borderId="54" xfId="8" applyFont="1" applyFill="1" applyBorder="1" applyAlignment="1">
      <alignment horizontal="center" vertical="center"/>
    </xf>
    <xf numFmtId="0" fontId="20" fillId="0" borderId="66" xfId="8" applyFont="1" applyFill="1" applyBorder="1" applyAlignment="1">
      <alignment horizontal="center" vertical="center"/>
    </xf>
    <xf numFmtId="0" fontId="20" fillId="0" borderId="67" xfId="8" applyFont="1" applyFill="1" applyBorder="1" applyAlignment="1">
      <alignment horizontal="center" vertical="center"/>
    </xf>
    <xf numFmtId="0" fontId="20" fillId="0" borderId="1" xfId="8" applyFont="1" applyFill="1" applyBorder="1" applyAlignment="1">
      <alignment horizontal="center" vertical="center"/>
    </xf>
    <xf numFmtId="0" fontId="20" fillId="0" borderId="2" xfId="8" applyFont="1" applyFill="1" applyBorder="1" applyAlignment="1">
      <alignment horizontal="center" vertical="center"/>
    </xf>
    <xf numFmtId="0" fontId="20" fillId="0" borderId="3" xfId="8" applyFont="1" applyFill="1" applyBorder="1" applyAlignment="1">
      <alignment horizontal="center" vertical="center"/>
    </xf>
    <xf numFmtId="181" fontId="20" fillId="0" borderId="7" xfId="8" applyNumberFormat="1" applyFont="1" applyFill="1" applyBorder="1" applyAlignment="1">
      <alignment horizontal="right" vertical="center" shrinkToFit="1"/>
    </xf>
    <xf numFmtId="181" fontId="20" fillId="0" borderId="0" xfId="8" applyNumberFormat="1" applyFont="1" applyFill="1" applyBorder="1" applyAlignment="1">
      <alignment horizontal="right" vertical="center" shrinkToFit="1"/>
    </xf>
    <xf numFmtId="181" fontId="20" fillId="0" borderId="66" xfId="8" applyNumberFormat="1" applyFont="1" applyFill="1" applyBorder="1" applyAlignment="1">
      <alignment horizontal="right" vertical="center" shrinkToFit="1"/>
    </xf>
    <xf numFmtId="178" fontId="20" fillId="0" borderId="7" xfId="8" applyNumberFormat="1" applyFont="1" applyFill="1" applyBorder="1" applyAlignment="1">
      <alignment horizontal="right" vertical="center" shrinkToFit="1"/>
    </xf>
    <xf numFmtId="178" fontId="20" fillId="0" borderId="0" xfId="8" applyNumberFormat="1" applyFont="1" applyFill="1" applyBorder="1" applyAlignment="1">
      <alignment horizontal="right" vertical="center" shrinkToFit="1"/>
    </xf>
    <xf numFmtId="178" fontId="20" fillId="0" borderId="66" xfId="8" applyNumberFormat="1" applyFont="1" applyFill="1" applyBorder="1" applyAlignment="1">
      <alignment horizontal="right" vertical="center" shrinkToFit="1"/>
    </xf>
    <xf numFmtId="0" fontId="20" fillId="0" borderId="7" xfId="8" applyFont="1" applyFill="1" applyBorder="1" applyAlignment="1">
      <alignment horizontal="left" vertical="center"/>
    </xf>
    <xf numFmtId="0" fontId="20" fillId="0" borderId="0" xfId="8" applyFont="1" applyFill="1" applyBorder="1" applyAlignment="1">
      <alignment horizontal="left" vertical="center"/>
    </xf>
    <xf numFmtId="0" fontId="20" fillId="0" borderId="66" xfId="8" applyFont="1" applyFill="1" applyBorder="1" applyAlignment="1">
      <alignment horizontal="left" vertical="center"/>
    </xf>
    <xf numFmtId="0" fontId="20" fillId="0" borderId="14" xfId="8" applyFont="1" applyFill="1" applyBorder="1" applyAlignment="1">
      <alignment horizontal="center" vertical="center"/>
    </xf>
    <xf numFmtId="0" fontId="20" fillId="0" borderId="48" xfId="8" applyFont="1" applyFill="1" applyBorder="1" applyAlignment="1">
      <alignment horizontal="center" vertical="center"/>
    </xf>
    <xf numFmtId="0" fontId="20" fillId="0" borderId="15" xfId="8" applyFont="1" applyFill="1" applyBorder="1" applyAlignment="1">
      <alignment horizontal="center" vertical="center"/>
    </xf>
    <xf numFmtId="0" fontId="20" fillId="0" borderId="50" xfId="8" applyFont="1" applyFill="1" applyBorder="1" applyAlignment="1">
      <alignment horizontal="center" vertical="center"/>
    </xf>
    <xf numFmtId="0" fontId="20" fillId="0" borderId="70" xfId="8" applyFont="1" applyFill="1" applyBorder="1" applyAlignment="1">
      <alignment horizontal="center" vertical="center"/>
    </xf>
    <xf numFmtId="0" fontId="20" fillId="0" borderId="71" xfId="8" applyFont="1" applyFill="1" applyBorder="1" applyAlignment="1">
      <alignment horizontal="center" vertical="center"/>
    </xf>
    <xf numFmtId="0" fontId="20" fillId="0" borderId="41" xfId="8" applyFont="1" applyFill="1" applyBorder="1" applyAlignment="1">
      <alignment horizontal="center" vertical="center"/>
    </xf>
    <xf numFmtId="0" fontId="20" fillId="0" borderId="16" xfId="8" applyFont="1" applyFill="1" applyBorder="1" applyAlignment="1">
      <alignment horizontal="center" vertical="center"/>
    </xf>
    <xf numFmtId="0" fontId="20" fillId="0" borderId="72" xfId="8" applyFont="1" applyFill="1" applyBorder="1" applyAlignment="1">
      <alignment horizontal="center" vertical="center"/>
    </xf>
    <xf numFmtId="0" fontId="20" fillId="0" borderId="73" xfId="8" applyFont="1" applyFill="1" applyBorder="1" applyAlignment="1">
      <alignment horizontal="center" vertical="center"/>
    </xf>
    <xf numFmtId="0" fontId="20" fillId="0" borderId="11" xfId="8" applyFont="1" applyFill="1" applyBorder="1" applyAlignment="1">
      <alignment horizontal="center" vertical="center"/>
    </xf>
    <xf numFmtId="0" fontId="20" fillId="0" borderId="12" xfId="8" applyFont="1" applyFill="1" applyBorder="1" applyAlignment="1">
      <alignment horizontal="center" vertical="center"/>
    </xf>
    <xf numFmtId="0" fontId="20" fillId="0" borderId="74" xfId="8" applyFont="1" applyFill="1" applyBorder="1" applyAlignment="1">
      <alignment horizontal="center" vertical="center"/>
    </xf>
    <xf numFmtId="0" fontId="20" fillId="0" borderId="75" xfId="8" applyFont="1" applyFill="1" applyBorder="1" applyAlignment="1">
      <alignment horizontal="center" vertical="center"/>
    </xf>
    <xf numFmtId="49" fontId="20" fillId="0" borderId="41" xfId="8" applyNumberFormat="1" applyFont="1" applyFill="1" applyBorder="1" applyAlignment="1">
      <alignment horizontal="center" vertical="center"/>
    </xf>
    <xf numFmtId="49" fontId="20" fillId="0" borderId="12" xfId="8" applyNumberFormat="1" applyFont="1" applyFill="1" applyBorder="1" applyAlignment="1">
      <alignment horizontal="center" vertical="center"/>
    </xf>
    <xf numFmtId="49" fontId="20" fillId="0" borderId="13" xfId="8" applyNumberFormat="1" applyFont="1" applyFill="1" applyBorder="1" applyAlignment="1">
      <alignment horizontal="center" vertical="center"/>
    </xf>
    <xf numFmtId="49" fontId="20" fillId="0" borderId="64" xfId="8" applyNumberFormat="1" applyFont="1" applyFill="1" applyBorder="1" applyAlignment="1">
      <alignment horizontal="center" vertical="center"/>
    </xf>
    <xf numFmtId="49" fontId="20" fillId="0" borderId="0" xfId="8" applyNumberFormat="1" applyFont="1" applyFill="1" applyBorder="1" applyAlignment="1">
      <alignment horizontal="center" vertical="center"/>
    </xf>
    <xf numFmtId="49" fontId="20" fillId="0" borderId="66" xfId="8" applyNumberFormat="1" applyFont="1" applyFill="1" applyBorder="1" applyAlignment="1">
      <alignment horizontal="center" vertical="center"/>
    </xf>
    <xf numFmtId="49" fontId="20" fillId="0" borderId="72" xfId="8" applyNumberFormat="1" applyFont="1" applyFill="1" applyBorder="1" applyAlignment="1">
      <alignment horizontal="center" vertical="center"/>
    </xf>
    <xf numFmtId="49" fontId="20" fillId="0" borderId="75" xfId="8" applyNumberFormat="1" applyFont="1" applyFill="1" applyBorder="1" applyAlignment="1">
      <alignment horizontal="center" vertical="center"/>
    </xf>
    <xf numFmtId="49" fontId="20" fillId="0" borderId="76" xfId="8" applyNumberFormat="1" applyFont="1" applyFill="1" applyBorder="1" applyAlignment="1">
      <alignment horizontal="center" vertical="center"/>
    </xf>
    <xf numFmtId="0" fontId="20" fillId="0" borderId="30" xfId="8" applyFont="1" applyFill="1" applyBorder="1" applyAlignment="1">
      <alignment vertical="center"/>
    </xf>
    <xf numFmtId="0" fontId="20" fillId="0" borderId="31" xfId="8" applyFont="1" applyFill="1" applyBorder="1" applyAlignment="1">
      <alignment vertical="center"/>
    </xf>
    <xf numFmtId="0" fontId="20" fillId="0" borderId="42" xfId="8" applyFont="1" applyFill="1" applyBorder="1" applyAlignment="1">
      <alignment vertical="center"/>
    </xf>
    <xf numFmtId="0" fontId="20" fillId="0" borderId="39" xfId="8" applyFont="1" applyFill="1" applyBorder="1" applyAlignment="1">
      <alignment horizontal="center" vertical="center"/>
    </xf>
    <xf numFmtId="0" fontId="20" fillId="0" borderId="31" xfId="8" applyFont="1" applyFill="1" applyBorder="1" applyAlignment="1">
      <alignment horizontal="center" vertical="center"/>
    </xf>
    <xf numFmtId="0" fontId="24" fillId="0" borderId="7" xfId="7" applyFont="1" applyFill="1" applyBorder="1" applyAlignment="1">
      <alignment horizontal="left" vertical="center"/>
    </xf>
    <xf numFmtId="0" fontId="24" fillId="0" borderId="0" xfId="7" applyFont="1" applyFill="1" applyBorder="1" applyAlignment="1">
      <alignment horizontal="left" vertical="center"/>
    </xf>
    <xf numFmtId="0" fontId="24" fillId="0" borderId="66" xfId="7" applyFont="1" applyFill="1" applyBorder="1" applyAlignment="1">
      <alignment horizontal="left" vertical="center"/>
    </xf>
    <xf numFmtId="182" fontId="20" fillId="0" borderId="7" xfId="8" applyNumberFormat="1" applyFont="1" applyFill="1" applyBorder="1" applyAlignment="1">
      <alignment horizontal="right" vertical="center" shrinkToFit="1"/>
    </xf>
    <xf numFmtId="182" fontId="20" fillId="0" borderId="0" xfId="8" applyNumberFormat="1" applyFont="1" applyFill="1" applyBorder="1" applyAlignment="1">
      <alignment horizontal="right" vertical="center" shrinkToFit="1"/>
    </xf>
    <xf numFmtId="182" fontId="20" fillId="0" borderId="66" xfId="8" applyNumberFormat="1" applyFont="1" applyFill="1" applyBorder="1" applyAlignment="1">
      <alignment horizontal="right" vertical="center" shrinkToFit="1"/>
    </xf>
    <xf numFmtId="183" fontId="20" fillId="0" borderId="7" xfId="8" applyNumberFormat="1" applyFont="1" applyFill="1" applyBorder="1" applyAlignment="1">
      <alignment horizontal="right" vertical="center" shrinkToFit="1"/>
    </xf>
    <xf numFmtId="183" fontId="20" fillId="0" borderId="0" xfId="8" applyNumberFormat="1" applyFont="1" applyFill="1" applyBorder="1" applyAlignment="1">
      <alignment horizontal="right" vertical="center" shrinkToFit="1"/>
    </xf>
    <xf numFmtId="183" fontId="20" fillId="0" borderId="66" xfId="8" applyNumberFormat="1" applyFont="1" applyFill="1" applyBorder="1" applyAlignment="1">
      <alignment horizontal="right" vertical="center" shrinkToFit="1"/>
    </xf>
    <xf numFmtId="0" fontId="20" fillId="0" borderId="77" xfId="8" applyFont="1" applyFill="1" applyBorder="1" applyAlignment="1">
      <alignment horizontal="center" vertical="center"/>
    </xf>
    <xf numFmtId="0" fontId="20" fillId="0" borderId="45" xfId="8" applyFont="1" applyFill="1" applyBorder="1" applyAlignment="1">
      <alignment vertical="center"/>
    </xf>
    <xf numFmtId="0" fontId="20" fillId="0" borderId="25" xfId="8" applyFont="1" applyFill="1" applyBorder="1" applyAlignment="1">
      <alignment vertical="center"/>
    </xf>
    <xf numFmtId="0" fontId="20" fillId="0" borderId="46" xfId="8" applyFont="1" applyFill="1" applyBorder="1" applyAlignment="1">
      <alignment vertical="center"/>
    </xf>
    <xf numFmtId="178" fontId="20" fillId="0" borderId="45" xfId="8" applyNumberFormat="1" applyFont="1" applyFill="1" applyBorder="1" applyAlignment="1">
      <alignment horizontal="right" vertical="center" shrinkToFit="1"/>
    </xf>
    <xf numFmtId="178" fontId="20" fillId="0" borderId="25" xfId="8" applyNumberFormat="1" applyFont="1" applyFill="1" applyBorder="1" applyAlignment="1">
      <alignment horizontal="right" vertical="center" shrinkToFit="1"/>
    </xf>
    <xf numFmtId="178" fontId="20" fillId="0" borderId="26" xfId="8" applyNumberFormat="1" applyFont="1" applyFill="1" applyBorder="1" applyAlignment="1">
      <alignment horizontal="right" vertical="center" shrinkToFit="1"/>
    </xf>
    <xf numFmtId="0" fontId="20" fillId="0" borderId="39" xfId="8" applyFont="1" applyFill="1" applyBorder="1" applyAlignment="1">
      <alignment vertical="center"/>
    </xf>
    <xf numFmtId="178" fontId="20" fillId="0" borderId="39" xfId="8" applyNumberFormat="1" applyFont="1" applyFill="1" applyBorder="1" applyAlignment="1">
      <alignment horizontal="right" vertical="center" shrinkToFit="1"/>
    </xf>
    <xf numFmtId="178" fontId="20" fillId="0" borderId="31" xfId="8" applyNumberFormat="1" applyFont="1" applyFill="1" applyBorder="1" applyAlignment="1">
      <alignment horizontal="right" vertical="center" shrinkToFit="1"/>
    </xf>
    <xf numFmtId="178" fontId="20" fillId="0" borderId="32" xfId="8" applyNumberFormat="1" applyFont="1" applyFill="1" applyBorder="1" applyAlignment="1">
      <alignment horizontal="right" vertical="center" shrinkToFit="1"/>
    </xf>
    <xf numFmtId="0" fontId="20" fillId="0" borderId="44" xfId="8" applyFont="1" applyFill="1" applyBorder="1" applyAlignment="1">
      <alignment vertical="center"/>
    </xf>
    <xf numFmtId="0" fontId="20" fillId="0" borderId="18" xfId="8" applyFont="1" applyFill="1" applyBorder="1" applyAlignment="1">
      <alignment vertical="center"/>
    </xf>
    <xf numFmtId="0" fontId="20" fillId="0" borderId="43" xfId="8" applyFont="1" applyFill="1" applyBorder="1" applyAlignment="1">
      <alignment vertical="center"/>
    </xf>
    <xf numFmtId="185" fontId="20" fillId="0" borderId="44" xfId="8" applyNumberFormat="1" applyFont="1" applyFill="1" applyBorder="1" applyAlignment="1">
      <alignment horizontal="right" vertical="center" shrinkToFit="1"/>
    </xf>
    <xf numFmtId="185" fontId="20" fillId="0" borderId="18" xfId="8" applyNumberFormat="1" applyFont="1" applyFill="1" applyBorder="1" applyAlignment="1">
      <alignment horizontal="right" vertical="center" shrinkToFit="1"/>
    </xf>
    <xf numFmtId="185" fontId="20" fillId="0" borderId="19" xfId="8" applyNumberFormat="1" applyFont="1" applyFill="1" applyBorder="1" applyAlignment="1">
      <alignment horizontal="right" vertical="center" shrinkToFit="1"/>
    </xf>
    <xf numFmtId="0" fontId="20" fillId="0" borderId="36" xfId="8" applyFont="1" applyFill="1" applyBorder="1" applyAlignment="1">
      <alignment horizontal="center" vertical="center" wrapText="1"/>
    </xf>
    <xf numFmtId="0" fontId="20" fillId="0" borderId="8" xfId="8" applyFont="1" applyFill="1" applyBorder="1" applyAlignment="1">
      <alignment horizontal="center" vertical="center" wrapText="1"/>
    </xf>
    <xf numFmtId="0" fontId="20" fillId="0" borderId="23" xfId="8" applyFont="1" applyFill="1" applyBorder="1" applyAlignment="1">
      <alignment horizontal="center" vertical="center" wrapText="1"/>
    </xf>
    <xf numFmtId="0" fontId="20" fillId="0" borderId="7" xfId="8" applyFont="1" applyFill="1" applyBorder="1" applyAlignment="1">
      <alignment horizontal="center" vertical="center" wrapText="1"/>
    </xf>
    <xf numFmtId="0" fontId="20" fillId="0" borderId="0" xfId="8" applyFont="1" applyFill="1" applyBorder="1" applyAlignment="1">
      <alignment horizontal="center" vertical="center" wrapText="1"/>
    </xf>
    <xf numFmtId="0" fontId="20" fillId="0" borderId="38" xfId="8" applyFont="1" applyFill="1" applyBorder="1" applyAlignment="1">
      <alignment horizontal="center" vertical="center" wrapText="1"/>
    </xf>
    <xf numFmtId="0" fontId="20" fillId="0" borderId="74" xfId="8" applyFont="1" applyFill="1" applyBorder="1" applyAlignment="1">
      <alignment horizontal="center" vertical="center" wrapText="1"/>
    </xf>
    <xf numFmtId="0" fontId="20" fillId="0" borderId="75" xfId="8" applyFont="1" applyFill="1" applyBorder="1" applyAlignment="1">
      <alignment horizontal="center" vertical="center" wrapText="1"/>
    </xf>
    <xf numFmtId="0" fontId="20" fillId="0" borderId="70" xfId="8" applyFont="1" applyFill="1" applyBorder="1" applyAlignment="1">
      <alignment horizontal="center" vertical="center" wrapText="1"/>
    </xf>
    <xf numFmtId="0" fontId="24" fillId="0" borderId="62" xfId="8" applyFont="1" applyFill="1" applyBorder="1" applyAlignment="1">
      <alignment vertical="center"/>
    </xf>
    <xf numFmtId="0" fontId="24" fillId="0" borderId="25" xfId="8" applyFont="1" applyFill="1" applyBorder="1" applyAlignment="1">
      <alignment vertical="center"/>
    </xf>
    <xf numFmtId="0" fontId="24" fillId="0" borderId="46" xfId="8" applyFont="1" applyFill="1" applyBorder="1" applyAlignment="1">
      <alignment vertical="center"/>
    </xf>
    <xf numFmtId="178" fontId="24" fillId="0" borderId="62" xfId="8" applyNumberFormat="1" applyFont="1" applyFill="1" applyBorder="1" applyAlignment="1">
      <alignment horizontal="right" vertical="center" shrinkToFit="1"/>
    </xf>
    <xf numFmtId="178" fontId="24" fillId="0" borderId="8" xfId="8" applyNumberFormat="1" applyFont="1" applyFill="1" applyBorder="1" applyAlignment="1">
      <alignment horizontal="right" vertical="center" shrinkToFit="1"/>
    </xf>
    <xf numFmtId="178" fontId="24" fillId="0" borderId="9" xfId="8" applyNumberFormat="1" applyFont="1" applyFill="1" applyBorder="1" applyAlignment="1">
      <alignment horizontal="right" vertical="center" shrinkToFit="1"/>
    </xf>
    <xf numFmtId="0" fontId="20" fillId="0" borderId="30" xfId="8" applyFont="1" applyFill="1" applyBorder="1" applyAlignment="1">
      <alignment horizontal="center" vertical="center"/>
    </xf>
    <xf numFmtId="0" fontId="20" fillId="0" borderId="42" xfId="8" applyFont="1" applyFill="1" applyBorder="1" applyAlignment="1">
      <alignment horizontal="center" vertical="center"/>
    </xf>
    <xf numFmtId="0" fontId="20" fillId="0" borderId="39" xfId="8" applyFont="1" applyFill="1" applyBorder="1" applyAlignment="1">
      <alignment horizontal="center" vertical="center" shrinkToFit="1"/>
    </xf>
    <xf numFmtId="0" fontId="20" fillId="0" borderId="31" xfId="8" applyFont="1" applyFill="1" applyBorder="1" applyAlignment="1">
      <alignment horizontal="center" vertical="center" shrinkToFit="1"/>
    </xf>
    <xf numFmtId="0" fontId="20" fillId="0" borderId="42" xfId="8" applyFont="1" applyFill="1" applyBorder="1" applyAlignment="1">
      <alignment horizontal="center" vertical="center" shrinkToFit="1"/>
    </xf>
    <xf numFmtId="0" fontId="20" fillId="0" borderId="32" xfId="8" applyFont="1" applyFill="1" applyBorder="1" applyAlignment="1">
      <alignment horizontal="center" vertical="center" shrinkToFit="1"/>
    </xf>
    <xf numFmtId="0" fontId="24" fillId="0" borderId="41" xfId="8" applyFont="1" applyFill="1" applyBorder="1" applyAlignment="1">
      <alignment vertical="center"/>
    </xf>
    <xf numFmtId="0" fontId="24" fillId="0" borderId="31" xfId="8" applyFont="1" applyFill="1" applyBorder="1" applyAlignment="1">
      <alignment vertical="center"/>
    </xf>
    <xf numFmtId="0" fontId="24" fillId="0" borderId="42" xfId="8" applyFont="1" applyFill="1" applyBorder="1" applyAlignment="1">
      <alignment vertical="center"/>
    </xf>
    <xf numFmtId="178" fontId="24" fillId="0" borderId="39" xfId="8" applyNumberFormat="1" applyFont="1" applyFill="1" applyBorder="1" applyAlignment="1">
      <alignment horizontal="right" vertical="center" shrinkToFit="1"/>
    </xf>
    <xf numFmtId="178" fontId="24" fillId="0" borderId="31" xfId="8" applyNumberFormat="1" applyFont="1" applyFill="1" applyBorder="1" applyAlignment="1">
      <alignment horizontal="right" vertical="center" shrinkToFit="1"/>
    </xf>
    <xf numFmtId="178" fontId="24" fillId="0" borderId="32" xfId="8" applyNumberFormat="1" applyFont="1" applyFill="1" applyBorder="1" applyAlignment="1">
      <alignment horizontal="right" vertical="center" shrinkToFit="1"/>
    </xf>
    <xf numFmtId="181" fontId="20" fillId="0" borderId="39" xfId="8" applyNumberFormat="1" applyFont="1" applyFill="1" applyBorder="1" applyAlignment="1">
      <alignment horizontal="right" vertical="center" shrinkToFit="1"/>
    </xf>
    <xf numFmtId="181" fontId="20" fillId="0" borderId="31" xfId="8" applyNumberFormat="1" applyFont="1" applyFill="1" applyBorder="1" applyAlignment="1">
      <alignment horizontal="right" vertical="center" shrinkToFit="1"/>
    </xf>
    <xf numFmtId="181" fontId="20" fillId="0" borderId="42" xfId="8" applyNumberFormat="1" applyFont="1" applyFill="1" applyBorder="1" applyAlignment="1">
      <alignment horizontal="right" vertical="center" shrinkToFit="1"/>
    </xf>
    <xf numFmtId="181" fontId="20" fillId="0" borderId="32" xfId="8" applyNumberFormat="1" applyFont="1" applyFill="1" applyBorder="1" applyAlignment="1">
      <alignment horizontal="right" vertical="center" shrinkToFit="1"/>
    </xf>
    <xf numFmtId="0" fontId="24" fillId="0" borderId="41" xfId="9" applyFont="1" applyFill="1" applyBorder="1" applyAlignment="1">
      <alignment horizontal="center" vertical="center" shrinkToFit="1"/>
    </xf>
    <xf numFmtId="0" fontId="24" fillId="0" borderId="12" xfId="9" applyFont="1" applyFill="1" applyBorder="1" applyAlignment="1">
      <alignment horizontal="center" vertical="center" shrinkToFit="1"/>
    </xf>
    <xf numFmtId="0" fontId="24" fillId="0" borderId="48" xfId="9" applyFont="1" applyFill="1" applyBorder="1" applyAlignment="1">
      <alignment horizontal="center" vertical="center" shrinkToFit="1"/>
    </xf>
    <xf numFmtId="178" fontId="20" fillId="0" borderId="42" xfId="8" applyNumberFormat="1" applyFont="1" applyFill="1" applyBorder="1" applyAlignment="1">
      <alignment horizontal="right" vertical="center" shrinkToFit="1"/>
    </xf>
    <xf numFmtId="0" fontId="20" fillId="0" borderId="74" xfId="8" applyFont="1" applyFill="1" applyBorder="1" applyAlignment="1">
      <alignment horizontal="left" vertical="center"/>
    </xf>
    <xf numFmtId="0" fontId="20" fillId="0" borderId="75" xfId="8" applyFont="1" applyFill="1" applyBorder="1" applyAlignment="1">
      <alignment horizontal="left" vertical="center"/>
    </xf>
    <xf numFmtId="0" fontId="20" fillId="0" borderId="76" xfId="8" applyFont="1" applyFill="1" applyBorder="1" applyAlignment="1">
      <alignment horizontal="left" vertical="center"/>
    </xf>
    <xf numFmtId="181" fontId="20" fillId="0" borderId="74"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shrinkToFit="1"/>
    </xf>
    <xf numFmtId="181" fontId="20" fillId="0" borderId="76" xfId="8" applyNumberFormat="1" applyFont="1" applyFill="1" applyBorder="1" applyAlignment="1">
      <alignment horizontal="right" vertical="center" shrinkToFit="1"/>
    </xf>
    <xf numFmtId="0" fontId="20" fillId="0" borderId="36" xfId="10" applyFont="1" applyFill="1" applyBorder="1" applyAlignment="1">
      <alignment horizontal="left" vertical="center"/>
    </xf>
    <xf numFmtId="0" fontId="20" fillId="0" borderId="8" xfId="10" applyFont="1" applyFill="1" applyBorder="1" applyAlignment="1">
      <alignment horizontal="left" vertical="center"/>
    </xf>
    <xf numFmtId="0" fontId="20" fillId="0" borderId="9" xfId="10" applyFont="1" applyFill="1" applyBorder="1" applyAlignment="1">
      <alignment horizontal="left" vertical="center"/>
    </xf>
    <xf numFmtId="185" fontId="24" fillId="0" borderId="41" xfId="8" applyNumberFormat="1" applyFont="1" applyFill="1" applyBorder="1" applyAlignment="1">
      <alignment horizontal="right" vertical="center" shrinkToFit="1"/>
    </xf>
    <xf numFmtId="185" fontId="24" fillId="0" borderId="12" xfId="8" applyNumberFormat="1" applyFont="1" applyFill="1" applyBorder="1" applyAlignment="1">
      <alignment horizontal="right" vertical="center" shrinkToFit="1"/>
    </xf>
    <xf numFmtId="185" fontId="24" fillId="0" borderId="13" xfId="8" applyNumberFormat="1" applyFont="1" applyFill="1" applyBorder="1" applyAlignment="1">
      <alignment horizontal="right" vertical="center" shrinkToFit="1"/>
    </xf>
    <xf numFmtId="0" fontId="24" fillId="0" borderId="44" xfId="9" applyFont="1" applyFill="1" applyBorder="1" applyAlignment="1">
      <alignment horizontal="center" vertical="center" shrinkToFit="1"/>
    </xf>
    <xf numFmtId="0" fontId="24" fillId="0" borderId="18" xfId="9" applyFont="1" applyFill="1" applyBorder="1" applyAlignment="1">
      <alignment horizontal="center" vertical="center" shrinkToFit="1"/>
    </xf>
    <xf numFmtId="0" fontId="24" fillId="0" borderId="43" xfId="9" applyFont="1" applyFill="1" applyBorder="1" applyAlignment="1">
      <alignment horizontal="center" vertical="center" shrinkToFit="1"/>
    </xf>
    <xf numFmtId="0" fontId="26" fillId="0" borderId="0" xfId="8" applyFont="1" applyFill="1" applyBorder="1" applyAlignment="1">
      <alignment horizontal="left" vertical="center" wrapText="1"/>
    </xf>
    <xf numFmtId="0" fontId="26" fillId="0" borderId="66" xfId="8" applyFont="1" applyFill="1" applyBorder="1" applyAlignment="1">
      <alignment horizontal="left" vertical="center" wrapText="1"/>
    </xf>
    <xf numFmtId="0" fontId="24" fillId="0" borderId="12" xfId="8" applyFont="1" applyFill="1" applyBorder="1" applyAlignment="1">
      <alignment vertical="center"/>
    </xf>
    <xf numFmtId="0" fontId="24" fillId="0" borderId="48" xfId="8" applyFont="1" applyFill="1" applyBorder="1" applyAlignment="1">
      <alignment vertical="center"/>
    </xf>
    <xf numFmtId="0" fontId="20" fillId="0" borderId="78" xfId="8" applyFont="1" applyFill="1" applyBorder="1" applyAlignment="1">
      <alignment horizontal="center" vertical="center"/>
    </xf>
    <xf numFmtId="0" fontId="20" fillId="0" borderId="51" xfId="8" applyFont="1" applyFill="1" applyBorder="1" applyAlignment="1">
      <alignment horizontal="center" vertical="center"/>
    </xf>
    <xf numFmtId="183" fontId="20" fillId="0" borderId="51" xfId="8" applyNumberFormat="1" applyFont="1" applyFill="1" applyBorder="1" applyAlignment="1">
      <alignment horizontal="right" vertical="center" shrinkToFit="1"/>
    </xf>
    <xf numFmtId="183" fontId="20" fillId="0" borderId="79" xfId="8" applyNumberFormat="1" applyFont="1" applyFill="1" applyBorder="1" applyAlignment="1">
      <alignment horizontal="right" vertical="center" shrinkToFit="1"/>
    </xf>
    <xf numFmtId="183" fontId="20" fillId="0" borderId="6" xfId="8" applyNumberFormat="1" applyFont="1" applyFill="1" applyBorder="1" applyAlignment="1">
      <alignment horizontal="right" vertical="center" shrinkToFit="1"/>
    </xf>
    <xf numFmtId="181" fontId="20" fillId="0" borderId="44" xfId="8" applyNumberFormat="1" applyFont="1" applyFill="1" applyBorder="1" applyAlignment="1">
      <alignment horizontal="right" vertical="center" shrinkToFit="1"/>
    </xf>
    <xf numFmtId="181" fontId="20" fillId="0" borderId="18" xfId="8" applyNumberFormat="1" applyFont="1" applyFill="1" applyBorder="1" applyAlignment="1">
      <alignment horizontal="right" vertical="center" shrinkToFit="1"/>
    </xf>
    <xf numFmtId="181" fontId="20" fillId="0" borderId="43" xfId="8" applyNumberFormat="1" applyFont="1" applyFill="1" applyBorder="1" applyAlignment="1">
      <alignment horizontal="right" vertical="center" shrinkToFit="1"/>
    </xf>
    <xf numFmtId="181" fontId="20" fillId="0" borderId="19" xfId="8" applyNumberFormat="1" applyFont="1" applyFill="1" applyBorder="1" applyAlignment="1">
      <alignment horizontal="right" vertical="center" shrinkToFit="1"/>
    </xf>
    <xf numFmtId="178" fontId="20" fillId="0" borderId="51" xfId="8" applyNumberFormat="1" applyFont="1" applyFill="1" applyBorder="1" applyAlignment="1">
      <alignment horizontal="right" vertical="center" shrinkToFit="1"/>
    </xf>
    <xf numFmtId="178" fontId="20" fillId="0" borderId="79" xfId="8" applyNumberFormat="1" applyFont="1" applyFill="1" applyBorder="1" applyAlignment="1">
      <alignment horizontal="right" vertical="center" shrinkToFit="1"/>
    </xf>
    <xf numFmtId="178" fontId="20" fillId="0" borderId="6" xfId="8" applyNumberFormat="1" applyFont="1" applyFill="1" applyBorder="1" applyAlignment="1">
      <alignment horizontal="right" vertical="center" shrinkToFit="1"/>
    </xf>
    <xf numFmtId="181" fontId="20" fillId="0" borderId="75" xfId="8" applyNumberFormat="1" applyFont="1" applyFill="1" applyBorder="1" applyAlignment="1">
      <alignment horizontal="right" vertical="center"/>
    </xf>
    <xf numFmtId="181" fontId="20" fillId="0" borderId="76" xfId="8" applyNumberFormat="1" applyFont="1" applyFill="1" applyBorder="1" applyAlignment="1">
      <alignment horizontal="right" vertical="center"/>
    </xf>
    <xf numFmtId="0" fontId="20" fillId="0" borderId="17" xfId="8" applyFont="1" applyFill="1" applyBorder="1" applyAlignment="1">
      <alignment vertical="center"/>
    </xf>
    <xf numFmtId="0" fontId="20" fillId="0" borderId="22" xfId="8" applyFont="1" applyFill="1" applyBorder="1" applyAlignment="1">
      <alignment horizontal="center" vertical="center"/>
    </xf>
    <xf numFmtId="0" fontId="20" fillId="0" borderId="19" xfId="8" applyFont="1" applyFill="1" applyBorder="1" applyAlignment="1">
      <alignment horizontal="center" vertical="center"/>
    </xf>
    <xf numFmtId="0" fontId="20" fillId="0" borderId="80" xfId="8" applyFont="1" applyFill="1" applyBorder="1" applyAlignment="1">
      <alignment horizontal="center" vertical="center"/>
    </xf>
    <xf numFmtId="178" fontId="20" fillId="0" borderId="8" xfId="8" applyNumberFormat="1" applyFont="1" applyFill="1" applyBorder="1" applyAlignment="1">
      <alignment horizontal="right" vertical="center"/>
    </xf>
    <xf numFmtId="178" fontId="20" fillId="0" borderId="9" xfId="8" applyNumberFormat="1" applyFont="1" applyFill="1" applyBorder="1" applyAlignment="1">
      <alignment horizontal="right" vertical="center"/>
    </xf>
    <xf numFmtId="0" fontId="20" fillId="0" borderId="81" xfId="8" applyFont="1" applyFill="1" applyBorder="1" applyAlignment="1">
      <alignment horizontal="center" vertical="center"/>
    </xf>
    <xf numFmtId="0" fontId="20" fillId="0" borderId="25" xfId="8" applyFont="1" applyFill="1" applyBorder="1" applyAlignment="1">
      <alignment horizontal="center" vertical="center"/>
    </xf>
    <xf numFmtId="0" fontId="20" fillId="0" borderId="26" xfId="8" applyFont="1" applyFill="1" applyBorder="1" applyAlignment="1">
      <alignment horizontal="center" vertical="center"/>
    </xf>
    <xf numFmtId="0" fontId="20" fillId="0" borderId="11" xfId="8" applyFont="1" applyFill="1" applyBorder="1" applyAlignment="1">
      <alignment horizontal="center" vertical="center" textRotation="255"/>
    </xf>
    <xf numFmtId="0" fontId="20" fillId="0" borderId="12" xfId="8" applyFont="1" applyFill="1" applyBorder="1" applyAlignment="1">
      <alignment horizontal="center" vertical="center" textRotation="255"/>
    </xf>
    <xf numFmtId="0" fontId="20" fillId="0" borderId="48" xfId="8" applyFont="1" applyFill="1" applyBorder="1" applyAlignment="1">
      <alignment horizontal="center" vertical="center" textRotation="255"/>
    </xf>
    <xf numFmtId="0" fontId="20" fillId="0" borderId="7" xfId="8" applyFont="1" applyFill="1" applyBorder="1" applyAlignment="1">
      <alignment horizontal="center" vertical="center" textRotation="255"/>
    </xf>
    <xf numFmtId="0" fontId="20" fillId="0" borderId="0" xfId="8" applyFont="1" applyFill="1" applyBorder="1" applyAlignment="1">
      <alignment horizontal="center" vertical="center" textRotation="255"/>
    </xf>
    <xf numFmtId="0" fontId="20" fillId="0" borderId="38" xfId="8" applyFont="1" applyFill="1" applyBorder="1" applyAlignment="1">
      <alignment horizontal="center" vertical="center" textRotation="255"/>
    </xf>
    <xf numFmtId="0" fontId="20" fillId="0" borderId="74" xfId="8" applyFont="1" applyFill="1" applyBorder="1" applyAlignment="1">
      <alignment horizontal="center" vertical="center" textRotation="255"/>
    </xf>
    <xf numFmtId="0" fontId="20" fillId="0" borderId="75" xfId="8" applyFont="1" applyFill="1" applyBorder="1" applyAlignment="1">
      <alignment horizontal="center" vertical="center" textRotation="255"/>
    </xf>
    <xf numFmtId="0" fontId="20" fillId="0" borderId="70" xfId="8" applyFont="1" applyFill="1" applyBorder="1" applyAlignment="1">
      <alignment horizontal="center" vertical="center" textRotation="255"/>
    </xf>
    <xf numFmtId="0" fontId="26" fillId="0" borderId="41" xfId="8" applyFont="1" applyFill="1" applyBorder="1" applyAlignment="1">
      <alignment horizontal="center" vertical="center" wrapText="1"/>
    </xf>
    <xf numFmtId="0" fontId="26" fillId="0" borderId="12" xfId="8" applyFont="1" applyFill="1" applyBorder="1" applyAlignment="1">
      <alignment horizontal="center" vertical="center" wrapText="1"/>
    </xf>
    <xf numFmtId="0" fontId="26" fillId="0" borderId="48" xfId="8" applyFont="1" applyFill="1" applyBorder="1" applyAlignment="1">
      <alignment horizontal="center" vertical="center" wrapText="1"/>
    </xf>
    <xf numFmtId="0" fontId="26" fillId="0" borderId="37" xfId="8" applyFont="1" applyFill="1" applyBorder="1" applyAlignment="1">
      <alignment horizontal="center" vertical="center" wrapText="1"/>
    </xf>
    <xf numFmtId="0" fontId="26" fillId="0" borderId="54" xfId="8" applyFont="1" applyFill="1" applyBorder="1" applyAlignment="1">
      <alignment horizontal="center" vertical="center" wrapText="1"/>
    </xf>
    <xf numFmtId="0" fontId="26" fillId="0" borderId="40" xfId="8" applyFont="1" applyFill="1" applyBorder="1" applyAlignment="1">
      <alignment horizontal="center" vertical="center" wrapText="1"/>
    </xf>
    <xf numFmtId="0" fontId="20" fillId="0" borderId="41" xfId="8" applyFont="1" applyFill="1" applyBorder="1" applyAlignment="1">
      <alignment horizontal="center" vertical="center" textRotation="255"/>
    </xf>
    <xf numFmtId="0" fontId="20" fillId="0" borderId="64" xfId="8" applyFont="1" applyFill="1" applyBorder="1" applyAlignment="1">
      <alignment horizontal="center" vertical="center" textRotation="255"/>
    </xf>
    <xf numFmtId="0" fontId="20" fillId="0" borderId="37" xfId="8" applyFont="1" applyFill="1" applyBorder="1" applyAlignment="1">
      <alignment horizontal="center" vertical="center" textRotation="255"/>
    </xf>
    <xf numFmtId="0" fontId="20" fillId="0" borderId="54" xfId="8" applyFont="1" applyFill="1" applyBorder="1" applyAlignment="1">
      <alignment horizontal="center" vertical="center" textRotation="255"/>
    </xf>
    <xf numFmtId="0" fontId="20" fillId="0" borderId="40" xfId="8" applyFont="1" applyFill="1" applyBorder="1" applyAlignment="1">
      <alignment horizontal="center" vertical="center" textRotation="255"/>
    </xf>
    <xf numFmtId="178" fontId="20" fillId="0" borderId="44" xfId="8" applyNumberFormat="1" applyFont="1" applyFill="1" applyBorder="1" applyAlignment="1">
      <alignment horizontal="right" vertical="center"/>
    </xf>
    <xf numFmtId="178" fontId="20" fillId="0" borderId="18" xfId="8" applyNumberFormat="1" applyFont="1" applyFill="1" applyBorder="1" applyAlignment="1">
      <alignment horizontal="right" vertical="center"/>
    </xf>
    <xf numFmtId="178" fontId="20" fillId="0" borderId="43" xfId="8" applyNumberFormat="1" applyFont="1" applyFill="1" applyBorder="1" applyAlignment="1">
      <alignment horizontal="right" vertical="center"/>
    </xf>
    <xf numFmtId="0" fontId="20" fillId="0" borderId="72" xfId="8" applyFont="1" applyFill="1" applyBorder="1" applyAlignment="1">
      <alignment horizontal="center" vertical="center" shrinkToFit="1"/>
    </xf>
    <xf numFmtId="0" fontId="20" fillId="0" borderId="75" xfId="8" applyFont="1" applyFill="1" applyBorder="1" applyAlignment="1">
      <alignment horizontal="center" vertical="center" shrinkToFit="1"/>
    </xf>
    <xf numFmtId="0" fontId="20" fillId="0" borderId="70" xfId="8" applyFont="1" applyFill="1" applyBorder="1" applyAlignment="1">
      <alignment horizontal="center" vertical="center" shrinkToFit="1"/>
    </xf>
    <xf numFmtId="0" fontId="20" fillId="0" borderId="41" xfId="8" applyFont="1" applyFill="1" applyBorder="1" applyAlignment="1">
      <alignment horizontal="center" vertical="center" wrapText="1"/>
    </xf>
    <xf numFmtId="0" fontId="20" fillId="0" borderId="12" xfId="8" applyFont="1" applyFill="1" applyBorder="1" applyAlignment="1">
      <alignment horizontal="center" vertical="center" wrapText="1"/>
    </xf>
    <xf numFmtId="0" fontId="20" fillId="0" borderId="48" xfId="8" applyFont="1" applyFill="1" applyBorder="1" applyAlignment="1">
      <alignment horizontal="center" vertical="center" wrapText="1"/>
    </xf>
    <xf numFmtId="0" fontId="20" fillId="0" borderId="37" xfId="8" applyFont="1" applyFill="1" applyBorder="1" applyAlignment="1">
      <alignment horizontal="center" vertical="center" wrapText="1"/>
    </xf>
    <xf numFmtId="0" fontId="20" fillId="0" borderId="54" xfId="8" applyFont="1" applyFill="1" applyBorder="1" applyAlignment="1">
      <alignment horizontal="center" vertical="center" wrapText="1"/>
    </xf>
    <xf numFmtId="0" fontId="20" fillId="0" borderId="40" xfId="8" applyFont="1" applyFill="1" applyBorder="1" applyAlignment="1">
      <alignment horizontal="center" vertical="center" wrapText="1"/>
    </xf>
    <xf numFmtId="0" fontId="26" fillId="0" borderId="13" xfId="8" applyFont="1" applyFill="1" applyBorder="1" applyAlignment="1">
      <alignment horizontal="center" vertical="center" wrapText="1"/>
    </xf>
    <xf numFmtId="0" fontId="26" fillId="0" borderId="67" xfId="8" applyFont="1" applyFill="1" applyBorder="1" applyAlignment="1">
      <alignment horizontal="center" vertical="center" wrapText="1"/>
    </xf>
    <xf numFmtId="0" fontId="24" fillId="0" borderId="74" xfId="7" applyFont="1" applyFill="1" applyBorder="1" applyAlignment="1">
      <alignment horizontal="left" vertical="center"/>
    </xf>
    <xf numFmtId="0" fontId="24" fillId="0" borderId="75" xfId="7" applyFont="1" applyFill="1" applyBorder="1" applyAlignment="1">
      <alignment horizontal="left" vertical="center"/>
    </xf>
    <xf numFmtId="0" fontId="24" fillId="0" borderId="76" xfId="7" applyFont="1" applyFill="1" applyBorder="1" applyAlignment="1">
      <alignment horizontal="left" vertical="center"/>
    </xf>
    <xf numFmtId="178" fontId="20" fillId="0" borderId="74" xfId="8" applyNumberFormat="1" applyFont="1" applyFill="1" applyBorder="1" applyAlignment="1">
      <alignment horizontal="right" vertical="center" shrinkToFit="1"/>
    </xf>
    <xf numFmtId="178" fontId="20" fillId="0" borderId="75" xfId="8" applyNumberFormat="1" applyFont="1" applyFill="1" applyBorder="1" applyAlignment="1">
      <alignment horizontal="right" vertical="center" shrinkToFit="1"/>
    </xf>
    <xf numFmtId="178" fontId="20" fillId="0" borderId="76" xfId="8" applyNumberFormat="1" applyFont="1" applyFill="1" applyBorder="1" applyAlignment="1">
      <alignment horizontal="right" vertical="center" shrinkToFit="1"/>
    </xf>
    <xf numFmtId="0" fontId="27" fillId="0" borderId="31" xfId="8" applyFont="1" applyFill="1" applyBorder="1">
      <alignment vertical="center"/>
    </xf>
    <xf numFmtId="0" fontId="27" fillId="0" borderId="42" xfId="8" applyFont="1" applyFill="1" applyBorder="1">
      <alignment vertical="center"/>
    </xf>
    <xf numFmtId="0" fontId="24" fillId="0" borderId="36" xfId="7" applyFont="1" applyFill="1" applyBorder="1" applyAlignment="1">
      <alignment horizontal="center" vertical="center" wrapText="1"/>
    </xf>
    <xf numFmtId="0" fontId="24" fillId="0" borderId="8" xfId="7" applyFont="1" applyFill="1" applyBorder="1" applyAlignment="1">
      <alignment horizontal="center" vertical="center" wrapText="1"/>
    </xf>
    <xf numFmtId="0" fontId="24" fillId="0" borderId="9" xfId="7" applyFont="1" applyFill="1" applyBorder="1" applyAlignment="1">
      <alignment horizontal="center" vertical="center" wrapText="1"/>
    </xf>
    <xf numFmtId="0" fontId="24" fillId="0" borderId="7" xfId="7" applyFont="1" applyFill="1" applyBorder="1" applyAlignment="1">
      <alignment horizontal="center" vertical="center" wrapText="1"/>
    </xf>
    <xf numFmtId="0" fontId="24" fillId="0" borderId="0" xfId="7" applyFont="1" applyFill="1" applyBorder="1" applyAlignment="1">
      <alignment horizontal="center" vertical="center" wrapText="1"/>
    </xf>
    <xf numFmtId="0" fontId="24" fillId="0" borderId="66" xfId="7" applyFont="1" applyFill="1" applyBorder="1" applyAlignment="1">
      <alignment horizontal="center" vertical="center" wrapText="1"/>
    </xf>
    <xf numFmtId="0" fontId="24" fillId="0" borderId="74" xfId="7" applyFont="1" applyFill="1" applyBorder="1" applyAlignment="1">
      <alignment horizontal="center" vertical="center" wrapText="1"/>
    </xf>
    <xf numFmtId="0" fontId="24" fillId="0" borderId="75" xfId="7" applyFont="1" applyFill="1" applyBorder="1" applyAlignment="1">
      <alignment horizontal="center" vertical="center" wrapText="1"/>
    </xf>
    <xf numFmtId="0" fontId="24" fillId="0" borderId="76" xfId="7" applyFont="1" applyFill="1" applyBorder="1" applyAlignment="1">
      <alignment horizontal="center" vertical="center" wrapText="1"/>
    </xf>
    <xf numFmtId="0" fontId="20" fillId="0" borderId="0" xfId="8" applyFont="1" applyFill="1" applyBorder="1" applyAlignment="1">
      <alignment horizontal="center" vertical="center" shrinkToFit="1"/>
    </xf>
    <xf numFmtId="186" fontId="20" fillId="0" borderId="0" xfId="8" applyNumberFormat="1" applyFont="1" applyFill="1" applyBorder="1" applyAlignment="1" applyProtection="1">
      <alignment horizontal="center" vertical="center" shrinkToFit="1"/>
      <protection hidden="1"/>
    </xf>
    <xf numFmtId="0" fontId="26" fillId="0" borderId="0" xfId="8" applyNumberFormat="1" applyFont="1" applyFill="1" applyBorder="1" applyAlignment="1" applyProtection="1">
      <alignment horizontal="left" vertical="center" wrapText="1"/>
      <protection hidden="1"/>
    </xf>
    <xf numFmtId="0" fontId="20" fillId="0" borderId="0" xfId="8" applyFont="1" applyFill="1" applyBorder="1" applyAlignment="1" applyProtection="1">
      <alignment horizontal="center" vertical="center" shrinkToFit="1"/>
      <protection hidden="1"/>
    </xf>
    <xf numFmtId="49" fontId="23" fillId="0" borderId="1" xfId="11" applyNumberFormat="1" applyFont="1" applyFill="1" applyBorder="1" applyAlignment="1">
      <alignment horizontal="center" vertical="center"/>
    </xf>
    <xf numFmtId="49" fontId="23" fillId="0" borderId="2" xfId="11" applyNumberFormat="1" applyFont="1" applyFill="1" applyBorder="1" applyAlignment="1">
      <alignment horizontal="center" vertical="center"/>
    </xf>
    <xf numFmtId="49" fontId="23" fillId="0" borderId="3" xfId="11" applyNumberFormat="1" applyFont="1" applyFill="1" applyBorder="1" applyAlignment="1">
      <alignment horizontal="center" vertical="center"/>
    </xf>
    <xf numFmtId="0" fontId="20" fillId="0" borderId="39" xfId="11" applyFont="1" applyBorder="1" applyAlignment="1">
      <alignment horizontal="center" vertical="center"/>
    </xf>
    <xf numFmtId="0" fontId="20" fillId="0" borderId="31" xfId="11" applyFont="1" applyBorder="1" applyAlignment="1">
      <alignment horizontal="center" vertical="center"/>
    </xf>
    <xf numFmtId="0" fontId="20" fillId="0" borderId="42" xfId="11" applyFont="1" applyBorder="1" applyAlignment="1">
      <alignment horizontal="center" vertical="center"/>
    </xf>
    <xf numFmtId="0" fontId="20" fillId="0" borderId="39" xfId="11" applyFont="1" applyFill="1" applyBorder="1" applyAlignment="1">
      <alignment horizontal="center" vertical="center"/>
    </xf>
    <xf numFmtId="0" fontId="20" fillId="0" borderId="31" xfId="11" applyFont="1" applyFill="1" applyBorder="1" applyAlignment="1">
      <alignment horizontal="center" vertical="center"/>
    </xf>
    <xf numFmtId="0" fontId="20" fillId="0" borderId="42" xfId="11" applyFont="1" applyFill="1" applyBorder="1" applyAlignment="1">
      <alignment horizontal="center" vertical="center"/>
    </xf>
    <xf numFmtId="0" fontId="20" fillId="0" borderId="34" xfId="11" applyFont="1" applyBorder="1" applyAlignment="1">
      <alignment horizontal="center" vertical="center"/>
    </xf>
    <xf numFmtId="0" fontId="20" fillId="0" borderId="41" xfId="11" applyFont="1" applyBorder="1">
      <alignment vertical="center"/>
    </xf>
    <xf numFmtId="0" fontId="20" fillId="0" borderId="12" xfId="11" applyFont="1" applyBorder="1">
      <alignment vertical="center"/>
    </xf>
    <xf numFmtId="0" fontId="20" fillId="0" borderId="48" xfId="11" applyFont="1" applyBorder="1">
      <alignment vertical="center"/>
    </xf>
    <xf numFmtId="178" fontId="20" fillId="0" borderId="41" xfId="11" applyNumberFormat="1" applyFont="1" applyFill="1" applyBorder="1" applyAlignment="1">
      <alignment horizontal="right" vertical="center" shrinkToFit="1"/>
    </xf>
    <xf numFmtId="178" fontId="20" fillId="0" borderId="12" xfId="11" applyNumberFormat="1" applyFont="1" applyFill="1" applyBorder="1" applyAlignment="1">
      <alignment horizontal="right" vertical="center" shrinkToFit="1"/>
    </xf>
    <xf numFmtId="178" fontId="20" fillId="0" borderId="82" xfId="11" applyNumberFormat="1" applyFont="1" applyFill="1" applyBorder="1" applyAlignment="1">
      <alignment horizontal="right" vertical="center" shrinkToFit="1"/>
    </xf>
    <xf numFmtId="181" fontId="20" fillId="0" borderId="83" xfId="11" applyNumberFormat="1" applyFont="1" applyFill="1" applyBorder="1" applyAlignment="1">
      <alignment horizontal="right" vertical="center" shrinkToFit="1"/>
    </xf>
    <xf numFmtId="178" fontId="20" fillId="0" borderId="83" xfId="11" applyNumberFormat="1" applyFont="1" applyFill="1" applyBorder="1" applyAlignment="1">
      <alignment horizontal="right" vertical="center" shrinkToFit="1"/>
    </xf>
    <xf numFmtId="181" fontId="20" fillId="0" borderId="84" xfId="11" applyNumberFormat="1" applyFont="1" applyFill="1" applyBorder="1" applyAlignment="1">
      <alignment horizontal="right" vertical="center" shrinkToFit="1"/>
    </xf>
    <xf numFmtId="181" fontId="20" fillId="0" borderId="12" xfId="11" applyNumberFormat="1" applyFont="1" applyFill="1" applyBorder="1" applyAlignment="1">
      <alignment horizontal="right" vertical="center" shrinkToFit="1"/>
    </xf>
    <xf numFmtId="181" fontId="20" fillId="0" borderId="48" xfId="11" applyNumberFormat="1" applyFont="1" applyFill="1" applyBorder="1" applyAlignment="1">
      <alignment horizontal="right" vertical="center" shrinkToFit="1"/>
    </xf>
    <xf numFmtId="0" fontId="20" fillId="0" borderId="64" xfId="11" applyFont="1" applyBorder="1">
      <alignment vertical="center"/>
    </xf>
    <xf numFmtId="0" fontId="20" fillId="0" borderId="0" xfId="11" applyFont="1" applyBorder="1">
      <alignment vertical="center"/>
    </xf>
    <xf numFmtId="0" fontId="20" fillId="0" borderId="38" xfId="11" applyFont="1" applyBorder="1">
      <alignment vertical="center"/>
    </xf>
    <xf numFmtId="178" fontId="20" fillId="0" borderId="64" xfId="11" applyNumberFormat="1" applyFont="1" applyFill="1" applyBorder="1" applyAlignment="1">
      <alignment horizontal="right" vertical="center" shrinkToFit="1"/>
    </xf>
    <xf numFmtId="178" fontId="20" fillId="0" borderId="0" xfId="11" applyNumberFormat="1" applyFont="1" applyFill="1" applyBorder="1" applyAlignment="1">
      <alignment horizontal="right" vertical="center" shrinkToFit="1"/>
    </xf>
    <xf numFmtId="178" fontId="20" fillId="0" borderId="85" xfId="11" applyNumberFormat="1" applyFont="1" applyFill="1" applyBorder="1" applyAlignment="1">
      <alignment horizontal="right" vertical="center" shrinkToFit="1"/>
    </xf>
    <xf numFmtId="181" fontId="20" fillId="0" borderId="86" xfId="11" applyNumberFormat="1" applyFont="1" applyFill="1" applyBorder="1" applyAlignment="1">
      <alignment horizontal="right" vertical="center" shrinkToFit="1"/>
    </xf>
    <xf numFmtId="178" fontId="20" fillId="0" borderId="86" xfId="11" applyNumberFormat="1" applyFont="1" applyFill="1" applyBorder="1" applyAlignment="1">
      <alignment horizontal="right" vertical="center" shrinkToFit="1"/>
    </xf>
    <xf numFmtId="181" fontId="20" fillId="0" borderId="88" xfId="11" applyNumberFormat="1" applyFont="1" applyFill="1" applyBorder="1" applyAlignment="1">
      <alignment horizontal="right" vertical="center" shrinkToFit="1"/>
    </xf>
    <xf numFmtId="181" fontId="20" fillId="0" borderId="0" xfId="11" applyNumberFormat="1" applyFont="1" applyFill="1" applyBorder="1" applyAlignment="1">
      <alignment horizontal="right" vertical="center" shrinkToFit="1"/>
    </xf>
    <xf numFmtId="181" fontId="20" fillId="0" borderId="38" xfId="11" applyNumberFormat="1" applyFont="1" applyFill="1" applyBorder="1" applyAlignment="1">
      <alignment horizontal="right" vertical="center" shrinkToFit="1"/>
    </xf>
    <xf numFmtId="178" fontId="20" fillId="0" borderId="87" xfId="11" applyNumberFormat="1" applyFont="1" applyFill="1" applyBorder="1" applyAlignment="1">
      <alignment horizontal="right" vertical="center" shrinkToFit="1"/>
    </xf>
    <xf numFmtId="178" fontId="20" fillId="0" borderId="88" xfId="11" applyNumberFormat="1" applyFont="1" applyFill="1" applyBorder="1" applyAlignment="1">
      <alignment horizontal="right" vertical="center" shrinkToFit="1"/>
    </xf>
    <xf numFmtId="178" fontId="20" fillId="0" borderId="38" xfId="11" applyNumberFormat="1" applyFont="1" applyFill="1" applyBorder="1" applyAlignment="1">
      <alignment horizontal="right" vertical="center" shrinkToFit="1"/>
    </xf>
    <xf numFmtId="0" fontId="20" fillId="0" borderId="41" xfId="11" applyFont="1" applyFill="1" applyBorder="1">
      <alignment vertical="center"/>
    </xf>
    <xf numFmtId="0" fontId="20" fillId="0" borderId="12" xfId="11" applyFont="1" applyFill="1" applyBorder="1">
      <alignment vertical="center"/>
    </xf>
    <xf numFmtId="0" fontId="20" fillId="0" borderId="48" xfId="11" applyFont="1" applyFill="1" applyBorder="1">
      <alignment vertical="center"/>
    </xf>
    <xf numFmtId="181" fontId="20" fillId="0" borderId="82" xfId="11" applyNumberFormat="1" applyFont="1" applyFill="1" applyBorder="1" applyAlignment="1">
      <alignment horizontal="right" vertical="center" shrinkToFit="1"/>
    </xf>
    <xf numFmtId="0" fontId="20" fillId="0" borderId="64" xfId="11" applyFont="1" applyFill="1" applyBorder="1">
      <alignment vertical="center"/>
    </xf>
    <xf numFmtId="0" fontId="20" fillId="0" borderId="0" xfId="11" applyFont="1" applyFill="1" applyBorder="1">
      <alignment vertical="center"/>
    </xf>
    <xf numFmtId="0" fontId="20" fillId="0" borderId="38" xfId="11" applyFont="1" applyFill="1" applyBorder="1">
      <alignment vertical="center"/>
    </xf>
    <xf numFmtId="181" fontId="20" fillId="0" borderId="85" xfId="11" applyNumberFormat="1" applyFont="1" applyFill="1" applyBorder="1" applyAlignment="1">
      <alignment horizontal="right" vertical="center" shrinkToFit="1"/>
    </xf>
    <xf numFmtId="0" fontId="20" fillId="0" borderId="64" xfId="11" applyFont="1" applyBorder="1" applyAlignment="1">
      <alignment vertical="center"/>
    </xf>
    <xf numFmtId="0" fontId="16" fillId="0" borderId="0" xfId="6" applyAlignment="1">
      <alignment vertical="center"/>
    </xf>
    <xf numFmtId="0" fontId="16" fillId="0" borderId="38" xfId="6" applyBorder="1" applyAlignment="1">
      <alignment vertical="center"/>
    </xf>
    <xf numFmtId="178" fontId="20" fillId="0" borderId="88" xfId="11" applyNumberFormat="1" applyFont="1" applyFill="1" applyBorder="1" applyAlignment="1">
      <alignment horizontal="right" vertical="center"/>
    </xf>
    <xf numFmtId="178" fontId="20" fillId="0" borderId="0" xfId="11" applyNumberFormat="1" applyFont="1" applyFill="1" applyBorder="1" applyAlignment="1">
      <alignment horizontal="right" vertical="center"/>
    </xf>
    <xf numFmtId="178" fontId="20" fillId="0" borderId="38" xfId="11" applyNumberFormat="1" applyFont="1" applyFill="1" applyBorder="1" applyAlignment="1">
      <alignment horizontal="right" vertical="center"/>
    </xf>
    <xf numFmtId="0" fontId="20" fillId="0" borderId="37" xfId="11" applyFont="1" applyFill="1" applyBorder="1">
      <alignment vertical="center"/>
    </xf>
    <xf numFmtId="0" fontId="20" fillId="0" borderId="54" xfId="11" applyFont="1" applyFill="1" applyBorder="1">
      <alignment vertical="center"/>
    </xf>
    <xf numFmtId="0" fontId="20" fillId="0" borderId="40" xfId="11" applyFont="1" applyFill="1" applyBorder="1">
      <alignment vertical="center"/>
    </xf>
    <xf numFmtId="178" fontId="20" fillId="0" borderId="64" xfId="11" applyNumberFormat="1" applyFont="1" applyFill="1" applyBorder="1" applyAlignment="1">
      <alignment horizontal="right" vertical="center"/>
    </xf>
    <xf numFmtId="178" fontId="20" fillId="0" borderId="85" xfId="11" applyNumberFormat="1" applyFont="1" applyFill="1" applyBorder="1" applyAlignment="1">
      <alignment horizontal="right" vertical="center"/>
    </xf>
    <xf numFmtId="181" fontId="20" fillId="0" borderId="86" xfId="11" applyNumberFormat="1" applyFont="1" applyFill="1" applyBorder="1" applyAlignment="1">
      <alignment horizontal="right" vertical="center"/>
    </xf>
    <xf numFmtId="0" fontId="26" fillId="0" borderId="39" xfId="11" applyFont="1" applyFill="1" applyBorder="1" applyAlignment="1">
      <alignment horizontal="center" vertical="center"/>
    </xf>
    <xf numFmtId="0" fontId="26" fillId="0" borderId="31" xfId="11" applyFont="1" applyFill="1" applyBorder="1" applyAlignment="1">
      <alignment horizontal="center" vertical="center"/>
    </xf>
    <xf numFmtId="0" fontId="26" fillId="0" borderId="42" xfId="11" applyFont="1" applyFill="1" applyBorder="1" applyAlignment="1">
      <alignment horizontal="center" vertical="center"/>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81" fontId="1" fillId="0" borderId="0" xfId="11" applyNumberFormat="1" applyFill="1" applyAlignment="1">
      <alignment horizontal="right" vertical="center" shrinkToFit="1"/>
    </xf>
    <xf numFmtId="181" fontId="1" fillId="0" borderId="38" xfId="11" applyNumberFormat="1" applyFill="1" applyBorder="1" applyAlignment="1">
      <alignment horizontal="right" vertical="center" shrinkToFit="1"/>
    </xf>
    <xf numFmtId="178" fontId="20" fillId="0" borderId="84" xfId="11" applyNumberFormat="1" applyFont="1" applyFill="1" applyBorder="1" applyAlignment="1">
      <alignment horizontal="right" vertical="center" shrinkToFit="1"/>
    </xf>
    <xf numFmtId="181" fontId="1" fillId="0" borderId="85" xfId="11" applyNumberFormat="1" applyFill="1" applyBorder="1" applyAlignment="1">
      <alignment horizontal="right" vertical="center" shrinkToFit="1"/>
    </xf>
    <xf numFmtId="0" fontId="16" fillId="0" borderId="0" xfId="6" applyBorder="1" applyAlignment="1">
      <alignment vertical="center"/>
    </xf>
    <xf numFmtId="0" fontId="20" fillId="0" borderId="37" xfId="11" applyFont="1" applyBorder="1">
      <alignment vertical="center"/>
    </xf>
    <xf numFmtId="0" fontId="20" fillId="0" borderId="54" xfId="11" applyFont="1" applyBorder="1">
      <alignment vertical="center"/>
    </xf>
    <xf numFmtId="0" fontId="20" fillId="0" borderId="40"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0" fontId="20" fillId="0" borderId="41" xfId="11" applyFont="1" applyFill="1" applyBorder="1" applyAlignment="1">
      <alignment horizontal="center" vertical="center" textRotation="255"/>
    </xf>
    <xf numFmtId="0" fontId="20" fillId="0" borderId="48" xfId="11" applyFont="1" applyFill="1" applyBorder="1" applyAlignment="1">
      <alignment horizontal="center" vertical="center" textRotation="255"/>
    </xf>
    <xf numFmtId="0" fontId="20" fillId="0" borderId="64" xfId="11" applyFont="1" applyFill="1" applyBorder="1" applyAlignment="1">
      <alignment horizontal="center" vertical="center" textRotation="255"/>
    </xf>
    <xf numFmtId="0" fontId="20" fillId="0" borderId="38" xfId="11" applyFont="1" applyFill="1" applyBorder="1" applyAlignment="1">
      <alignment horizontal="center" vertical="center" textRotation="255"/>
    </xf>
    <xf numFmtId="0" fontId="20" fillId="0" borderId="37" xfId="11" applyFont="1" applyFill="1" applyBorder="1" applyAlignment="1">
      <alignment horizontal="center" vertical="center" textRotation="255"/>
    </xf>
    <xf numFmtId="0" fontId="20" fillId="0" borderId="40" xfId="11" applyFont="1" applyFill="1" applyBorder="1" applyAlignment="1">
      <alignment horizontal="center" vertical="center" textRotation="255"/>
    </xf>
    <xf numFmtId="0" fontId="1" fillId="0" borderId="12" xfId="11" applyFill="1" applyBorder="1" applyAlignment="1">
      <alignment horizontal="right" vertical="center" shrinkToFit="1"/>
    </xf>
    <xf numFmtId="0" fontId="1" fillId="0" borderId="48" xfId="11" applyFill="1" applyBorder="1" applyAlignment="1">
      <alignment horizontal="right" vertical="center" shrinkToFit="1"/>
    </xf>
    <xf numFmtId="0" fontId="1" fillId="0" borderId="0" xfId="11" applyFill="1" applyBorder="1" applyAlignment="1">
      <alignment horizontal="right" vertical="center" shrinkToFit="1"/>
    </xf>
    <xf numFmtId="0" fontId="1" fillId="0" borderId="38" xfId="11" applyFill="1" applyBorder="1" applyAlignment="1">
      <alignment horizontal="right" vertical="center" shrinkToFit="1"/>
    </xf>
    <xf numFmtId="181" fontId="20" fillId="0" borderId="41" xfId="11" applyNumberFormat="1" applyFont="1" applyFill="1" applyBorder="1" applyAlignment="1">
      <alignment horizontal="right" vertical="center" shrinkToFit="1"/>
    </xf>
    <xf numFmtId="0" fontId="20" fillId="0" borderId="41" xfId="11" applyFont="1" applyBorder="1" applyAlignment="1">
      <alignment horizontal="center" vertical="center" wrapText="1"/>
    </xf>
    <xf numFmtId="0" fontId="20" fillId="0" borderId="12" xfId="11" applyFont="1" applyBorder="1" applyAlignment="1">
      <alignment horizontal="center" vertical="center" wrapText="1"/>
    </xf>
    <xf numFmtId="0" fontId="20" fillId="0" borderId="64" xfId="11" applyFont="1" applyBorder="1" applyAlignment="1">
      <alignment horizontal="center" vertical="center" wrapText="1"/>
    </xf>
    <xf numFmtId="0" fontId="20" fillId="0" borderId="0" xfId="11" applyFont="1" applyBorder="1" applyAlignment="1">
      <alignment horizontal="center" vertical="center" wrapText="1"/>
    </xf>
    <xf numFmtId="0" fontId="20" fillId="0" borderId="37" xfId="11" applyFont="1" applyBorder="1" applyAlignment="1">
      <alignment horizontal="center" vertical="center" wrapText="1"/>
    </xf>
    <xf numFmtId="0" fontId="20" fillId="0" borderId="54" xfId="11" applyFont="1" applyBorder="1" applyAlignment="1">
      <alignment horizontal="center" vertical="center" wrapText="1"/>
    </xf>
    <xf numFmtId="0" fontId="20" fillId="0" borderId="12" xfId="11" applyFont="1" applyBorder="1" applyAlignment="1">
      <alignment vertical="center" textRotation="255"/>
    </xf>
    <xf numFmtId="0" fontId="20" fillId="0" borderId="0" xfId="11" applyFont="1" applyBorder="1" applyAlignment="1">
      <alignment vertical="center" textRotation="255"/>
    </xf>
    <xf numFmtId="0" fontId="20" fillId="0" borderId="54" xfId="11" applyFont="1" applyBorder="1" applyAlignment="1">
      <alignment vertical="center" textRotation="255"/>
    </xf>
    <xf numFmtId="181" fontId="20" fillId="0" borderId="64" xfId="11" applyNumberFormat="1" applyFont="1" applyFill="1" applyBorder="1" applyAlignment="1">
      <alignment horizontal="right" vertical="center" shrinkToFit="1"/>
    </xf>
    <xf numFmtId="0" fontId="26" fillId="0" borderId="64" xfId="11" applyFont="1" applyBorder="1">
      <alignment vertical="center"/>
    </xf>
    <xf numFmtId="0" fontId="26" fillId="0" borderId="0" xfId="11" applyFont="1" applyBorder="1">
      <alignment vertical="center"/>
    </xf>
    <xf numFmtId="0" fontId="26" fillId="0" borderId="38" xfId="11" applyFont="1" applyBorder="1">
      <alignment vertical="center"/>
    </xf>
    <xf numFmtId="181" fontId="20" fillId="0" borderId="37" xfId="11" applyNumberFormat="1" applyFont="1" applyFill="1" applyBorder="1" applyAlignment="1">
      <alignment horizontal="right" vertical="center" shrinkToFit="1"/>
    </xf>
    <xf numFmtId="0" fontId="1" fillId="0" borderId="54" xfId="11" applyFill="1" applyBorder="1" applyAlignment="1">
      <alignment horizontal="right" vertical="center" shrinkToFit="1"/>
    </xf>
    <xf numFmtId="181" fontId="20" fillId="0" borderId="54"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20" fillId="0" borderId="41" xfId="11" applyFont="1" applyFill="1" applyBorder="1" applyAlignment="1">
      <alignment horizontal="left" vertical="center"/>
    </xf>
    <xf numFmtId="0" fontId="20" fillId="0" borderId="12" xfId="11" applyFont="1" applyFill="1" applyBorder="1" applyAlignment="1">
      <alignment horizontal="left" vertical="center"/>
    </xf>
    <xf numFmtId="0" fontId="20" fillId="0" borderId="48" xfId="11" applyFont="1" applyFill="1" applyBorder="1" applyAlignment="1">
      <alignment horizontal="left" vertical="center"/>
    </xf>
    <xf numFmtId="178" fontId="20" fillId="0" borderId="48" xfId="11" applyNumberFormat="1" applyFont="1" applyFill="1" applyBorder="1" applyAlignment="1">
      <alignment horizontal="right" vertical="center" shrinkToFit="1"/>
    </xf>
    <xf numFmtId="0" fontId="20" fillId="0" borderId="64" xfId="11" applyFont="1" applyFill="1" applyBorder="1" applyAlignment="1">
      <alignment horizontal="left" vertical="center"/>
    </xf>
    <xf numFmtId="0" fontId="20" fillId="0" borderId="0" xfId="11" applyFont="1" applyFill="1" applyBorder="1" applyAlignment="1">
      <alignment horizontal="left" vertical="center"/>
    </xf>
    <xf numFmtId="0" fontId="20" fillId="0" borderId="38" xfId="11" applyFont="1" applyFill="1" applyBorder="1" applyAlignment="1">
      <alignment horizontal="left" vertical="center"/>
    </xf>
    <xf numFmtId="0" fontId="20" fillId="0" borderId="64" xfId="11" applyFont="1" applyFill="1" applyBorder="1" applyAlignment="1">
      <alignment horizontal="center" vertical="center" wrapText="1"/>
    </xf>
    <xf numFmtId="0" fontId="20" fillId="0" borderId="0" xfId="11" applyFont="1" applyFill="1" applyBorder="1" applyAlignment="1">
      <alignment horizontal="center" vertical="center" wrapText="1"/>
    </xf>
    <xf numFmtId="0" fontId="20" fillId="0" borderId="37" xfId="11" applyFont="1" applyFill="1" applyBorder="1" applyAlignment="1">
      <alignment horizontal="center" vertical="center" wrapText="1"/>
    </xf>
    <xf numFmtId="0" fontId="20" fillId="0" borderId="54" xfId="11" applyFont="1" applyFill="1" applyBorder="1" applyAlignment="1">
      <alignment horizontal="center" vertical="center" wrapText="1"/>
    </xf>
    <xf numFmtId="178" fontId="20" fillId="5" borderId="88" xfId="11" applyNumberFormat="1" applyFont="1" applyFill="1" applyBorder="1" applyAlignment="1">
      <alignment horizontal="right" vertical="center" shrinkToFit="1"/>
    </xf>
    <xf numFmtId="178" fontId="20" fillId="5" borderId="0" xfId="11" applyNumberFormat="1" applyFont="1" applyFill="1" applyBorder="1" applyAlignment="1">
      <alignment horizontal="right" vertical="center" shrinkToFit="1"/>
    </xf>
    <xf numFmtId="178" fontId="20" fillId="5" borderId="85" xfId="11" applyNumberFormat="1" applyFont="1" applyFill="1" applyBorder="1" applyAlignment="1">
      <alignment horizontal="right" vertical="center" shrinkToFit="1"/>
    </xf>
    <xf numFmtId="0" fontId="20" fillId="5" borderId="88" xfId="11" applyFont="1" applyFill="1" applyBorder="1" applyAlignment="1">
      <alignment horizontal="right" vertical="center" shrinkToFit="1"/>
    </xf>
    <xf numFmtId="0" fontId="20" fillId="5" borderId="0" xfId="11" applyFont="1" applyFill="1" applyBorder="1" applyAlignment="1">
      <alignment horizontal="right" vertical="center" shrinkToFit="1"/>
    </xf>
    <xf numFmtId="0" fontId="20" fillId="5" borderId="38" xfId="11" applyFont="1" applyFill="1" applyBorder="1" applyAlignment="1">
      <alignment horizontal="right" vertical="center" shrinkToFit="1"/>
    </xf>
    <xf numFmtId="178" fontId="20" fillId="0" borderId="37" xfId="11" applyNumberFormat="1" applyFont="1" applyFill="1" applyBorder="1" applyAlignment="1">
      <alignment horizontal="right" vertical="center" shrinkToFit="1"/>
    </xf>
    <xf numFmtId="178" fontId="20" fillId="0" borderId="54" xfId="11" applyNumberFormat="1" applyFont="1" applyFill="1" applyBorder="1" applyAlignment="1">
      <alignment horizontal="right" vertical="center" shrinkToFit="1"/>
    </xf>
    <xf numFmtId="178" fontId="20" fillId="0" borderId="89" xfId="11" applyNumberFormat="1" applyFont="1" applyFill="1" applyBorder="1" applyAlignment="1">
      <alignment horizontal="right" vertical="center" shrinkToFit="1"/>
    </xf>
    <xf numFmtId="181" fontId="20" fillId="0" borderId="90" xfId="11" applyNumberFormat="1" applyFont="1" applyFill="1" applyBorder="1" applyAlignment="1">
      <alignment horizontal="right" vertical="center" shrinkToFit="1"/>
    </xf>
    <xf numFmtId="178" fontId="20" fillId="0" borderId="90" xfId="11" applyNumberFormat="1" applyFont="1" applyFill="1" applyBorder="1" applyAlignment="1">
      <alignment horizontal="right" vertical="center" shrinkToFit="1"/>
    </xf>
    <xf numFmtId="181" fontId="20" fillId="0" borderId="91" xfId="11" applyNumberFormat="1" applyFont="1" applyFill="1" applyBorder="1" applyAlignment="1">
      <alignment horizontal="right" vertical="center" shrinkToFit="1"/>
    </xf>
    <xf numFmtId="181" fontId="20" fillId="0" borderId="40" xfId="11" applyNumberFormat="1" applyFont="1" applyFill="1" applyBorder="1" applyAlignment="1">
      <alignment horizontal="right" vertical="center" shrinkToFit="1"/>
    </xf>
    <xf numFmtId="178" fontId="20" fillId="0" borderId="40" xfId="11" applyNumberFormat="1" applyFont="1" applyFill="1" applyBorder="1" applyAlignment="1">
      <alignment horizontal="right" vertical="center" shrinkToFit="1"/>
    </xf>
    <xf numFmtId="0" fontId="20" fillId="0" borderId="37" xfId="11" applyFont="1" applyFill="1" applyBorder="1" applyAlignment="1">
      <alignment horizontal="left" vertical="center"/>
    </xf>
    <xf numFmtId="0" fontId="20" fillId="0" borderId="54" xfId="11" applyFont="1" applyFill="1" applyBorder="1" applyAlignment="1">
      <alignment horizontal="left" vertical="center"/>
    </xf>
    <xf numFmtId="0" fontId="20" fillId="0" borderId="40" xfId="11" applyFont="1" applyFill="1" applyBorder="1" applyAlignment="1">
      <alignment horizontal="left" vertical="center"/>
    </xf>
    <xf numFmtId="0" fontId="1" fillId="0" borderId="89" xfId="11" applyFill="1" applyBorder="1" applyAlignment="1">
      <alignment horizontal="right" vertical="center" shrinkToFit="1"/>
    </xf>
    <xf numFmtId="181" fontId="1" fillId="0" borderId="54"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20" fillId="0" borderId="91" xfId="11" applyNumberFormat="1" applyFont="1" applyFill="1" applyBorder="1" applyAlignment="1">
      <alignment horizontal="right" vertical="center" shrinkToFit="1"/>
    </xf>
    <xf numFmtId="178" fontId="20" fillId="5" borderId="91" xfId="11" applyNumberFormat="1" applyFont="1" applyFill="1" applyBorder="1" applyAlignment="1">
      <alignment horizontal="right" vertical="center" shrinkToFit="1"/>
    </xf>
    <xf numFmtId="178" fontId="20" fillId="5" borderId="54" xfId="11" applyNumberFormat="1" applyFont="1" applyFill="1" applyBorder="1" applyAlignment="1">
      <alignment horizontal="right" vertical="center" shrinkToFit="1"/>
    </xf>
    <xf numFmtId="178" fontId="20" fillId="5" borderId="89" xfId="11" applyNumberFormat="1" applyFont="1" applyFill="1" applyBorder="1" applyAlignment="1">
      <alignment horizontal="right" vertical="center" shrinkToFit="1"/>
    </xf>
    <xf numFmtId="0" fontId="20" fillId="5" borderId="91" xfId="11" applyFont="1" applyFill="1" applyBorder="1" applyAlignment="1">
      <alignment horizontal="right" vertical="center" shrinkToFit="1"/>
    </xf>
    <xf numFmtId="0" fontId="20" fillId="5" borderId="54" xfId="11" applyFont="1" applyFill="1" applyBorder="1" applyAlignment="1">
      <alignment horizontal="right" vertical="center" shrinkToFit="1"/>
    </xf>
    <xf numFmtId="0" fontId="20" fillId="5" borderId="40" xfId="11" applyFont="1" applyFill="1" applyBorder="1" applyAlignment="1">
      <alignment horizontal="right" vertical="center" shrinkToFit="1"/>
    </xf>
    <xf numFmtId="0" fontId="20" fillId="0" borderId="41" xfId="11" applyFont="1" applyBorder="1" applyAlignment="1">
      <alignment horizontal="center" vertical="center" textRotation="255"/>
    </xf>
    <xf numFmtId="0" fontId="20" fillId="0" borderId="48" xfId="11" applyFont="1" applyBorder="1" applyAlignment="1">
      <alignment horizontal="center" vertical="center" textRotation="255"/>
    </xf>
    <xf numFmtId="0" fontId="20" fillId="0" borderId="64" xfId="11" applyFont="1" applyBorder="1" applyAlignment="1">
      <alignment horizontal="center" vertical="center" textRotation="255"/>
    </xf>
    <xf numFmtId="0" fontId="20" fillId="0" borderId="38" xfId="11" applyFont="1" applyBorder="1" applyAlignment="1">
      <alignment horizontal="center" vertical="center" textRotation="255"/>
    </xf>
    <xf numFmtId="0" fontId="20" fillId="0" borderId="37" xfId="11" applyFont="1" applyBorder="1" applyAlignment="1">
      <alignment horizontal="center" vertical="center" textRotation="255"/>
    </xf>
    <xf numFmtId="0" fontId="20" fillId="0" borderId="40" xfId="11" applyFont="1" applyBorder="1" applyAlignment="1">
      <alignment horizontal="center" vertical="center" textRotation="255"/>
    </xf>
    <xf numFmtId="0" fontId="34" fillId="7" borderId="62" xfId="12" applyFont="1" applyFill="1" applyBorder="1" applyAlignment="1" applyProtection="1">
      <alignment horizontal="center" vertical="center" wrapText="1"/>
      <protection locked="0"/>
    </xf>
    <xf numFmtId="0" fontId="34" fillId="7" borderId="8" xfId="12" applyFont="1" applyFill="1" applyBorder="1" applyAlignment="1" applyProtection="1">
      <alignment horizontal="center" vertical="center" wrapText="1"/>
      <protection locked="0"/>
    </xf>
    <xf numFmtId="0" fontId="34" fillId="7" borderId="23" xfId="12" applyFont="1" applyFill="1" applyBorder="1" applyAlignment="1" applyProtection="1">
      <alignment horizontal="center" vertical="center" wrapText="1"/>
      <protection locked="0"/>
    </xf>
    <xf numFmtId="0" fontId="34" fillId="7" borderId="95" xfId="12" applyFont="1" applyFill="1" applyBorder="1" applyAlignment="1" applyProtection="1">
      <alignment horizontal="center" vertical="center" wrapText="1"/>
      <protection locked="0"/>
    </xf>
    <xf numFmtId="0" fontId="34" fillId="7" borderId="93" xfId="12" applyFont="1" applyFill="1" applyBorder="1" applyAlignment="1" applyProtection="1">
      <alignment horizontal="center" vertical="center" wrapText="1"/>
      <protection locked="0"/>
    </xf>
    <xf numFmtId="0" fontId="34" fillId="7" borderId="94" xfId="12" applyFont="1" applyFill="1" applyBorder="1" applyAlignment="1" applyProtection="1">
      <alignment horizontal="center" vertical="center" wrapText="1"/>
      <protection locked="0"/>
    </xf>
    <xf numFmtId="0" fontId="1" fillId="7" borderId="62"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0" fontId="34" fillId="7" borderId="9" xfId="12" applyFont="1" applyFill="1" applyBorder="1" applyAlignment="1" applyProtection="1">
      <alignment horizontal="center" vertical="center" wrapText="1"/>
      <protection locked="0"/>
    </xf>
    <xf numFmtId="0" fontId="34" fillId="7" borderId="96" xfId="12" applyFont="1" applyFill="1" applyBorder="1" applyAlignment="1" applyProtection="1">
      <alignment horizontal="center" vertical="center" wrapText="1"/>
      <protection locked="0"/>
    </xf>
    <xf numFmtId="0" fontId="34" fillId="0" borderId="98" xfId="14" applyFont="1" applyBorder="1" applyAlignment="1" applyProtection="1">
      <alignment horizontal="left" vertical="center" shrinkToFit="1"/>
      <protection locked="0"/>
    </xf>
    <xf numFmtId="0" fontId="34" fillId="0" borderId="99" xfId="14" applyFont="1" applyBorder="1" applyAlignment="1" applyProtection="1">
      <alignment horizontal="left" vertical="center" shrinkToFit="1"/>
      <protection locked="0"/>
    </xf>
    <xf numFmtId="0" fontId="34" fillId="0" borderId="100" xfId="14" applyFont="1" applyBorder="1" applyAlignment="1" applyProtection="1">
      <alignment horizontal="left" vertical="center" shrinkToFit="1"/>
      <protection locked="0"/>
    </xf>
    <xf numFmtId="177" fontId="34" fillId="0" borderId="101" xfId="14" applyNumberFormat="1" applyFont="1" applyBorder="1" applyAlignment="1" applyProtection="1">
      <alignment horizontal="right" vertical="center" shrinkToFit="1"/>
      <protection locked="0"/>
    </xf>
    <xf numFmtId="177" fontId="34" fillId="0" borderId="102" xfId="14" applyNumberFormat="1" applyFont="1" applyBorder="1" applyAlignment="1" applyProtection="1">
      <alignment horizontal="right" vertical="center" shrinkToFit="1"/>
      <protection locked="0"/>
    </xf>
    <xf numFmtId="177" fontId="34" fillId="0" borderId="103" xfId="14" applyNumberFormat="1" applyFont="1" applyBorder="1" applyAlignment="1" applyProtection="1">
      <alignment horizontal="right" vertical="center" shrinkToFit="1"/>
      <protection locked="0"/>
    </xf>
    <xf numFmtId="177" fontId="34" fillId="0" borderId="104" xfId="14" applyNumberFormat="1" applyFont="1" applyBorder="1" applyAlignment="1" applyProtection="1">
      <alignment horizontal="right" vertical="center" shrinkToFit="1"/>
      <protection locked="0"/>
    </xf>
    <xf numFmtId="177" fontId="34" fillId="0" borderId="105" xfId="14" applyNumberFormat="1" applyFont="1" applyBorder="1" applyAlignment="1" applyProtection="1">
      <alignment horizontal="right" vertical="center" shrinkToFit="1"/>
      <protection locked="0"/>
    </xf>
    <xf numFmtId="177" fontId="34" fillId="0" borderId="106" xfId="14" applyNumberFormat="1" applyFont="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protection locked="0"/>
    </xf>
    <xf numFmtId="0" fontId="34" fillId="7" borderId="8" xfId="12" applyFont="1" applyFill="1" applyBorder="1" applyAlignment="1" applyProtection="1">
      <alignment horizontal="center" vertical="center"/>
      <protection locked="0"/>
    </xf>
    <xf numFmtId="0" fontId="34" fillId="7" borderId="23" xfId="12" applyFont="1" applyFill="1" applyBorder="1" applyAlignment="1" applyProtection="1">
      <alignment horizontal="center" vertical="center"/>
      <protection locked="0"/>
    </xf>
    <xf numFmtId="0" fontId="34" fillId="7" borderId="92" xfId="12" applyFont="1" applyFill="1" applyBorder="1" applyAlignment="1" applyProtection="1">
      <alignment horizontal="center" vertical="center"/>
      <protection locked="0"/>
    </xf>
    <xf numFmtId="0" fontId="34" fillId="7" borderId="93" xfId="12" applyFont="1" applyFill="1" applyBorder="1" applyAlignment="1" applyProtection="1">
      <alignment horizontal="center" vertical="center"/>
      <protection locked="0"/>
    </xf>
    <xf numFmtId="0" fontId="34" fillId="7" borderId="94" xfId="12" applyFont="1" applyFill="1" applyBorder="1" applyAlignment="1" applyProtection="1">
      <alignment horizontal="center" vertical="center"/>
      <protection locked="0"/>
    </xf>
    <xf numFmtId="0" fontId="33" fillId="6" borderId="1" xfId="12" applyFont="1" applyFill="1" applyBorder="1" applyAlignment="1" applyProtection="1">
      <alignment horizontal="center" vertical="center"/>
    </xf>
    <xf numFmtId="0" fontId="33" fillId="6" borderId="2" xfId="12" applyFont="1" applyFill="1" applyBorder="1" applyAlignment="1" applyProtection="1">
      <alignment horizontal="center" vertical="center"/>
    </xf>
    <xf numFmtId="0" fontId="33" fillId="6" borderId="3" xfId="12" applyFont="1" applyFill="1" applyBorder="1" applyAlignment="1" applyProtection="1">
      <alignment horizontal="center" vertical="center"/>
    </xf>
    <xf numFmtId="0" fontId="34" fillId="6" borderId="75" xfId="12" applyFont="1" applyFill="1" applyBorder="1" applyAlignment="1" applyProtection="1">
      <alignment horizontal="left" vertical="center"/>
    </xf>
    <xf numFmtId="0" fontId="34" fillId="7" borderId="36" xfId="12" applyFont="1" applyFill="1" applyBorder="1" applyAlignment="1" applyProtection="1">
      <alignment horizontal="center" vertical="center" wrapText="1"/>
      <protection locked="0"/>
    </xf>
    <xf numFmtId="0" fontId="34" fillId="7" borderId="92" xfId="12" applyFont="1" applyFill="1" applyBorder="1" applyAlignment="1" applyProtection="1">
      <alignment horizontal="center" vertical="center" wrapText="1"/>
      <protection locked="0"/>
    </xf>
    <xf numFmtId="0" fontId="34" fillId="0" borderId="98" xfId="15" applyNumberFormat="1" applyFont="1" applyBorder="1" applyAlignment="1" applyProtection="1">
      <alignment horizontal="left" vertical="center" shrinkToFit="1"/>
      <protection locked="0"/>
    </xf>
    <xf numFmtId="0" fontId="34" fillId="0" borderId="99" xfId="15" applyNumberFormat="1" applyFont="1" applyBorder="1" applyAlignment="1" applyProtection="1">
      <alignment horizontal="left" vertical="center" shrinkToFit="1"/>
      <protection locked="0"/>
    </xf>
    <xf numFmtId="0" fontId="34" fillId="0" borderId="110" xfId="15" applyNumberFormat="1" applyFont="1" applyBorder="1" applyAlignment="1" applyProtection="1">
      <alignment horizontal="left" vertical="center" shrinkToFit="1"/>
      <protection locked="0"/>
    </xf>
    <xf numFmtId="0" fontId="34" fillId="0" borderId="112" xfId="14" applyFont="1" applyBorder="1" applyAlignment="1" applyProtection="1">
      <alignment horizontal="left" vertical="center" shrinkToFit="1"/>
      <protection locked="0"/>
    </xf>
    <xf numFmtId="0" fontId="34" fillId="0" borderId="113" xfId="14" applyFont="1" applyBorder="1" applyAlignment="1" applyProtection="1">
      <alignment horizontal="left" vertical="center" shrinkToFit="1"/>
      <protection locked="0"/>
    </xf>
    <xf numFmtId="0" fontId="34" fillId="0" borderId="114" xfId="14" applyFont="1" applyBorder="1" applyAlignment="1" applyProtection="1">
      <alignment horizontal="left" vertical="center" shrinkToFit="1"/>
      <protection locked="0"/>
    </xf>
    <xf numFmtId="177" fontId="34" fillId="0" borderId="115" xfId="14" applyNumberFormat="1" applyFont="1" applyBorder="1" applyAlignment="1" applyProtection="1">
      <alignment horizontal="right" vertical="center" shrinkToFit="1"/>
      <protection locked="0"/>
    </xf>
    <xf numFmtId="177" fontId="34" fillId="0" borderId="116" xfId="14" applyNumberFormat="1" applyFont="1" applyBorder="1" applyAlignment="1" applyProtection="1">
      <alignment horizontal="right" vertical="center" shrinkToFit="1"/>
      <protection locked="0"/>
    </xf>
    <xf numFmtId="177" fontId="34" fillId="0" borderId="117" xfId="14" applyNumberFormat="1" applyFont="1" applyBorder="1" applyAlignment="1" applyProtection="1">
      <alignment horizontal="right" vertical="center" shrinkToFit="1"/>
      <protection locked="0"/>
    </xf>
    <xf numFmtId="177" fontId="34" fillId="0" borderId="118" xfId="14" applyNumberFormat="1" applyFont="1" applyBorder="1" applyAlignment="1" applyProtection="1">
      <alignment horizontal="right" vertical="center" shrinkToFit="1"/>
      <protection locked="0"/>
    </xf>
    <xf numFmtId="177" fontId="34" fillId="0" borderId="113" xfId="14" applyNumberFormat="1" applyFont="1" applyBorder="1" applyAlignment="1" applyProtection="1">
      <alignment horizontal="right" vertical="center" shrinkToFit="1"/>
      <protection locked="0"/>
    </xf>
    <xf numFmtId="177" fontId="34" fillId="0" borderId="119" xfId="14" applyNumberFormat="1" applyFont="1" applyBorder="1" applyAlignment="1" applyProtection="1">
      <alignment horizontal="right" vertical="center" shrinkToFit="1"/>
      <protection locked="0"/>
    </xf>
    <xf numFmtId="177" fontId="34" fillId="0" borderId="120" xfId="15" applyNumberFormat="1" applyFont="1" applyBorder="1" applyAlignment="1" applyProtection="1">
      <alignment horizontal="right" vertical="center" shrinkToFit="1"/>
      <protection locked="0"/>
    </xf>
    <xf numFmtId="177" fontId="34" fillId="0" borderId="116" xfId="15" applyNumberFormat="1" applyFont="1" applyBorder="1" applyAlignment="1" applyProtection="1">
      <alignment horizontal="right" vertical="center" shrinkToFit="1"/>
      <protection locked="0"/>
    </xf>
    <xf numFmtId="0" fontId="34" fillId="0" borderId="116" xfId="15" applyNumberFormat="1" applyFont="1" applyBorder="1" applyAlignment="1" applyProtection="1">
      <alignment horizontal="left" vertical="center" shrinkToFit="1"/>
      <protection locked="0"/>
    </xf>
    <xf numFmtId="0" fontId="34" fillId="0" borderId="121" xfId="15" applyNumberFormat="1" applyFont="1" applyBorder="1" applyAlignment="1" applyProtection="1">
      <alignment horizontal="left" vertical="center" shrinkToFit="1"/>
      <protection locked="0"/>
    </xf>
    <xf numFmtId="0" fontId="34" fillId="0" borderId="112" xfId="15" applyFont="1" applyBorder="1" applyAlignment="1" applyProtection="1">
      <alignment horizontal="left" vertical="center" shrinkToFit="1"/>
      <protection locked="0"/>
    </xf>
    <xf numFmtId="0" fontId="34" fillId="0" borderId="113" xfId="15" applyFont="1" applyBorder="1" applyAlignment="1" applyProtection="1">
      <alignment horizontal="left" vertical="center" shrinkToFit="1"/>
      <protection locked="0"/>
    </xf>
    <xf numFmtId="0" fontId="34" fillId="0" borderId="114" xfId="15" applyFont="1" applyBorder="1" applyAlignment="1" applyProtection="1">
      <alignment horizontal="left" vertical="center" shrinkToFit="1"/>
      <protection locked="0"/>
    </xf>
    <xf numFmtId="177" fontId="34" fillId="0" borderId="98" xfId="15" applyNumberFormat="1" applyFont="1" applyBorder="1" applyAlignment="1" applyProtection="1">
      <alignment horizontal="right" vertical="center" shrinkToFit="1"/>
      <protection locked="0"/>
    </xf>
    <xf numFmtId="177" fontId="34" fillId="0" borderId="99" xfId="15" applyNumberFormat="1" applyFont="1" applyBorder="1" applyAlignment="1" applyProtection="1">
      <alignment horizontal="right" vertical="center" shrinkToFit="1"/>
      <protection locked="0"/>
    </xf>
    <xf numFmtId="177" fontId="34" fillId="0" borderId="100" xfId="15" applyNumberFormat="1" applyFont="1" applyBorder="1" applyAlignment="1" applyProtection="1">
      <alignment horizontal="right" vertical="center" shrinkToFit="1"/>
      <protection locked="0"/>
    </xf>
    <xf numFmtId="177" fontId="34" fillId="0" borderId="107" xfId="15" applyNumberFormat="1" applyFont="1" applyBorder="1" applyAlignment="1" applyProtection="1">
      <alignment horizontal="right" vertical="center" shrinkToFit="1"/>
      <protection locked="0"/>
    </xf>
    <xf numFmtId="177" fontId="34" fillId="0" borderId="102" xfId="15" applyNumberFormat="1" applyFont="1" applyBorder="1" applyAlignment="1" applyProtection="1">
      <alignment horizontal="right" vertical="center" shrinkToFit="1"/>
      <protection locked="0"/>
    </xf>
    <xf numFmtId="0" fontId="34" fillId="0" borderId="102" xfId="15" applyNumberFormat="1" applyFont="1" applyBorder="1" applyAlignment="1" applyProtection="1">
      <alignment horizontal="left" vertical="center" shrinkToFit="1"/>
      <protection locked="0"/>
    </xf>
    <xf numFmtId="0" fontId="34" fillId="0" borderId="108" xfId="15" applyNumberFormat="1" applyFont="1" applyBorder="1" applyAlignment="1" applyProtection="1">
      <alignment horizontal="left" vertical="center" shrinkToFit="1"/>
      <protection locked="0"/>
    </xf>
    <xf numFmtId="0" fontId="34" fillId="0" borderId="98" xfId="15" applyFont="1" applyBorder="1" applyAlignment="1" applyProtection="1">
      <alignment horizontal="left" vertical="center" shrinkToFit="1"/>
      <protection locked="0"/>
    </xf>
    <xf numFmtId="0" fontId="34" fillId="0" borderId="99" xfId="15" applyFont="1" applyBorder="1" applyAlignment="1" applyProtection="1">
      <alignment horizontal="left" vertical="center" shrinkToFit="1"/>
      <protection locked="0"/>
    </xf>
    <xf numFmtId="0" fontId="34" fillId="0" borderId="100" xfId="15" applyFont="1" applyBorder="1" applyAlignment="1" applyProtection="1">
      <alignment horizontal="left" vertical="center" shrinkToFit="1"/>
      <protection locked="0"/>
    </xf>
    <xf numFmtId="177" fontId="34" fillId="0" borderId="112" xfId="15" applyNumberFormat="1" applyFont="1" applyBorder="1" applyAlignment="1" applyProtection="1">
      <alignment horizontal="right" vertical="center" shrinkToFit="1"/>
      <protection locked="0"/>
    </xf>
    <xf numFmtId="177" fontId="34" fillId="0" borderId="113" xfId="15" applyNumberFormat="1" applyFont="1" applyBorder="1" applyAlignment="1" applyProtection="1">
      <alignment horizontal="right" vertical="center" shrinkToFit="1"/>
      <protection locked="0"/>
    </xf>
    <xf numFmtId="177" fontId="34" fillId="0" borderId="114" xfId="15" applyNumberFormat="1" applyFont="1" applyBorder="1" applyAlignment="1" applyProtection="1">
      <alignment horizontal="right" vertical="center" shrinkToFit="1"/>
      <protection locked="0"/>
    </xf>
    <xf numFmtId="0" fontId="34" fillId="0" borderId="112" xfId="15" applyNumberFormat="1" applyFont="1" applyBorder="1" applyAlignment="1" applyProtection="1">
      <alignment horizontal="left" vertical="center" shrinkToFit="1"/>
      <protection locked="0"/>
    </xf>
    <xf numFmtId="0" fontId="34" fillId="0" borderId="113" xfId="15" applyNumberFormat="1" applyFont="1" applyBorder="1" applyAlignment="1" applyProtection="1">
      <alignment horizontal="left" vertical="center" shrinkToFit="1"/>
      <protection locked="0"/>
    </xf>
    <xf numFmtId="0" fontId="34" fillId="0" borderId="119" xfId="15" applyNumberFormat="1" applyFont="1" applyBorder="1" applyAlignment="1" applyProtection="1">
      <alignment horizontal="left" vertical="center" shrinkToFit="1"/>
      <protection locked="0"/>
    </xf>
    <xf numFmtId="177" fontId="34" fillId="0" borderId="123" xfId="14" applyNumberFormat="1" applyFont="1" applyBorder="1" applyAlignment="1" applyProtection="1">
      <alignment horizontal="right" vertical="center" shrinkToFit="1"/>
      <protection locked="0"/>
    </xf>
    <xf numFmtId="177" fontId="34" fillId="0" borderId="124" xfId="14" applyNumberFormat="1" applyFont="1" applyBorder="1" applyAlignment="1" applyProtection="1">
      <alignment horizontal="right" vertical="center" shrinkToFit="1"/>
      <protection locked="0"/>
    </xf>
    <xf numFmtId="177" fontId="34" fillId="0" borderId="125" xfId="14" applyNumberFormat="1" applyFont="1" applyBorder="1" applyAlignment="1" applyProtection="1">
      <alignment horizontal="right" vertical="center" shrinkToFit="1"/>
      <protection locked="0"/>
    </xf>
    <xf numFmtId="0" fontId="34" fillId="8" borderId="44" xfId="12" applyFont="1" applyFill="1" applyBorder="1" applyAlignment="1" applyProtection="1">
      <alignment horizontal="left" vertical="center" shrinkToFit="1"/>
      <protection locked="0"/>
    </xf>
    <xf numFmtId="0" fontId="34" fillId="8" borderId="18" xfId="12" applyFont="1" applyFill="1" applyBorder="1" applyAlignment="1" applyProtection="1">
      <alignment horizontal="left" vertical="center" shrinkToFit="1"/>
      <protection locked="0"/>
    </xf>
    <xf numFmtId="0" fontId="34" fillId="8" borderId="43" xfId="12" applyFont="1" applyFill="1" applyBorder="1" applyAlignment="1" applyProtection="1">
      <alignment horizontal="left" vertical="center" shrinkToFit="1"/>
      <protection locked="0"/>
    </xf>
    <xf numFmtId="177" fontId="34" fillId="8" borderId="128" xfId="15" applyNumberFormat="1" applyFont="1" applyFill="1" applyBorder="1" applyAlignment="1" applyProtection="1">
      <alignment horizontal="right" vertical="center" shrinkToFit="1"/>
      <protection locked="0"/>
    </xf>
    <xf numFmtId="177" fontId="34" fillId="8" borderId="129" xfId="15" applyNumberFormat="1" applyFont="1" applyFill="1" applyBorder="1" applyAlignment="1" applyProtection="1">
      <alignment horizontal="right" vertical="center" shrinkToFit="1"/>
      <protection locked="0"/>
    </xf>
    <xf numFmtId="177" fontId="34" fillId="8" borderId="130" xfId="15" applyNumberFormat="1" applyFont="1" applyFill="1" applyBorder="1" applyAlignment="1" applyProtection="1">
      <alignment horizontal="right" vertical="center" shrinkToFit="1"/>
      <protection locked="0"/>
    </xf>
    <xf numFmtId="177" fontId="34" fillId="8" borderId="131" xfId="15" applyNumberFormat="1" applyFont="1" applyFill="1" applyBorder="1" applyAlignment="1" applyProtection="1">
      <alignment horizontal="right" vertical="center" shrinkToFit="1"/>
      <protection locked="0"/>
    </xf>
    <xf numFmtId="177" fontId="34" fillId="8" borderId="132" xfId="15" applyNumberFormat="1" applyFont="1" applyFill="1" applyBorder="1" applyAlignment="1" applyProtection="1">
      <alignment horizontal="right" vertical="center" shrinkToFit="1"/>
      <protection locked="0"/>
    </xf>
    <xf numFmtId="177" fontId="34" fillId="8" borderId="133" xfId="15" applyNumberFormat="1" applyFont="1" applyFill="1" applyBorder="1" applyAlignment="1" applyProtection="1">
      <alignment horizontal="right" vertical="center" shrinkToFit="1"/>
      <protection locked="0"/>
    </xf>
    <xf numFmtId="177" fontId="34" fillId="8" borderId="134" xfId="15" applyNumberFormat="1" applyFont="1" applyFill="1" applyBorder="1" applyAlignment="1" applyProtection="1">
      <alignment horizontal="right" vertical="center" shrinkToFit="1"/>
      <protection locked="0"/>
    </xf>
    <xf numFmtId="0" fontId="34" fillId="8" borderId="129" xfId="15" applyNumberFormat="1" applyFont="1" applyFill="1" applyBorder="1" applyAlignment="1" applyProtection="1">
      <alignment horizontal="left" vertical="center" shrinkToFit="1"/>
      <protection locked="0"/>
    </xf>
    <xf numFmtId="0" fontId="34" fillId="8" borderId="132" xfId="15" applyNumberFormat="1" applyFont="1" applyFill="1" applyBorder="1" applyAlignment="1" applyProtection="1">
      <alignment horizontal="left" vertical="center" shrinkToFit="1"/>
      <protection locked="0"/>
    </xf>
    <xf numFmtId="177" fontId="34" fillId="0" borderId="126" xfId="15" applyNumberFormat="1" applyFont="1" applyBorder="1" applyAlignment="1" applyProtection="1">
      <alignment horizontal="right" vertical="center" shrinkToFit="1"/>
      <protection locked="0"/>
    </xf>
    <xf numFmtId="177" fontId="34" fillId="0" borderId="124" xfId="15" applyNumberFormat="1" applyFont="1" applyBorder="1" applyAlignment="1" applyProtection="1">
      <alignment horizontal="right" vertical="center" shrinkToFit="1"/>
      <protection locked="0"/>
    </xf>
    <xf numFmtId="0" fontId="34" fillId="0" borderId="124" xfId="15" applyNumberFormat="1" applyFont="1" applyBorder="1" applyAlignment="1" applyProtection="1">
      <alignment horizontal="left" vertical="center" shrinkToFit="1"/>
      <protection locked="0"/>
    </xf>
    <xf numFmtId="0" fontId="34" fillId="0" borderId="127" xfId="15" applyNumberFormat="1" applyFont="1" applyBorder="1" applyAlignment="1" applyProtection="1">
      <alignment horizontal="left" vertical="center" shrinkToFit="1"/>
      <protection locked="0"/>
    </xf>
    <xf numFmtId="0" fontId="34" fillId="0" borderId="25" xfId="12" applyFont="1" applyBorder="1" applyAlignment="1" applyProtection="1">
      <alignment horizontal="center" vertical="center"/>
      <protection locked="0"/>
    </xf>
    <xf numFmtId="0" fontId="34" fillId="0" borderId="26" xfId="12" applyFont="1" applyBorder="1" applyAlignment="1" applyProtection="1">
      <alignment horizontal="center" vertical="center"/>
      <protection locked="0"/>
    </xf>
    <xf numFmtId="0" fontId="34" fillId="6" borderId="8" xfId="12" applyFont="1" applyFill="1" applyBorder="1" applyAlignment="1" applyProtection="1">
      <alignment horizontal="left" vertical="center"/>
    </xf>
    <xf numFmtId="177" fontId="34" fillId="8" borderId="17" xfId="15" applyNumberFormat="1" applyFont="1" applyFill="1" applyBorder="1" applyAlignment="1" applyProtection="1">
      <alignment horizontal="right" vertical="center" shrinkToFit="1"/>
      <protection locked="0"/>
    </xf>
    <xf numFmtId="177" fontId="34" fillId="8" borderId="18" xfId="15" applyNumberFormat="1" applyFont="1" applyFill="1" applyBorder="1" applyAlignment="1" applyProtection="1">
      <alignment horizontal="right" vertical="center" shrinkToFit="1"/>
      <protection locked="0"/>
    </xf>
    <xf numFmtId="177" fontId="34" fillId="8" borderId="19" xfId="15" applyNumberFormat="1" applyFont="1" applyFill="1" applyBorder="1" applyAlignment="1" applyProtection="1">
      <alignment horizontal="right" vertical="center" shrinkToFit="1"/>
      <protection locked="0"/>
    </xf>
    <xf numFmtId="0" fontId="34" fillId="7" borderId="36" xfId="12" applyFont="1" applyFill="1" applyBorder="1" applyAlignment="1" applyProtection="1">
      <alignment horizontal="center" vertical="center" wrapText="1" shrinkToFit="1"/>
      <protection locked="0"/>
    </xf>
    <xf numFmtId="0" fontId="34" fillId="7" borderId="8" xfId="12" applyFont="1" applyFill="1" applyBorder="1" applyAlignment="1" applyProtection="1">
      <alignment horizontal="center" vertical="center" shrinkToFit="1"/>
      <protection locked="0"/>
    </xf>
    <xf numFmtId="0" fontId="34" fillId="7" borderId="9" xfId="12" applyFont="1" applyFill="1" applyBorder="1" applyAlignment="1" applyProtection="1">
      <alignment horizontal="center" vertical="center" shrinkToFit="1"/>
      <protection locked="0"/>
    </xf>
    <xf numFmtId="0" fontId="34" fillId="7" borderId="92" xfId="12" applyFont="1" applyFill="1" applyBorder="1" applyAlignment="1" applyProtection="1">
      <alignment horizontal="center" vertical="center" shrinkToFit="1"/>
      <protection locked="0"/>
    </xf>
    <xf numFmtId="0" fontId="34" fillId="7" borderId="93" xfId="12" applyFont="1" applyFill="1" applyBorder="1" applyAlignment="1" applyProtection="1">
      <alignment horizontal="center" vertical="center" shrinkToFit="1"/>
      <protection locked="0"/>
    </xf>
    <xf numFmtId="0" fontId="34" fillId="7" borderId="96" xfId="12" applyFont="1" applyFill="1" applyBorder="1" applyAlignment="1" applyProtection="1">
      <alignment horizontal="center" vertical="center" shrinkToFit="1"/>
      <protection locked="0"/>
    </xf>
    <xf numFmtId="177" fontId="34" fillId="0" borderId="137" xfId="12" applyNumberFormat="1" applyFont="1" applyBorder="1" applyAlignment="1" applyProtection="1">
      <alignment horizontal="right" vertical="center" shrinkToFit="1"/>
      <protection locked="0"/>
    </xf>
    <xf numFmtId="187" fontId="34" fillId="0" borderId="137" xfId="12" applyNumberFormat="1" applyFont="1" applyBorder="1" applyAlignment="1" applyProtection="1">
      <alignment horizontal="right" vertical="center" shrinkToFit="1"/>
      <protection locked="0"/>
    </xf>
    <xf numFmtId="0" fontId="34" fillId="0" borderId="137" xfId="12" applyFont="1" applyBorder="1" applyAlignment="1" applyProtection="1">
      <alignment horizontal="left" vertical="center" shrinkToFit="1"/>
      <protection locked="0"/>
    </xf>
    <xf numFmtId="0" fontId="34" fillId="0" borderId="140" xfId="12" applyFont="1" applyBorder="1" applyAlignment="1" applyProtection="1">
      <alignment horizontal="left" vertical="center" shrinkToFit="1"/>
      <protection locked="0"/>
    </xf>
    <xf numFmtId="177" fontId="34" fillId="0" borderId="136" xfId="14" applyNumberFormat="1" applyFont="1" applyBorder="1" applyAlignment="1" applyProtection="1">
      <alignment horizontal="right" vertical="center" shrinkToFit="1"/>
      <protection locked="0"/>
    </xf>
    <xf numFmtId="177" fontId="34" fillId="0" borderId="137" xfId="14" applyNumberFormat="1" applyFont="1" applyBorder="1" applyAlignment="1" applyProtection="1">
      <alignment horizontal="right" vertical="center" shrinkToFit="1"/>
      <protection locked="0"/>
    </xf>
    <xf numFmtId="177" fontId="34" fillId="0" borderId="138" xfId="14" applyNumberFormat="1" applyFont="1" applyBorder="1" applyAlignment="1" applyProtection="1">
      <alignment horizontal="right" vertical="center" shrinkToFit="1"/>
      <protection locked="0"/>
    </xf>
    <xf numFmtId="177" fontId="34" fillId="0" borderId="139" xfId="14" applyNumberFormat="1" applyFont="1" applyBorder="1" applyAlignment="1" applyProtection="1">
      <alignment horizontal="right" vertical="center" shrinkToFit="1"/>
      <protection locked="0"/>
    </xf>
    <xf numFmtId="177" fontId="34" fillId="0" borderId="140" xfId="14" applyNumberFormat="1" applyFont="1" applyBorder="1" applyAlignment="1" applyProtection="1">
      <alignment horizontal="right" vertical="center" shrinkToFit="1"/>
      <protection locked="0"/>
    </xf>
    <xf numFmtId="177" fontId="34" fillId="0" borderId="141" xfId="12" applyNumberFormat="1" applyFont="1" applyBorder="1" applyAlignment="1" applyProtection="1">
      <alignment horizontal="right" vertical="center" shrinkToFit="1"/>
      <protection locked="0"/>
    </xf>
    <xf numFmtId="0" fontId="34" fillId="0" borderId="116" xfId="12" applyFont="1" applyBorder="1" applyAlignment="1" applyProtection="1">
      <alignment horizontal="left" vertical="center" shrinkToFit="1"/>
      <protection locked="0"/>
    </xf>
    <xf numFmtId="0" fontId="34" fillId="0" borderId="121" xfId="12" applyFont="1" applyBorder="1" applyAlignment="1" applyProtection="1">
      <alignment horizontal="left" vertical="center" shrinkToFit="1"/>
      <protection locked="0"/>
    </xf>
    <xf numFmtId="177" fontId="34" fillId="0" borderId="120" xfId="12" applyNumberFormat="1" applyFont="1" applyBorder="1" applyAlignment="1" applyProtection="1">
      <alignment horizontal="right" vertical="center" shrinkToFit="1"/>
      <protection locked="0"/>
    </xf>
    <xf numFmtId="177" fontId="34" fillId="0" borderId="116" xfId="12" applyNumberFormat="1" applyFont="1" applyBorder="1" applyAlignment="1" applyProtection="1">
      <alignment horizontal="right" vertical="center" shrinkToFit="1"/>
      <protection locked="0"/>
    </xf>
    <xf numFmtId="187" fontId="34" fillId="0" borderId="116" xfId="12" applyNumberFormat="1" applyFont="1" applyBorder="1" applyAlignment="1" applyProtection="1">
      <alignment horizontal="right" vertical="center" shrinkToFit="1"/>
      <protection locked="0"/>
    </xf>
    <xf numFmtId="177" fontId="34" fillId="6" borderId="115" xfId="13" applyNumberFormat="1" applyFont="1" applyFill="1" applyBorder="1" applyAlignment="1" applyProtection="1">
      <alignment horizontal="right" vertical="center" shrinkToFit="1"/>
      <protection locked="0"/>
    </xf>
    <xf numFmtId="177" fontId="34" fillId="6" borderId="116" xfId="13" applyNumberFormat="1" applyFont="1" applyFill="1" applyBorder="1" applyAlignment="1" applyProtection="1">
      <alignment horizontal="right" vertical="center" shrinkToFit="1"/>
      <protection locked="0"/>
    </xf>
    <xf numFmtId="177" fontId="34" fillId="6" borderId="117" xfId="13" applyNumberFormat="1" applyFont="1" applyFill="1" applyBorder="1" applyAlignment="1" applyProtection="1">
      <alignment horizontal="right" vertical="center" shrinkToFit="1"/>
      <protection locked="0"/>
    </xf>
    <xf numFmtId="177" fontId="34" fillId="6" borderId="120" xfId="13" applyNumberFormat="1" applyFont="1" applyFill="1" applyBorder="1" applyAlignment="1" applyProtection="1">
      <alignment horizontal="right" vertical="center" shrinkToFit="1"/>
      <protection locked="0"/>
    </xf>
    <xf numFmtId="187" fontId="34" fillId="6" borderId="116" xfId="13" applyNumberFormat="1" applyFont="1" applyFill="1" applyBorder="1" applyAlignment="1" applyProtection="1">
      <alignment horizontal="right" vertical="center" shrinkToFit="1"/>
      <protection locked="0"/>
    </xf>
    <xf numFmtId="177" fontId="34" fillId="8" borderId="142" xfId="12" applyNumberFormat="1" applyFont="1" applyFill="1" applyBorder="1" applyAlignment="1" applyProtection="1">
      <alignment horizontal="right" vertical="center" shrinkToFit="1"/>
      <protection locked="0"/>
    </xf>
    <xf numFmtId="177" fontId="34" fillId="8" borderId="134" xfId="12" applyNumberFormat="1" applyFont="1" applyFill="1" applyBorder="1" applyAlignment="1" applyProtection="1">
      <alignment horizontal="right" vertical="center" shrinkToFit="1"/>
      <protection locked="0"/>
    </xf>
    <xf numFmtId="177" fontId="34" fillId="8" borderId="143" xfId="12" applyNumberFormat="1" applyFont="1" applyFill="1" applyBorder="1" applyAlignment="1" applyProtection="1">
      <alignment horizontal="right" vertical="center" shrinkToFit="1"/>
      <protection locked="0"/>
    </xf>
    <xf numFmtId="177" fontId="34" fillId="8" borderId="131" xfId="12" applyNumberFormat="1" applyFont="1" applyFill="1" applyBorder="1" applyAlignment="1" applyProtection="1">
      <alignment horizontal="right" vertical="center" shrinkToFit="1"/>
      <protection locked="0"/>
    </xf>
    <xf numFmtId="177" fontId="34" fillId="8" borderId="129" xfId="12" applyNumberFormat="1" applyFont="1" applyFill="1" applyBorder="1" applyAlignment="1" applyProtection="1">
      <alignment horizontal="right" vertical="center" shrinkToFit="1"/>
      <protection locked="0"/>
    </xf>
    <xf numFmtId="177" fontId="34" fillId="8" borderId="132" xfId="12" applyNumberFormat="1" applyFont="1" applyFill="1" applyBorder="1" applyAlignment="1" applyProtection="1">
      <alignment horizontal="right" vertical="center" shrinkToFit="1"/>
      <protection locked="0"/>
    </xf>
    <xf numFmtId="177" fontId="34" fillId="8" borderId="133" xfId="12" applyNumberFormat="1" applyFont="1" applyFill="1" applyBorder="1" applyAlignment="1" applyProtection="1">
      <alignment horizontal="right" vertical="center" shrinkToFit="1"/>
      <protection locked="0"/>
    </xf>
    <xf numFmtId="0" fontId="34" fillId="0" borderId="81" xfId="12" applyFont="1" applyBorder="1" applyAlignment="1" applyProtection="1">
      <alignment horizontal="center" vertical="center" shrinkToFit="1"/>
      <protection locked="0"/>
    </xf>
    <xf numFmtId="187" fontId="34" fillId="8" borderId="134" xfId="12" applyNumberFormat="1" applyFont="1" applyFill="1" applyBorder="1" applyAlignment="1" applyProtection="1">
      <alignment horizontal="right" vertical="center" shrinkToFit="1"/>
      <protection locked="0"/>
    </xf>
    <xf numFmtId="0" fontId="34" fillId="8" borderId="129" xfId="12" applyNumberFormat="1" applyFont="1" applyFill="1" applyBorder="1" applyAlignment="1" applyProtection="1">
      <alignment horizontal="left" vertical="center" shrinkToFit="1"/>
      <protection locked="0"/>
    </xf>
    <xf numFmtId="0" fontId="34" fillId="8" borderId="132" xfId="12" applyNumberFormat="1" applyFont="1" applyFill="1" applyBorder="1" applyAlignment="1" applyProtection="1">
      <alignment horizontal="left" vertical="center" shrinkToFit="1"/>
      <protection locked="0"/>
    </xf>
    <xf numFmtId="177" fontId="34" fillId="8" borderId="17" xfId="12" applyNumberFormat="1" applyFont="1" applyFill="1" applyBorder="1" applyAlignment="1" applyProtection="1">
      <alignment horizontal="right" vertical="center" shrinkToFit="1"/>
      <protection locked="0"/>
    </xf>
    <xf numFmtId="177" fontId="34" fillId="8" borderId="18" xfId="12" applyNumberFormat="1" applyFont="1" applyFill="1" applyBorder="1" applyAlignment="1" applyProtection="1">
      <alignment horizontal="right" vertical="center" shrinkToFit="1"/>
      <protection locked="0"/>
    </xf>
    <xf numFmtId="177" fontId="34" fillId="8" borderId="19" xfId="12" applyNumberFormat="1" applyFont="1" applyFill="1" applyBorder="1" applyAlignment="1" applyProtection="1">
      <alignment horizontal="right" vertical="center" shrinkToFit="1"/>
      <protection locked="0"/>
    </xf>
    <xf numFmtId="0" fontId="34" fillId="7" borderId="62" xfId="12" applyFont="1" applyFill="1" applyBorder="1" applyAlignment="1" applyProtection="1">
      <alignment horizontal="center" vertical="center" wrapText="1" shrinkToFit="1"/>
      <protection locked="0"/>
    </xf>
    <xf numFmtId="0" fontId="34" fillId="7" borderId="23"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shrinkToFit="1"/>
      <protection locked="0"/>
    </xf>
    <xf numFmtId="0" fontId="34" fillId="7" borderId="94" xfId="12" applyFont="1" applyFill="1" applyBorder="1" applyAlignment="1" applyProtection="1">
      <alignment horizontal="center" vertical="center" shrinkToFit="1"/>
      <protection locked="0"/>
    </xf>
    <xf numFmtId="0" fontId="34" fillId="7" borderId="95" xfId="12" applyFont="1" applyFill="1" applyBorder="1" applyAlignment="1" applyProtection="1">
      <alignment horizontal="center" vertical="center"/>
      <protection locked="0"/>
    </xf>
    <xf numFmtId="0" fontId="34" fillId="6" borderId="112" xfId="12" applyNumberFormat="1" applyFont="1" applyFill="1" applyBorder="1" applyAlignment="1" applyProtection="1">
      <alignment horizontal="left" vertical="center" shrinkToFit="1"/>
      <protection locked="0"/>
    </xf>
    <xf numFmtId="0" fontId="34" fillId="6" borderId="113" xfId="12" applyNumberFormat="1" applyFont="1" applyFill="1" applyBorder="1" applyAlignment="1" applyProtection="1">
      <alignment horizontal="left" vertical="center" shrinkToFit="1"/>
      <protection locked="0"/>
    </xf>
    <xf numFmtId="0" fontId="34" fillId="6" borderId="119" xfId="12" applyNumberFormat="1" applyFont="1" applyFill="1" applyBorder="1" applyAlignment="1" applyProtection="1">
      <alignment horizontal="left" vertical="center" shrinkToFit="1"/>
      <protection locked="0"/>
    </xf>
    <xf numFmtId="177" fontId="34" fillId="6" borderId="112" xfId="12" applyNumberFormat="1" applyFont="1" applyFill="1" applyBorder="1" applyAlignment="1" applyProtection="1">
      <alignment horizontal="right" vertical="center" shrinkToFit="1"/>
      <protection locked="0"/>
    </xf>
    <xf numFmtId="177" fontId="34" fillId="6" borderId="113" xfId="12" applyNumberFormat="1" applyFont="1" applyFill="1" applyBorder="1" applyAlignment="1" applyProtection="1">
      <alignment horizontal="right" vertical="center" shrinkToFit="1"/>
      <protection locked="0"/>
    </xf>
    <xf numFmtId="177" fontId="34" fillId="6" borderId="114" xfId="12" applyNumberFormat="1" applyFont="1" applyFill="1" applyBorder="1" applyAlignment="1" applyProtection="1">
      <alignment horizontal="right" vertical="center" shrinkToFit="1"/>
      <protection locked="0"/>
    </xf>
    <xf numFmtId="0" fontId="34" fillId="6" borderId="112" xfId="12" applyFont="1" applyFill="1" applyBorder="1" applyAlignment="1" applyProtection="1">
      <alignment horizontal="left" vertical="center" shrinkToFit="1"/>
      <protection locked="0"/>
    </xf>
    <xf numFmtId="0" fontId="34" fillId="6" borderId="113" xfId="12" applyFont="1" applyFill="1" applyBorder="1" applyAlignment="1" applyProtection="1">
      <alignment horizontal="left" vertical="center" shrinkToFit="1"/>
      <protection locked="0"/>
    </xf>
    <xf numFmtId="0" fontId="34" fillId="6" borderId="114" xfId="12" applyFont="1" applyFill="1" applyBorder="1" applyAlignment="1" applyProtection="1">
      <alignment horizontal="left" vertical="center" shrinkToFit="1"/>
      <protection locked="0"/>
    </xf>
    <xf numFmtId="177" fontId="34" fillId="0" borderId="102" xfId="12" applyNumberFormat="1" applyFont="1" applyBorder="1" applyAlignment="1" applyProtection="1">
      <alignment horizontal="right" vertical="center" shrinkToFit="1"/>
      <protection locked="0"/>
    </xf>
    <xf numFmtId="0" fontId="34" fillId="0" borderId="102" xfId="12" applyNumberFormat="1" applyFont="1" applyBorder="1" applyAlignment="1" applyProtection="1">
      <alignment horizontal="left" vertical="center" shrinkToFit="1"/>
      <protection locked="0"/>
    </xf>
    <xf numFmtId="0" fontId="34" fillId="0" borderId="108" xfId="12" applyNumberFormat="1" applyFont="1" applyBorder="1" applyAlignment="1" applyProtection="1">
      <alignment horizontal="left" vertical="center" shrinkToFit="1"/>
      <protection locked="0"/>
    </xf>
    <xf numFmtId="0" fontId="34" fillId="0" borderId="98" xfId="12" applyFont="1" applyBorder="1" applyAlignment="1" applyProtection="1">
      <alignment horizontal="left" vertical="center" shrinkToFit="1"/>
      <protection locked="0"/>
    </xf>
    <xf numFmtId="0" fontId="34" fillId="0" borderId="99" xfId="12" applyFont="1" applyBorder="1" applyAlignment="1" applyProtection="1">
      <alignment horizontal="left" vertical="center" shrinkToFit="1"/>
      <protection locked="0"/>
    </xf>
    <xf numFmtId="0" fontId="34" fillId="0" borderId="100" xfId="12" applyFont="1" applyBorder="1" applyAlignment="1" applyProtection="1">
      <alignment horizontal="left" vertical="center" shrinkToFit="1"/>
      <protection locked="0"/>
    </xf>
    <xf numFmtId="177" fontId="34" fillId="0" borderId="101" xfId="12" applyNumberFormat="1" applyFont="1" applyBorder="1" applyAlignment="1" applyProtection="1">
      <alignment horizontal="right" vertical="center" shrinkToFit="1"/>
      <protection locked="0"/>
    </xf>
    <xf numFmtId="0" fontId="34" fillId="0" borderId="112" xfId="12" applyFont="1" applyBorder="1" applyAlignment="1" applyProtection="1">
      <alignment horizontal="left" vertical="center" shrinkToFit="1"/>
      <protection locked="0"/>
    </xf>
    <xf numFmtId="0" fontId="34" fillId="0" borderId="113" xfId="12" applyFont="1" applyBorder="1" applyAlignment="1" applyProtection="1">
      <alignment horizontal="left" vertical="center" shrinkToFit="1"/>
      <protection locked="0"/>
    </xf>
    <xf numFmtId="0" fontId="34" fillId="0" borderId="114" xfId="12" applyFont="1" applyBorder="1" applyAlignment="1" applyProtection="1">
      <alignment horizontal="left" vertical="center" shrinkToFit="1"/>
      <protection locked="0"/>
    </xf>
    <xf numFmtId="177" fontId="34" fillId="0" borderId="115" xfId="12" applyNumberFormat="1" applyFont="1" applyBorder="1" applyAlignment="1" applyProtection="1">
      <alignment horizontal="right" vertical="center" shrinkToFit="1"/>
      <protection locked="0"/>
    </xf>
    <xf numFmtId="0" fontId="34" fillId="0" borderId="116" xfId="12" applyNumberFormat="1" applyFont="1" applyBorder="1" applyAlignment="1" applyProtection="1">
      <alignment horizontal="left" vertical="center" shrinkToFit="1"/>
      <protection locked="0"/>
    </xf>
    <xf numFmtId="0" fontId="34" fillId="0" borderId="121" xfId="12" applyNumberFormat="1" applyFont="1" applyBorder="1" applyAlignment="1" applyProtection="1">
      <alignment horizontal="left" vertical="center" shrinkToFit="1"/>
      <protection locked="0"/>
    </xf>
    <xf numFmtId="177" fontId="34" fillId="0" borderId="112" xfId="12" applyNumberFormat="1" applyFont="1" applyBorder="1" applyAlignment="1" applyProtection="1">
      <alignment horizontal="right" vertical="center" shrinkToFit="1"/>
      <protection locked="0"/>
    </xf>
    <xf numFmtId="177" fontId="34" fillId="0" borderId="113" xfId="12" applyNumberFormat="1" applyFont="1" applyBorder="1" applyAlignment="1" applyProtection="1">
      <alignment horizontal="right" vertical="center" shrinkToFit="1"/>
      <protection locked="0"/>
    </xf>
    <xf numFmtId="177" fontId="34" fillId="0" borderId="117" xfId="12" applyNumberFormat="1" applyFont="1" applyBorder="1" applyAlignment="1" applyProtection="1">
      <alignment horizontal="right" vertical="center" shrinkToFit="1"/>
      <protection locked="0"/>
    </xf>
    <xf numFmtId="0" fontId="34" fillId="6" borderId="145" xfId="12" applyFont="1" applyFill="1" applyBorder="1" applyAlignment="1" applyProtection="1">
      <alignment horizontal="left" vertical="center" shrinkToFit="1"/>
      <protection locked="0"/>
    </xf>
    <xf numFmtId="0" fontId="34" fillId="6" borderId="146" xfId="12" applyFont="1" applyFill="1" applyBorder="1" applyAlignment="1" applyProtection="1">
      <alignment horizontal="left" vertical="center" shrinkToFit="1"/>
      <protection locked="0"/>
    </xf>
    <xf numFmtId="0" fontId="34" fillId="6" borderId="147" xfId="12" applyFont="1" applyFill="1" applyBorder="1" applyAlignment="1" applyProtection="1">
      <alignment horizontal="left" vertical="center" shrinkToFit="1"/>
      <protection locked="0"/>
    </xf>
    <xf numFmtId="177" fontId="34" fillId="6" borderId="123" xfId="12" applyNumberFormat="1" applyFont="1" applyFill="1" applyBorder="1" applyAlignment="1" applyProtection="1">
      <alignment horizontal="right" vertical="center" shrinkToFit="1"/>
      <protection locked="0"/>
    </xf>
    <xf numFmtId="177" fontId="34" fillId="6" borderId="124" xfId="12" applyNumberFormat="1" applyFont="1" applyFill="1" applyBorder="1" applyAlignment="1" applyProtection="1">
      <alignment horizontal="right" vertical="center" shrinkToFit="1"/>
      <protection locked="0"/>
    </xf>
    <xf numFmtId="0" fontId="34" fillId="6" borderId="124" xfId="12" applyNumberFormat="1" applyFont="1" applyFill="1" applyBorder="1" applyAlignment="1" applyProtection="1">
      <alignment horizontal="left" vertical="center" shrinkToFit="1"/>
      <protection locked="0"/>
    </xf>
    <xf numFmtId="0" fontId="34" fillId="6" borderId="127" xfId="12" applyNumberFormat="1" applyFont="1" applyFill="1" applyBorder="1" applyAlignment="1" applyProtection="1">
      <alignment horizontal="left" vertical="center" shrinkToFit="1"/>
      <protection locked="0"/>
    </xf>
    <xf numFmtId="177" fontId="34" fillId="8" borderId="148" xfId="12" applyNumberFormat="1" applyFont="1" applyFill="1" applyBorder="1" applyAlignment="1" applyProtection="1">
      <alignment horizontal="right" vertical="center" shrinkToFit="1"/>
      <protection locked="0"/>
    </xf>
    <xf numFmtId="177" fontId="34" fillId="8" borderId="149" xfId="12" applyNumberFormat="1" applyFont="1" applyFill="1" applyBorder="1" applyAlignment="1" applyProtection="1">
      <alignment horizontal="right" vertical="center" shrinkToFit="1"/>
      <protection locked="0"/>
    </xf>
    <xf numFmtId="177" fontId="34" fillId="8" borderId="150" xfId="12" applyNumberFormat="1" applyFont="1" applyFill="1" applyBorder="1" applyAlignment="1" applyProtection="1">
      <alignment horizontal="right" vertical="center" shrinkToFit="1"/>
      <protection locked="0"/>
    </xf>
    <xf numFmtId="177" fontId="34" fillId="8" borderId="44" xfId="12" applyNumberFormat="1" applyFont="1" applyFill="1" applyBorder="1" applyAlignment="1" applyProtection="1">
      <alignment horizontal="right" vertical="center" shrinkToFit="1"/>
      <protection locked="0"/>
    </xf>
    <xf numFmtId="177" fontId="34" fillId="8" borderId="43" xfId="12" applyNumberFormat="1" applyFont="1" applyFill="1" applyBorder="1" applyAlignment="1" applyProtection="1">
      <alignment horizontal="right" vertical="center" shrinkToFit="1"/>
      <protection locked="0"/>
    </xf>
    <xf numFmtId="0" fontId="34" fillId="6" borderId="39" xfId="12" applyFont="1" applyFill="1" applyBorder="1" applyAlignment="1" applyProtection="1">
      <alignment horizontal="center" vertical="center"/>
    </xf>
    <xf numFmtId="0" fontId="34" fillId="6" borderId="31" xfId="12" applyFont="1" applyFill="1" applyBorder="1" applyAlignment="1" applyProtection="1">
      <alignment horizontal="center" vertical="center"/>
    </xf>
    <xf numFmtId="0" fontId="34" fillId="6" borderId="42" xfId="12" applyFont="1" applyFill="1" applyBorder="1" applyAlignment="1" applyProtection="1">
      <alignment horizontal="center" vertical="center"/>
    </xf>
    <xf numFmtId="0" fontId="34" fillId="6" borderId="32" xfId="12" applyFont="1" applyFill="1" applyBorder="1" applyAlignment="1" applyProtection="1">
      <alignment horizontal="center" vertical="center"/>
    </xf>
    <xf numFmtId="0" fontId="34" fillId="6" borderId="11" xfId="12" applyFont="1" applyFill="1" applyBorder="1" applyProtection="1">
      <alignment vertical="center"/>
    </xf>
    <xf numFmtId="0" fontId="34" fillId="6" borderId="12" xfId="12" applyFont="1" applyFill="1" applyBorder="1" applyProtection="1">
      <alignment vertical="center"/>
    </xf>
    <xf numFmtId="0" fontId="34" fillId="6" borderId="48" xfId="12" applyFont="1" applyFill="1" applyBorder="1" applyProtection="1">
      <alignment vertical="center"/>
    </xf>
    <xf numFmtId="177" fontId="34" fillId="6" borderId="41" xfId="14" applyNumberFormat="1" applyFont="1" applyFill="1" applyBorder="1" applyAlignment="1" applyProtection="1">
      <alignment horizontal="right" vertical="center" shrinkToFit="1"/>
    </xf>
    <xf numFmtId="177" fontId="34" fillId="6" borderId="12" xfId="14" applyNumberFormat="1" applyFont="1" applyFill="1" applyBorder="1" applyAlignment="1" applyProtection="1">
      <alignment horizontal="right" vertical="center" shrinkToFit="1"/>
    </xf>
    <xf numFmtId="177" fontId="34" fillId="6" borderId="82" xfId="14" applyNumberFormat="1" applyFont="1" applyFill="1" applyBorder="1" applyAlignment="1" applyProtection="1">
      <alignment horizontal="right" vertical="center" shrinkToFit="1"/>
    </xf>
    <xf numFmtId="177" fontId="34" fillId="6" borderId="84" xfId="14" applyNumberFormat="1" applyFont="1" applyFill="1" applyBorder="1" applyAlignment="1" applyProtection="1">
      <alignment horizontal="right" vertical="center" shrinkToFit="1"/>
    </xf>
    <xf numFmtId="187" fontId="34" fillId="6" borderId="84" xfId="14" applyNumberFormat="1" applyFont="1" applyFill="1" applyBorder="1" applyAlignment="1" applyProtection="1">
      <alignment horizontal="right" vertical="center" shrinkToFit="1"/>
    </xf>
    <xf numFmtId="187" fontId="34" fillId="6" borderId="12" xfId="14" applyNumberFormat="1" applyFont="1" applyFill="1" applyBorder="1" applyAlignment="1" applyProtection="1">
      <alignment horizontal="right" vertical="center" shrinkToFit="1"/>
    </xf>
    <xf numFmtId="187" fontId="34" fillId="6" borderId="1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xf>
    <xf numFmtId="0" fontId="34" fillId="6" borderId="12" xfId="12" applyFont="1" applyFill="1" applyBorder="1" applyAlignment="1" applyProtection="1">
      <alignment horizontal="center" vertical="top"/>
    </xf>
    <xf numFmtId="0" fontId="34" fillId="6" borderId="7" xfId="12" applyFont="1" applyFill="1" applyBorder="1" applyAlignment="1" applyProtection="1">
      <alignment horizontal="center" vertical="top"/>
    </xf>
    <xf numFmtId="0" fontId="34" fillId="6" borderId="0" xfId="12" applyFont="1" applyFill="1" applyBorder="1" applyAlignment="1" applyProtection="1">
      <alignment horizontal="center" vertical="top"/>
    </xf>
    <xf numFmtId="0" fontId="34" fillId="6" borderId="24" xfId="12" applyFont="1" applyFill="1" applyBorder="1" applyAlignment="1" applyProtection="1">
      <alignment horizontal="center" vertical="top"/>
    </xf>
    <xf numFmtId="0" fontId="34" fillId="6" borderId="54" xfId="12" applyFont="1" applyFill="1" applyBorder="1" applyAlignment="1" applyProtection="1">
      <alignment horizontal="center" vertical="top"/>
    </xf>
    <xf numFmtId="0" fontId="34" fillId="6" borderId="30" xfId="12" applyFont="1" applyFill="1" applyBorder="1" applyAlignment="1" applyProtection="1">
      <alignment horizontal="center" vertical="center"/>
    </xf>
    <xf numFmtId="0" fontId="34" fillId="6" borderId="34" xfId="12" applyFont="1" applyFill="1" applyBorder="1" applyAlignment="1" applyProtection="1">
      <alignment horizontal="center" vertical="center"/>
    </xf>
    <xf numFmtId="0" fontId="34" fillId="8" borderId="44" xfId="12" applyNumberFormat="1" applyFont="1" applyFill="1" applyBorder="1" applyAlignment="1" applyProtection="1">
      <alignment horizontal="left" vertical="center" shrinkToFit="1"/>
      <protection locked="0"/>
    </xf>
    <xf numFmtId="0" fontId="34" fillId="8" borderId="18" xfId="12" applyNumberFormat="1" applyFont="1" applyFill="1" applyBorder="1" applyAlignment="1" applyProtection="1">
      <alignment horizontal="left" vertical="center" shrinkToFit="1"/>
      <protection locked="0"/>
    </xf>
    <xf numFmtId="0" fontId="34" fillId="8" borderId="19" xfId="12" applyNumberFormat="1" applyFont="1" applyFill="1" applyBorder="1" applyAlignment="1" applyProtection="1">
      <alignment horizontal="left" vertical="center" shrinkToFit="1"/>
      <protection locked="0"/>
    </xf>
    <xf numFmtId="0" fontId="34" fillId="6" borderId="8" xfId="12" applyFont="1" applyFill="1" applyBorder="1" applyAlignment="1" applyProtection="1">
      <alignment horizontal="left" vertical="center" wrapText="1"/>
    </xf>
    <xf numFmtId="0" fontId="34" fillId="6" borderId="0" xfId="13" applyFont="1" applyFill="1" applyAlignment="1" applyProtection="1">
      <alignment horizontal="left" vertical="center"/>
    </xf>
    <xf numFmtId="0" fontId="34" fillId="6" borderId="24" xfId="12" applyFont="1" applyFill="1" applyBorder="1" applyAlignment="1" applyProtection="1">
      <alignment horizontal="center" vertical="center"/>
    </xf>
    <xf numFmtId="0" fontId="34" fillId="6" borderId="54" xfId="12" applyFont="1" applyFill="1" applyBorder="1" applyAlignment="1" applyProtection="1">
      <alignment horizontal="center" vertical="center"/>
    </xf>
    <xf numFmtId="0" fontId="34" fillId="6" borderId="67" xfId="12" applyFont="1" applyFill="1" applyBorder="1" applyAlignment="1" applyProtection="1">
      <alignment horizontal="center" vertical="center"/>
    </xf>
    <xf numFmtId="187" fontId="34" fillId="6" borderId="87" xfId="14" applyNumberFormat="1" applyFont="1" applyFill="1" applyBorder="1" applyAlignment="1" applyProtection="1">
      <alignment horizontal="right" vertical="center" shrinkToFit="1"/>
    </xf>
    <xf numFmtId="187" fontId="34" fillId="6" borderId="63" xfId="14" applyNumberFormat="1" applyFont="1" applyFill="1" applyBorder="1" applyAlignment="1" applyProtection="1">
      <alignment horizontal="right" vertical="center" shrinkToFit="1"/>
    </xf>
    <xf numFmtId="0" fontId="34" fillId="6" borderId="64" xfId="12" applyFont="1" applyFill="1" applyBorder="1" applyAlignment="1" applyProtection="1">
      <alignment vertical="center"/>
    </xf>
    <xf numFmtId="0" fontId="34" fillId="6" borderId="0" xfId="12" applyFont="1" applyFill="1" applyBorder="1" applyAlignment="1" applyProtection="1">
      <alignment vertical="center"/>
    </xf>
    <xf numFmtId="0" fontId="34" fillId="6" borderId="38" xfId="12" applyFont="1" applyFill="1" applyBorder="1" applyAlignment="1" applyProtection="1">
      <alignment vertical="center"/>
    </xf>
    <xf numFmtId="177" fontId="34" fillId="6" borderId="154" xfId="14" applyNumberFormat="1" applyFont="1" applyFill="1" applyBorder="1" applyAlignment="1" applyProtection="1">
      <alignment horizontal="right" vertical="center" shrinkToFit="1"/>
    </xf>
    <xf numFmtId="177" fontId="34" fillId="6" borderId="86" xfId="14" applyNumberFormat="1" applyFont="1" applyFill="1" applyBorder="1" applyAlignment="1" applyProtection="1">
      <alignment horizontal="right" vertical="center" shrinkToFit="1"/>
    </xf>
    <xf numFmtId="187" fontId="34" fillId="6" borderId="86" xfId="14" applyNumberFormat="1" applyFont="1" applyFill="1" applyBorder="1" applyAlignment="1" applyProtection="1">
      <alignment horizontal="right" vertical="center" shrinkToFit="1"/>
    </xf>
    <xf numFmtId="187" fontId="34" fillId="6" borderId="155" xfId="14" applyNumberFormat="1" applyFont="1" applyFill="1" applyBorder="1" applyAlignment="1" applyProtection="1">
      <alignment horizontal="right" vertical="center" shrinkToFit="1"/>
    </xf>
    <xf numFmtId="0" fontId="34" fillId="6" borderId="41" xfId="12" applyFont="1" applyFill="1" applyBorder="1" applyAlignment="1" applyProtection="1">
      <alignment vertical="center"/>
    </xf>
    <xf numFmtId="0" fontId="34" fillId="6" borderId="12" xfId="12" applyFont="1" applyFill="1" applyBorder="1" applyAlignment="1" applyProtection="1">
      <alignment vertical="center"/>
    </xf>
    <xf numFmtId="0" fontId="34" fillId="6" borderId="48" xfId="12" applyFont="1" applyFill="1" applyBorder="1" applyAlignment="1" applyProtection="1">
      <alignment vertical="center"/>
    </xf>
    <xf numFmtId="177" fontId="34" fillId="6" borderId="151" xfId="14" applyNumberFormat="1" applyFont="1" applyFill="1" applyBorder="1" applyAlignment="1" applyProtection="1">
      <alignment horizontal="right" vertical="center" shrinkToFit="1"/>
    </xf>
    <xf numFmtId="177" fontId="34" fillId="6" borderId="83" xfId="14" applyNumberFormat="1" applyFont="1" applyFill="1" applyBorder="1" applyAlignment="1" applyProtection="1">
      <alignment horizontal="right" vertical="center" shrinkToFit="1"/>
    </xf>
    <xf numFmtId="187" fontId="34" fillId="6" borderId="83" xfId="14" applyNumberFormat="1" applyFont="1" applyFill="1" applyBorder="1" applyAlignment="1" applyProtection="1">
      <alignment horizontal="right" vertical="center" shrinkToFit="1"/>
    </xf>
    <xf numFmtId="187" fontId="34" fillId="6" borderId="153" xfId="14" applyNumberFormat="1" applyFont="1" applyFill="1" applyBorder="1" applyAlignment="1" applyProtection="1">
      <alignment horizontal="right" vertical="center" shrinkToFit="1"/>
    </xf>
    <xf numFmtId="0" fontId="34" fillId="6" borderId="7" xfId="12" applyFont="1" applyFill="1" applyBorder="1" applyAlignment="1" applyProtection="1">
      <alignment horizontal="left" vertical="center"/>
    </xf>
    <xf numFmtId="0" fontId="34" fillId="6" borderId="0" xfId="12" applyFont="1" applyFill="1" applyBorder="1" applyAlignment="1" applyProtection="1">
      <alignment horizontal="left" vertical="center"/>
    </xf>
    <xf numFmtId="0" fontId="34" fillId="6" borderId="38" xfId="12" applyFont="1" applyFill="1" applyBorder="1" applyAlignment="1" applyProtection="1">
      <alignment horizontal="left" vertical="center"/>
    </xf>
    <xf numFmtId="177" fontId="34" fillId="6" borderId="64" xfId="13" applyNumberFormat="1" applyFont="1" applyFill="1" applyBorder="1" applyAlignment="1" applyProtection="1">
      <alignment horizontal="right" vertical="center" shrinkToFit="1"/>
    </xf>
    <xf numFmtId="177" fontId="34" fillId="6" borderId="0" xfId="13" applyNumberFormat="1" applyFont="1" applyFill="1" applyBorder="1" applyAlignment="1" applyProtection="1">
      <alignment horizontal="right" vertical="center" shrinkToFit="1"/>
    </xf>
    <xf numFmtId="177" fontId="34" fillId="6" borderId="85" xfId="13" applyNumberFormat="1" applyFont="1" applyFill="1" applyBorder="1" applyAlignment="1" applyProtection="1">
      <alignment horizontal="right" vertical="center" shrinkToFit="1"/>
    </xf>
    <xf numFmtId="177" fontId="34" fillId="6" borderId="88" xfId="13" applyNumberFormat="1" applyFont="1" applyFill="1" applyBorder="1" applyAlignment="1" applyProtection="1">
      <alignment horizontal="right" vertical="center" shrinkToFit="1"/>
    </xf>
    <xf numFmtId="187" fontId="34" fillId="6" borderId="88" xfId="13" applyNumberFormat="1" applyFont="1" applyFill="1" applyBorder="1" applyAlignment="1" applyProtection="1">
      <alignment horizontal="right" vertical="center" shrinkToFit="1"/>
    </xf>
    <xf numFmtId="187" fontId="34" fillId="6" borderId="0" xfId="13" applyNumberFormat="1" applyFont="1" applyFill="1" applyBorder="1" applyAlignment="1" applyProtection="1">
      <alignment horizontal="right" vertical="center" shrinkToFit="1"/>
    </xf>
    <xf numFmtId="187" fontId="34" fillId="6" borderId="66" xfId="13" applyNumberFormat="1" applyFont="1" applyFill="1" applyBorder="1" applyAlignment="1" applyProtection="1">
      <alignment horizontal="right" vertical="center" shrinkToFit="1"/>
    </xf>
    <xf numFmtId="0" fontId="34" fillId="6" borderId="41" xfId="12" applyFont="1" applyFill="1" applyBorder="1" applyProtection="1">
      <alignment vertical="center"/>
    </xf>
    <xf numFmtId="187" fontId="34" fillId="6" borderId="152" xfId="14" applyNumberFormat="1" applyFont="1" applyFill="1" applyBorder="1" applyAlignment="1" applyProtection="1">
      <alignment horizontal="right" vertical="center" shrinkToFit="1"/>
    </xf>
    <xf numFmtId="187" fontId="34" fillId="6" borderId="15" xfId="14" applyNumberFormat="1" applyFont="1" applyFill="1" applyBorder="1" applyAlignment="1" applyProtection="1">
      <alignment horizontal="right" vertical="center" shrinkToFit="1"/>
    </xf>
    <xf numFmtId="0" fontId="34" fillId="6" borderId="41" xfId="12" applyFont="1" applyFill="1" applyBorder="1" applyAlignment="1" applyProtection="1">
      <alignment horizontal="center" vertical="center" textRotation="255" wrapText="1"/>
    </xf>
    <xf numFmtId="0" fontId="34" fillId="6" borderId="48" xfId="12" applyFont="1" applyFill="1" applyBorder="1" applyAlignment="1" applyProtection="1">
      <alignment horizontal="center" vertical="center" textRotation="255" wrapText="1"/>
    </xf>
    <xf numFmtId="0" fontId="34" fillId="6" borderId="64" xfId="12" applyFont="1" applyFill="1" applyBorder="1" applyAlignment="1" applyProtection="1">
      <alignment horizontal="center" vertical="center" textRotation="255" wrapText="1"/>
    </xf>
    <xf numFmtId="0" fontId="34" fillId="6" borderId="38" xfId="12" applyFont="1" applyFill="1" applyBorder="1" applyAlignment="1" applyProtection="1">
      <alignment horizontal="center" vertical="center" textRotation="255" wrapText="1"/>
    </xf>
    <xf numFmtId="0" fontId="34" fillId="6" borderId="37" xfId="12" applyFont="1" applyFill="1" applyBorder="1" applyAlignment="1" applyProtection="1">
      <alignment horizontal="center" vertical="center" textRotation="255" wrapText="1"/>
    </xf>
    <xf numFmtId="0" fontId="34" fillId="6" borderId="40" xfId="12" applyFont="1" applyFill="1" applyBorder="1" applyAlignment="1" applyProtection="1">
      <alignment horizontal="center" vertical="center" textRotation="255" wrapText="1"/>
    </xf>
    <xf numFmtId="0" fontId="34" fillId="6" borderId="64" xfId="12" applyFont="1" applyFill="1" applyBorder="1" applyProtection="1">
      <alignment vertical="center"/>
    </xf>
    <xf numFmtId="0" fontId="34" fillId="6" borderId="0" xfId="12" applyFont="1" applyFill="1" applyBorder="1" applyProtection="1">
      <alignment vertical="center"/>
    </xf>
    <xf numFmtId="0" fontId="34" fillId="6" borderId="38" xfId="12" applyFont="1" applyFill="1" applyBorder="1" applyProtection="1">
      <alignment vertical="center"/>
    </xf>
    <xf numFmtId="0" fontId="34" fillId="6" borderId="11" xfId="12" applyFont="1" applyFill="1" applyBorder="1" applyAlignment="1" applyProtection="1">
      <alignment horizontal="center" vertical="center" textRotation="255" shrinkToFit="1"/>
    </xf>
    <xf numFmtId="0" fontId="34" fillId="6" borderId="48" xfId="12" applyFont="1" applyFill="1" applyBorder="1" applyAlignment="1" applyProtection="1">
      <alignment horizontal="center" vertical="center" textRotation="255" shrinkToFit="1"/>
    </xf>
    <xf numFmtId="0" fontId="34" fillId="6" borderId="7" xfId="12" applyFont="1" applyFill="1" applyBorder="1" applyAlignment="1" applyProtection="1">
      <alignment horizontal="center" vertical="center" textRotation="255" shrinkToFit="1"/>
    </xf>
    <xf numFmtId="0" fontId="34" fillId="6" borderId="38" xfId="12" applyFont="1" applyFill="1" applyBorder="1" applyAlignment="1" applyProtection="1">
      <alignment horizontal="center" vertical="center" textRotation="255" shrinkToFit="1"/>
    </xf>
    <xf numFmtId="0" fontId="34" fillId="6" borderId="24" xfId="12" applyFont="1" applyFill="1" applyBorder="1" applyAlignment="1" applyProtection="1">
      <alignment horizontal="center" vertical="center" textRotation="255" shrinkToFit="1"/>
    </xf>
    <xf numFmtId="0" fontId="34" fillId="6" borderId="40" xfId="12" applyFont="1" applyFill="1" applyBorder="1" applyAlignment="1" applyProtection="1">
      <alignment horizontal="center" vertical="center" textRotation="255" shrinkToFit="1"/>
    </xf>
    <xf numFmtId="177" fontId="34" fillId="6" borderId="64" xfId="14" applyNumberFormat="1" applyFont="1" applyFill="1" applyBorder="1" applyAlignment="1" applyProtection="1">
      <alignment horizontal="right" vertical="center" shrinkToFit="1"/>
    </xf>
    <xf numFmtId="177" fontId="34" fillId="6" borderId="0" xfId="14" applyNumberFormat="1" applyFont="1" applyFill="1" applyBorder="1" applyAlignment="1" applyProtection="1">
      <alignment horizontal="right" vertical="center" shrinkToFit="1"/>
    </xf>
    <xf numFmtId="177" fontId="34" fillId="6" borderId="85" xfId="14" applyNumberFormat="1" applyFont="1" applyFill="1" applyBorder="1" applyAlignment="1" applyProtection="1">
      <alignment horizontal="right" vertical="center" shrinkToFit="1"/>
    </xf>
    <xf numFmtId="177" fontId="34" fillId="6" borderId="88" xfId="14" applyNumberFormat="1" applyFont="1" applyFill="1" applyBorder="1" applyAlignment="1" applyProtection="1">
      <alignment horizontal="right" vertical="center" shrinkToFit="1"/>
    </xf>
    <xf numFmtId="187" fontId="34" fillId="6" borderId="88" xfId="14" applyNumberFormat="1" applyFont="1" applyFill="1" applyBorder="1" applyAlignment="1" applyProtection="1">
      <alignment horizontal="right" vertical="center" shrinkToFit="1"/>
    </xf>
    <xf numFmtId="187" fontId="34" fillId="6" borderId="0" xfId="14" applyNumberFormat="1" applyFont="1" applyFill="1" applyBorder="1" applyAlignment="1" applyProtection="1">
      <alignment horizontal="right" vertical="center" shrinkToFit="1"/>
    </xf>
    <xf numFmtId="187" fontId="34" fillId="6" borderId="66" xfId="14" applyNumberFormat="1" applyFont="1" applyFill="1" applyBorder="1" applyAlignment="1" applyProtection="1">
      <alignment horizontal="right" vertical="center" shrinkToFit="1"/>
    </xf>
    <xf numFmtId="0" fontId="34" fillId="6" borderId="54" xfId="12" applyFont="1" applyFill="1" applyBorder="1" applyProtection="1">
      <alignment vertical="center"/>
    </xf>
    <xf numFmtId="0" fontId="34" fillId="6" borderId="40" xfId="12" applyFont="1" applyFill="1" applyBorder="1" applyProtection="1">
      <alignment vertical="center"/>
    </xf>
    <xf numFmtId="0" fontId="34" fillId="6" borderId="64" xfId="12" applyFont="1" applyFill="1" applyBorder="1" applyAlignment="1" applyProtection="1">
      <alignment vertical="center" shrinkToFit="1"/>
    </xf>
    <xf numFmtId="0" fontId="34" fillId="6" borderId="0" xfId="12" applyFont="1" applyFill="1" applyBorder="1" applyAlignment="1" applyProtection="1">
      <alignment vertical="center" shrinkToFit="1"/>
    </xf>
    <xf numFmtId="0" fontId="34" fillId="6" borderId="38" xfId="12" applyFont="1" applyFill="1" applyBorder="1" applyAlignment="1" applyProtection="1">
      <alignment vertical="center" shrinkToFit="1"/>
    </xf>
    <xf numFmtId="0" fontId="34" fillId="6" borderId="0" xfId="12" applyFont="1" applyFill="1" applyProtection="1">
      <alignment vertical="center"/>
    </xf>
    <xf numFmtId="0" fontId="34" fillId="6" borderId="39" xfId="14" applyFont="1" applyFill="1" applyBorder="1" applyAlignment="1" applyProtection="1">
      <alignment horizontal="center" vertical="center"/>
    </xf>
    <xf numFmtId="0" fontId="34" fillId="6" borderId="31" xfId="14" applyFont="1" applyFill="1" applyBorder="1" applyAlignment="1" applyProtection="1">
      <alignment horizontal="center" vertical="center"/>
    </xf>
    <xf numFmtId="0" fontId="34" fillId="6" borderId="32" xfId="14" applyFont="1" applyFill="1" applyBorder="1" applyAlignment="1" applyProtection="1">
      <alignment horizontal="center" vertical="center"/>
    </xf>
    <xf numFmtId="0" fontId="34" fillId="6" borderId="37" xfId="12" applyFont="1" applyFill="1" applyBorder="1" applyProtection="1">
      <alignment vertical="center"/>
    </xf>
    <xf numFmtId="0" fontId="34" fillId="6" borderId="31" xfId="12" applyFont="1" applyFill="1" applyBorder="1" applyAlignment="1" applyProtection="1">
      <alignment horizontal="center" vertical="center" wrapText="1"/>
    </xf>
    <xf numFmtId="177" fontId="34" fillId="6" borderId="39" xfId="14" applyNumberFormat="1" applyFont="1" applyFill="1" applyBorder="1" applyAlignment="1" applyProtection="1">
      <alignment horizontal="right" vertical="center" shrinkToFit="1"/>
    </xf>
    <xf numFmtId="177" fontId="34" fillId="6" borderId="31" xfId="14" applyNumberFormat="1" applyFont="1" applyFill="1" applyBorder="1" applyAlignment="1" applyProtection="1">
      <alignment horizontal="right" vertical="center" shrinkToFit="1"/>
    </xf>
    <xf numFmtId="177" fontId="34" fillId="6" borderId="156" xfId="14" applyNumberFormat="1" applyFont="1" applyFill="1" applyBorder="1" applyAlignment="1" applyProtection="1">
      <alignment horizontal="right" vertical="center" shrinkToFit="1"/>
    </xf>
    <xf numFmtId="177" fontId="34" fillId="6" borderId="157" xfId="14" applyNumberFormat="1" applyFont="1" applyFill="1" applyBorder="1" applyAlignment="1" applyProtection="1">
      <alignment horizontal="right" vertical="center" shrinkToFit="1"/>
    </xf>
    <xf numFmtId="177" fontId="34" fillId="6" borderId="158" xfId="14" applyNumberFormat="1" applyFont="1" applyFill="1" applyBorder="1" applyAlignment="1" applyProtection="1">
      <alignment horizontal="right" vertical="center" shrinkToFit="1"/>
    </xf>
    <xf numFmtId="177" fontId="34" fillId="6" borderId="159" xfId="14" applyNumberFormat="1" applyFont="1" applyFill="1" applyBorder="1" applyAlignment="1" applyProtection="1">
      <alignment horizontal="right" vertical="center" shrinkToFit="1"/>
    </xf>
    <xf numFmtId="177" fontId="34" fillId="6" borderId="160" xfId="14" applyNumberFormat="1" applyFont="1" applyFill="1" applyBorder="1" applyAlignment="1" applyProtection="1">
      <alignment horizontal="right" vertical="center" shrinkToFit="1"/>
    </xf>
    <xf numFmtId="177" fontId="34" fillId="6" borderId="91" xfId="14" applyNumberFormat="1" applyFont="1" applyFill="1" applyBorder="1" applyAlignment="1" applyProtection="1">
      <alignment horizontal="right" vertical="center" shrinkToFit="1"/>
    </xf>
    <xf numFmtId="177" fontId="34" fillId="6" borderId="54" xfId="14" applyNumberFormat="1" applyFont="1" applyFill="1" applyBorder="1" applyAlignment="1" applyProtection="1">
      <alignment horizontal="right" vertical="center" shrinkToFit="1"/>
    </xf>
    <xf numFmtId="177" fontId="34" fillId="6" borderId="89" xfId="14" applyNumberFormat="1" applyFont="1" applyFill="1" applyBorder="1" applyAlignment="1" applyProtection="1">
      <alignment horizontal="right" vertical="center" shrinkToFit="1"/>
    </xf>
    <xf numFmtId="187" fontId="34" fillId="6" borderId="91" xfId="14" applyNumberFormat="1" applyFont="1" applyFill="1" applyBorder="1" applyAlignment="1" applyProtection="1">
      <alignment horizontal="right" vertical="center" shrinkToFit="1"/>
    </xf>
    <xf numFmtId="187" fontId="34" fillId="6" borderId="54" xfId="14" applyNumberFormat="1" applyFont="1" applyFill="1" applyBorder="1" applyAlignment="1" applyProtection="1">
      <alignment horizontal="right" vertical="center" shrinkToFit="1"/>
    </xf>
    <xf numFmtId="187" fontId="34" fillId="6" borderId="67"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center" vertical="top" wrapText="1"/>
    </xf>
    <xf numFmtId="0" fontId="34" fillId="6" borderId="12" xfId="12" applyFont="1" applyFill="1" applyBorder="1" applyAlignment="1" applyProtection="1">
      <alignment horizontal="center" vertical="top" wrapText="1"/>
    </xf>
    <xf numFmtId="0" fontId="34" fillId="6" borderId="48" xfId="12" applyFont="1" applyFill="1" applyBorder="1" applyAlignment="1" applyProtection="1">
      <alignment horizontal="center" vertical="top" wrapText="1"/>
    </xf>
    <xf numFmtId="0" fontId="34" fillId="6" borderId="7" xfId="12" applyFont="1" applyFill="1" applyBorder="1" applyAlignment="1" applyProtection="1">
      <alignment horizontal="center" vertical="top" wrapText="1"/>
    </xf>
    <xf numFmtId="0" fontId="34" fillId="6" borderId="0" xfId="12" applyFont="1" applyFill="1" applyBorder="1" applyAlignment="1" applyProtection="1">
      <alignment horizontal="center" vertical="top" wrapText="1"/>
    </xf>
    <xf numFmtId="0" fontId="34" fillId="6" borderId="38" xfId="12" applyFont="1" applyFill="1" applyBorder="1" applyAlignment="1" applyProtection="1">
      <alignment horizontal="center" vertical="top" wrapText="1"/>
    </xf>
    <xf numFmtId="0" fontId="34" fillId="6" borderId="24" xfId="12" applyFont="1" applyFill="1" applyBorder="1" applyAlignment="1" applyProtection="1">
      <alignment horizontal="center" vertical="top" wrapText="1"/>
    </xf>
    <xf numFmtId="0" fontId="34" fillId="6" borderId="54" xfId="12" applyFont="1" applyFill="1" applyBorder="1" applyAlignment="1" applyProtection="1">
      <alignment horizontal="center" vertical="top" wrapText="1"/>
    </xf>
    <xf numFmtId="177" fontId="34" fillId="6" borderId="161" xfId="14" applyNumberFormat="1" applyFont="1" applyFill="1" applyBorder="1" applyAlignment="1" applyProtection="1">
      <alignment horizontal="right" vertical="center" shrinkToFit="1"/>
    </xf>
    <xf numFmtId="177" fontId="34" fillId="6" borderId="90" xfId="14" applyNumberFormat="1" applyFont="1" applyFill="1" applyBorder="1" applyAlignment="1" applyProtection="1">
      <alignment horizontal="right" vertical="center" shrinkToFit="1"/>
    </xf>
    <xf numFmtId="187" fontId="34" fillId="6" borderId="158" xfId="14" applyNumberFormat="1" applyFont="1" applyFill="1" applyBorder="1" applyAlignment="1" applyProtection="1">
      <alignment horizontal="right" vertical="center" shrinkToFit="1"/>
    </xf>
    <xf numFmtId="187" fontId="34" fillId="6" borderId="159" xfId="14" applyNumberFormat="1" applyFont="1" applyFill="1" applyBorder="1" applyAlignment="1" applyProtection="1">
      <alignment horizontal="right" vertical="center" shrinkToFit="1"/>
    </xf>
    <xf numFmtId="187" fontId="34" fillId="6" borderId="162" xfId="14" applyNumberFormat="1" applyFont="1" applyFill="1" applyBorder="1" applyAlignment="1" applyProtection="1">
      <alignment horizontal="right" vertical="center" shrinkToFit="1"/>
    </xf>
    <xf numFmtId="0" fontId="34" fillId="6" borderId="37" xfId="12" applyFont="1" applyFill="1" applyBorder="1" applyAlignment="1" applyProtection="1">
      <alignment vertical="center"/>
    </xf>
    <xf numFmtId="0" fontId="34" fillId="6" borderId="54" xfId="12" applyFont="1" applyFill="1" applyBorder="1" applyAlignment="1" applyProtection="1">
      <alignment vertical="center"/>
    </xf>
    <xf numFmtId="0" fontId="34" fillId="6" borderId="40" xfId="12" applyFont="1" applyFill="1" applyBorder="1" applyAlignment="1" applyProtection="1">
      <alignment vertical="center"/>
    </xf>
    <xf numFmtId="177" fontId="34" fillId="6" borderId="37" xfId="14" applyNumberFormat="1" applyFont="1" applyFill="1" applyBorder="1" applyAlignment="1" applyProtection="1">
      <alignment horizontal="right" vertical="center" shrinkToFit="1"/>
    </xf>
    <xf numFmtId="0" fontId="36" fillId="6" borderId="42" xfId="12" applyFont="1" applyFill="1" applyBorder="1" applyAlignment="1" applyProtection="1">
      <alignment horizontal="center" vertical="center"/>
    </xf>
    <xf numFmtId="0" fontId="34" fillId="6" borderId="41" xfId="12" applyFont="1" applyFill="1" applyBorder="1" applyAlignment="1" applyProtection="1">
      <alignment horizontal="center" vertical="center" wrapText="1"/>
    </xf>
    <xf numFmtId="0" fontId="34" fillId="6" borderId="12" xfId="12" applyFont="1" applyFill="1" applyBorder="1" applyAlignment="1" applyProtection="1">
      <alignment horizontal="center" vertical="center" wrapText="1"/>
    </xf>
    <xf numFmtId="0" fontId="34" fillId="6" borderId="48" xfId="12" applyFont="1" applyFill="1" applyBorder="1" applyAlignment="1" applyProtection="1">
      <alignment horizontal="center" vertical="center" wrapText="1"/>
    </xf>
    <xf numFmtId="0" fontId="34" fillId="6" borderId="64" xfId="12" applyFont="1" applyFill="1" applyBorder="1" applyAlignment="1" applyProtection="1">
      <alignment horizontal="center" vertical="center" wrapText="1"/>
    </xf>
    <xf numFmtId="0" fontId="34" fillId="6" borderId="0" xfId="12" applyFont="1" applyFill="1" applyBorder="1" applyAlignment="1" applyProtection="1">
      <alignment horizontal="center" vertical="center" wrapText="1"/>
    </xf>
    <xf numFmtId="0" fontId="34" fillId="6" borderId="38" xfId="12" applyFont="1" applyFill="1" applyBorder="1" applyAlignment="1" applyProtection="1">
      <alignment horizontal="center" vertical="center" wrapText="1"/>
    </xf>
    <xf numFmtId="0" fontId="34" fillId="6" borderId="54" xfId="12" applyFont="1" applyFill="1" applyBorder="1" applyAlignment="1" applyProtection="1">
      <alignment horizontal="center" vertical="center" wrapText="1"/>
    </xf>
    <xf numFmtId="0" fontId="34" fillId="6" borderId="40" xfId="12" applyFont="1" applyFill="1" applyBorder="1" applyAlignment="1" applyProtection="1">
      <alignment horizontal="center" vertical="center" wrapText="1"/>
    </xf>
    <xf numFmtId="0" fontId="34" fillId="6" borderId="41" xfId="14" applyFont="1" applyFill="1" applyBorder="1" applyAlignment="1" applyProtection="1">
      <alignment horizontal="left" vertical="center" shrinkToFit="1"/>
    </xf>
    <xf numFmtId="0" fontId="34" fillId="6" borderId="12" xfId="14" applyFont="1" applyFill="1" applyBorder="1" applyAlignment="1" applyProtection="1">
      <alignment horizontal="left" vertical="center" shrinkToFit="1"/>
    </xf>
    <xf numFmtId="0" fontId="34" fillId="6" borderId="48" xfId="14" applyFont="1" applyFill="1" applyBorder="1" applyAlignment="1" applyProtection="1">
      <alignment horizontal="left" vertical="center" shrinkToFit="1"/>
    </xf>
    <xf numFmtId="187" fontId="34" fillId="6" borderId="163" xfId="14" applyNumberFormat="1" applyFont="1" applyFill="1" applyBorder="1" applyAlignment="1" applyProtection="1">
      <alignment horizontal="right" vertical="center" shrinkToFit="1"/>
    </xf>
    <xf numFmtId="187" fontId="34" fillId="6" borderId="47" xfId="14" applyNumberFormat="1" applyFont="1" applyFill="1" applyBorder="1" applyAlignment="1" applyProtection="1">
      <alignment horizontal="right" vertical="center" shrinkToFit="1"/>
    </xf>
    <xf numFmtId="0" fontId="34" fillId="6" borderId="64" xfId="14" applyFont="1" applyFill="1" applyBorder="1" applyAlignment="1" applyProtection="1">
      <alignment horizontal="left" vertical="center" shrinkToFit="1"/>
    </xf>
    <xf numFmtId="0" fontId="34" fillId="6" borderId="0" xfId="14" applyFont="1" applyFill="1" applyBorder="1" applyAlignment="1" applyProtection="1">
      <alignment horizontal="left" vertical="center" shrinkToFit="1"/>
    </xf>
    <xf numFmtId="0" fontId="34" fillId="6" borderId="38" xfId="14" applyFont="1" applyFill="1" applyBorder="1" applyAlignment="1" applyProtection="1">
      <alignment horizontal="left" vertical="center" shrinkToFit="1"/>
    </xf>
    <xf numFmtId="0" fontId="34" fillId="6" borderId="11" xfId="12" applyFont="1" applyFill="1" applyBorder="1" applyAlignment="1" applyProtection="1">
      <alignment horizontal="center" vertical="center" wrapText="1"/>
    </xf>
    <xf numFmtId="0" fontId="34" fillId="6" borderId="7" xfId="12" applyFont="1" applyFill="1" applyBorder="1" applyAlignment="1" applyProtection="1">
      <alignment horizontal="center" vertical="center" wrapText="1"/>
    </xf>
    <xf numFmtId="0" fontId="34" fillId="6" borderId="74" xfId="12" applyFont="1" applyFill="1" applyBorder="1" applyAlignment="1" applyProtection="1">
      <alignment horizontal="center" vertical="center" wrapText="1"/>
    </xf>
    <xf numFmtId="0" fontId="34" fillId="6" borderId="75" xfId="12" applyFont="1" applyFill="1" applyBorder="1" applyAlignment="1" applyProtection="1">
      <alignment horizontal="center" vertical="center" wrapText="1"/>
    </xf>
    <xf numFmtId="0" fontId="34" fillId="6" borderId="70" xfId="12" applyFont="1" applyFill="1" applyBorder="1" applyAlignment="1" applyProtection="1">
      <alignment horizontal="center" vertical="center" wrapText="1"/>
    </xf>
    <xf numFmtId="187" fontId="34" fillId="6" borderId="129" xfId="14" applyNumberFormat="1" applyFont="1" applyFill="1" applyBorder="1" applyAlignment="1" applyProtection="1">
      <alignment horizontal="right" vertical="center" shrinkToFit="1"/>
    </xf>
    <xf numFmtId="187" fontId="34" fillId="6" borderId="166" xfId="14" applyNumberFormat="1" applyFont="1" applyFill="1" applyBorder="1" applyAlignment="1" applyProtection="1">
      <alignment horizontal="right" vertical="center" shrinkToFit="1"/>
    </xf>
    <xf numFmtId="187" fontId="34" fillId="6" borderId="167" xfId="14" applyNumberFormat="1" applyFont="1" applyFill="1" applyBorder="1" applyAlignment="1" applyProtection="1">
      <alignment horizontal="right" vertical="center" shrinkToFit="1"/>
    </xf>
    <xf numFmtId="187" fontId="34" fillId="6" borderId="168" xfId="14" applyNumberFormat="1" applyFont="1" applyFill="1" applyBorder="1" applyAlignment="1" applyProtection="1">
      <alignment horizontal="right" vertical="center" shrinkToFit="1"/>
    </xf>
    <xf numFmtId="177" fontId="34" fillId="6" borderId="165" xfId="14" applyNumberFormat="1" applyFont="1" applyFill="1" applyBorder="1" applyAlignment="1" applyProtection="1">
      <alignment horizontal="right" vertical="center" shrinkToFit="1"/>
    </xf>
    <xf numFmtId="0" fontId="34" fillId="6" borderId="81" xfId="12" applyFont="1" applyFill="1" applyBorder="1" applyAlignment="1" applyProtection="1">
      <alignment horizontal="center" vertical="center"/>
    </xf>
    <xf numFmtId="0" fontId="34" fillId="6" borderId="25" xfId="12" applyFont="1" applyFill="1" applyBorder="1" applyAlignment="1" applyProtection="1">
      <alignment horizontal="center" vertical="center"/>
    </xf>
    <xf numFmtId="0" fontId="34" fillId="6" borderId="46" xfId="12" applyFont="1" applyFill="1" applyBorder="1" applyAlignment="1" applyProtection="1">
      <alignment horizontal="center" vertical="center"/>
    </xf>
    <xf numFmtId="0" fontId="34" fillId="6" borderId="45" xfId="12" applyFont="1" applyFill="1" applyBorder="1" applyAlignment="1" applyProtection="1">
      <alignment horizontal="center" vertical="center"/>
    </xf>
    <xf numFmtId="0" fontId="34" fillId="6" borderId="72" xfId="12" applyFont="1" applyFill="1" applyBorder="1" applyProtection="1">
      <alignment vertical="center"/>
    </xf>
    <xf numFmtId="0" fontId="34" fillId="6" borderId="75" xfId="12" applyFont="1" applyFill="1" applyBorder="1" applyProtection="1">
      <alignment vertical="center"/>
    </xf>
    <xf numFmtId="0" fontId="34" fillId="6" borderId="70" xfId="12" applyFont="1" applyFill="1" applyBorder="1" applyProtection="1">
      <alignment vertical="center"/>
    </xf>
    <xf numFmtId="177" fontId="34" fillId="6" borderId="172" xfId="14" applyNumberFormat="1" applyFont="1" applyFill="1" applyBorder="1" applyAlignment="1" applyProtection="1">
      <alignment horizontal="right" vertical="center" shrinkToFit="1"/>
    </xf>
    <xf numFmtId="177" fontId="34" fillId="6" borderId="173" xfId="14" applyNumberFormat="1" applyFont="1" applyFill="1" applyBorder="1" applyAlignment="1" applyProtection="1">
      <alignment horizontal="right" vertical="center" shrinkToFit="1"/>
    </xf>
    <xf numFmtId="187" fontId="34" fillId="6" borderId="173" xfId="14" applyNumberFormat="1" applyFont="1" applyFill="1" applyBorder="1" applyAlignment="1" applyProtection="1">
      <alignment horizontal="right" vertical="center" shrinkToFit="1"/>
    </xf>
    <xf numFmtId="187" fontId="34" fillId="6" borderId="174"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xf>
    <xf numFmtId="0" fontId="34" fillId="6" borderId="12" xfId="12" applyFont="1" applyFill="1" applyBorder="1" applyAlignment="1" applyProtection="1">
      <alignment horizontal="left" vertical="center"/>
    </xf>
    <xf numFmtId="0" fontId="34" fillId="6" borderId="12" xfId="12" applyFont="1" applyFill="1" applyBorder="1" applyAlignment="1" applyProtection="1">
      <alignment horizontal="right" vertical="center"/>
    </xf>
    <xf numFmtId="0" fontId="34" fillId="6" borderId="48" xfId="12" applyFont="1" applyFill="1" applyBorder="1" applyAlignment="1" applyProtection="1">
      <alignment horizontal="right" vertical="center"/>
    </xf>
    <xf numFmtId="177" fontId="34" fillId="6" borderId="41" xfId="13" applyNumberFormat="1" applyFont="1" applyFill="1" applyBorder="1" applyAlignment="1" applyProtection="1">
      <alignment horizontal="right" vertical="center" shrinkToFit="1"/>
    </xf>
    <xf numFmtId="177" fontId="34" fillId="6" borderId="12" xfId="13" applyNumberFormat="1" applyFont="1" applyFill="1" applyBorder="1" applyAlignment="1" applyProtection="1">
      <alignment horizontal="right" vertical="center" shrinkToFit="1"/>
    </xf>
    <xf numFmtId="177" fontId="34" fillId="6" borderId="82" xfId="13" applyNumberFormat="1" applyFont="1" applyFill="1" applyBorder="1" applyAlignment="1" applyProtection="1">
      <alignment horizontal="right" vertical="center" shrinkToFit="1"/>
    </xf>
    <xf numFmtId="177" fontId="34" fillId="6" borderId="84" xfId="13" applyNumberFormat="1" applyFont="1" applyFill="1" applyBorder="1" applyAlignment="1" applyProtection="1">
      <alignment horizontal="right" vertical="center" shrinkToFit="1"/>
    </xf>
    <xf numFmtId="187" fontId="34" fillId="6" borderId="169" xfId="14" applyNumberFormat="1" applyFont="1" applyFill="1" applyBorder="1" applyAlignment="1" applyProtection="1">
      <alignment horizontal="right" vertical="center" shrinkToFit="1"/>
    </xf>
    <xf numFmtId="187" fontId="34" fillId="6" borderId="170" xfId="14" applyNumberFormat="1" applyFont="1" applyFill="1" applyBorder="1" applyAlignment="1" applyProtection="1">
      <alignment horizontal="right" vertical="center" shrinkToFit="1"/>
    </xf>
    <xf numFmtId="187" fontId="34" fillId="6" borderId="171" xfId="14" applyNumberFormat="1" applyFont="1" applyFill="1" applyBorder="1" applyAlignment="1" applyProtection="1">
      <alignment horizontal="right" vertical="center" shrinkToFit="1"/>
    </xf>
    <xf numFmtId="176" fontId="34" fillId="6" borderId="41" xfId="14" applyNumberFormat="1" applyFont="1" applyFill="1" applyBorder="1" applyAlignment="1" applyProtection="1">
      <alignment horizontal="right" vertical="center" shrinkToFit="1"/>
    </xf>
    <xf numFmtId="176" fontId="34" fillId="6" borderId="12" xfId="14" applyNumberFormat="1" applyFont="1" applyFill="1" applyBorder="1" applyAlignment="1" applyProtection="1">
      <alignment horizontal="right" vertical="center" shrinkToFit="1"/>
    </xf>
    <xf numFmtId="176" fontId="34" fillId="6" borderId="48" xfId="14" applyNumberFormat="1" applyFont="1" applyFill="1" applyBorder="1" applyAlignment="1" applyProtection="1">
      <alignment horizontal="right" vertical="center" shrinkToFit="1"/>
    </xf>
    <xf numFmtId="0" fontId="34" fillId="6" borderId="26" xfId="12" applyFont="1" applyFill="1" applyBorder="1" applyAlignment="1" applyProtection="1">
      <alignment horizontal="center" vertical="center"/>
    </xf>
    <xf numFmtId="0" fontId="34" fillId="6" borderId="11" xfId="12" applyFont="1" applyFill="1" applyBorder="1" applyAlignment="1" applyProtection="1">
      <alignment horizontal="center" vertical="center" textRotation="255" wrapText="1"/>
    </xf>
    <xf numFmtId="0" fontId="34" fillId="6" borderId="7" xfId="12" applyFont="1" applyFill="1" applyBorder="1" applyAlignment="1" applyProtection="1">
      <alignment horizontal="center" vertical="center" textRotation="255" wrapText="1"/>
    </xf>
    <xf numFmtId="0" fontId="34" fillId="6" borderId="24" xfId="12" applyFont="1" applyFill="1" applyBorder="1" applyAlignment="1" applyProtection="1">
      <alignment horizontal="center" vertical="center" textRotation="255" wrapText="1"/>
    </xf>
    <xf numFmtId="0" fontId="34" fillId="6" borderId="17" xfId="12" applyFont="1" applyFill="1" applyBorder="1" applyAlignment="1" applyProtection="1">
      <alignment horizontal="left" vertical="center" wrapText="1"/>
    </xf>
    <xf numFmtId="0" fontId="34" fillId="6" borderId="18" xfId="12" applyFont="1" applyFill="1" applyBorder="1" applyAlignment="1" applyProtection="1">
      <alignment horizontal="left" vertical="center"/>
    </xf>
    <xf numFmtId="0" fontId="34" fillId="6" borderId="43" xfId="12" applyFont="1" applyFill="1" applyBorder="1" applyAlignment="1" applyProtection="1">
      <alignment horizontal="left" vertical="center"/>
    </xf>
    <xf numFmtId="187" fontId="34" fillId="6" borderId="128" xfId="14" applyNumberFormat="1" applyFont="1" applyFill="1" applyBorder="1" applyAlignment="1" applyProtection="1">
      <alignment horizontal="right" vertical="center" shrinkToFit="1"/>
    </xf>
    <xf numFmtId="177" fontId="34" fillId="6" borderId="164" xfId="14" applyNumberFormat="1" applyFont="1" applyFill="1" applyBorder="1" applyAlignment="1" applyProtection="1">
      <alignment horizontal="right" vertical="center" shrinkToFit="1"/>
    </xf>
    <xf numFmtId="0" fontId="34" fillId="6" borderId="7" xfId="12" applyFont="1" applyFill="1" applyBorder="1" applyProtection="1">
      <alignment vertical="center"/>
    </xf>
    <xf numFmtId="176" fontId="34" fillId="6" borderId="64" xfId="14" applyNumberFormat="1" applyFont="1" applyFill="1" applyBorder="1" applyAlignment="1" applyProtection="1">
      <alignment horizontal="right" vertical="center" shrinkToFit="1"/>
    </xf>
    <xf numFmtId="176" fontId="34" fillId="6" borderId="0" xfId="14" applyNumberFormat="1" applyFont="1" applyFill="1" applyBorder="1" applyAlignment="1" applyProtection="1">
      <alignment horizontal="right" vertical="center" shrinkToFit="1"/>
    </xf>
    <xf numFmtId="176" fontId="34" fillId="6" borderId="38" xfId="14" applyNumberFormat="1" applyFont="1" applyFill="1" applyBorder="1" applyAlignment="1" applyProtection="1">
      <alignment horizontal="right" vertical="center" shrinkToFit="1"/>
    </xf>
    <xf numFmtId="176" fontId="34" fillId="6" borderId="0" xfId="14" applyNumberFormat="1" applyFont="1" applyFill="1" applyAlignment="1" applyProtection="1">
      <alignment horizontal="right" vertical="center" shrinkToFit="1"/>
    </xf>
    <xf numFmtId="176" fontId="34" fillId="6" borderId="66" xfId="14" applyNumberFormat="1" applyFont="1" applyFill="1" applyBorder="1" applyAlignment="1" applyProtection="1">
      <alignment horizontal="right" vertical="center" shrinkToFit="1"/>
    </xf>
    <xf numFmtId="0" fontId="34" fillId="6" borderId="0" xfId="12" applyFont="1" applyFill="1" applyBorder="1" applyAlignment="1" applyProtection="1">
      <alignment horizontal="right" vertical="center" wrapText="1"/>
    </xf>
    <xf numFmtId="0" fontId="34" fillId="6" borderId="0" xfId="12" applyFont="1" applyFill="1" applyBorder="1" applyAlignment="1" applyProtection="1">
      <alignment horizontal="right" vertical="center"/>
    </xf>
    <xf numFmtId="0" fontId="34" fillId="6" borderId="38" xfId="12" applyFont="1" applyFill="1" applyBorder="1" applyAlignment="1" applyProtection="1">
      <alignment horizontal="right" vertical="center"/>
    </xf>
    <xf numFmtId="187" fontId="34" fillId="6" borderId="175" xfId="14" applyNumberFormat="1" applyFont="1" applyFill="1" applyBorder="1" applyAlignment="1" applyProtection="1">
      <alignment horizontal="right" vertical="center" shrinkToFit="1"/>
    </xf>
    <xf numFmtId="187" fontId="34" fillId="6" borderId="176" xfId="14" applyNumberFormat="1" applyFont="1" applyFill="1" applyBorder="1" applyAlignment="1" applyProtection="1">
      <alignment horizontal="right" vertical="center" shrinkToFit="1"/>
    </xf>
    <xf numFmtId="187" fontId="34" fillId="6" borderId="177" xfId="14" applyNumberFormat="1" applyFont="1" applyFill="1" applyBorder="1" applyAlignment="1" applyProtection="1">
      <alignment horizontal="right" vertical="center" shrinkToFit="1"/>
    </xf>
    <xf numFmtId="176" fontId="34" fillId="6" borderId="13" xfId="14" applyNumberFormat="1" applyFont="1" applyFill="1" applyBorder="1" applyAlignment="1" applyProtection="1">
      <alignment horizontal="right" vertical="center" shrinkToFit="1"/>
    </xf>
    <xf numFmtId="0" fontId="34" fillId="6" borderId="75" xfId="12" applyFont="1" applyFill="1" applyBorder="1" applyAlignment="1" applyProtection="1">
      <alignment horizontal="center" vertical="center"/>
    </xf>
    <xf numFmtId="0" fontId="34" fillId="6" borderId="70" xfId="12" applyFont="1" applyFill="1" applyBorder="1" applyAlignment="1" applyProtection="1">
      <alignment horizontal="center" vertical="center"/>
    </xf>
    <xf numFmtId="187" fontId="34" fillId="6" borderId="130" xfId="14" applyNumberFormat="1" applyFont="1" applyFill="1" applyBorder="1" applyAlignment="1" applyProtection="1">
      <alignment horizontal="right" vertical="center" shrinkToFit="1"/>
    </xf>
    <xf numFmtId="187" fontId="34" fillId="6" borderId="18" xfId="14" applyNumberFormat="1" applyFont="1" applyFill="1" applyBorder="1" applyAlignment="1" applyProtection="1">
      <alignment horizontal="right" vertical="center" shrinkToFit="1"/>
    </xf>
    <xf numFmtId="187" fontId="34" fillId="6" borderId="184" xfId="14" applyNumberFormat="1" applyFont="1" applyFill="1" applyBorder="1" applyAlignment="1" applyProtection="1">
      <alignment horizontal="right" vertical="center" shrinkToFit="1"/>
    </xf>
    <xf numFmtId="187" fontId="34" fillId="6" borderId="185" xfId="14" applyNumberFormat="1" applyFont="1" applyFill="1" applyBorder="1" applyAlignment="1" applyProtection="1">
      <alignment horizontal="right" vertical="center" shrinkToFit="1"/>
    </xf>
    <xf numFmtId="0" fontId="34" fillId="6" borderId="74" xfId="12" applyFont="1" applyFill="1" applyBorder="1" applyProtection="1">
      <alignment vertical="center"/>
    </xf>
    <xf numFmtId="188" fontId="34" fillId="6" borderId="72" xfId="14" applyNumberFormat="1" applyFont="1" applyFill="1" applyBorder="1" applyAlignment="1" applyProtection="1">
      <alignment horizontal="right" vertical="center" shrinkToFit="1"/>
    </xf>
    <xf numFmtId="188" fontId="34" fillId="6" borderId="75" xfId="14" applyNumberFormat="1" applyFont="1" applyFill="1" applyBorder="1" applyAlignment="1" applyProtection="1">
      <alignment horizontal="right" vertical="center" shrinkToFit="1"/>
    </xf>
    <xf numFmtId="188" fontId="34" fillId="6" borderId="70" xfId="14" applyNumberFormat="1" applyFont="1" applyFill="1" applyBorder="1" applyAlignment="1" applyProtection="1">
      <alignment horizontal="right" vertical="center" shrinkToFit="1"/>
    </xf>
    <xf numFmtId="188" fontId="34" fillId="6" borderId="181" xfId="14" applyNumberFormat="1" applyFont="1" applyFill="1" applyBorder="1" applyAlignment="1" applyProtection="1">
      <alignment horizontal="right" vertical="center" shrinkToFit="1"/>
    </xf>
    <xf numFmtId="188" fontId="34" fillId="6" borderId="182" xfId="14" applyNumberFormat="1" applyFont="1" applyFill="1" applyBorder="1" applyAlignment="1" applyProtection="1">
      <alignment horizontal="right" vertical="center" shrinkToFit="1"/>
    </xf>
    <xf numFmtId="188" fontId="34" fillId="6" borderId="183" xfId="14" applyNumberFormat="1" applyFont="1" applyFill="1" applyBorder="1" applyAlignment="1" applyProtection="1">
      <alignment horizontal="right" vertical="center" shrinkToFit="1"/>
    </xf>
    <xf numFmtId="0" fontId="34" fillId="6" borderId="11" xfId="12" applyFont="1" applyFill="1" applyBorder="1" applyAlignment="1" applyProtection="1">
      <alignment horizontal="left" vertical="center" wrapText="1"/>
    </xf>
    <xf numFmtId="0" fontId="34" fillId="6" borderId="12" xfId="12" applyFont="1" applyFill="1" applyBorder="1" applyAlignment="1" applyProtection="1">
      <alignment horizontal="left" vertical="center" wrapText="1"/>
    </xf>
    <xf numFmtId="0" fontId="34" fillId="6" borderId="74" xfId="12" applyFont="1" applyFill="1" applyBorder="1" applyAlignment="1" applyProtection="1">
      <alignment horizontal="left" vertical="center" wrapText="1"/>
    </xf>
    <xf numFmtId="0" fontId="34" fillId="6" borderId="75" xfId="12" applyFont="1" applyFill="1" applyBorder="1" applyAlignment="1" applyProtection="1">
      <alignment horizontal="left" vertical="center" wrapText="1"/>
    </xf>
    <xf numFmtId="0" fontId="34" fillId="6" borderId="12" xfId="12" applyFont="1" applyFill="1" applyBorder="1" applyAlignment="1" applyProtection="1">
      <alignment horizontal="center" vertical="center"/>
    </xf>
    <xf numFmtId="0" fontId="34" fillId="6" borderId="48" xfId="12" applyFont="1" applyFill="1" applyBorder="1" applyAlignment="1" applyProtection="1">
      <alignment horizontal="center" vertical="center"/>
    </xf>
    <xf numFmtId="187" fontId="34" fillId="6" borderId="39" xfId="14" applyNumberFormat="1" applyFont="1" applyFill="1" applyBorder="1" applyAlignment="1" applyProtection="1">
      <alignment horizontal="right" vertical="center" shrinkToFit="1"/>
    </xf>
    <xf numFmtId="187" fontId="34" fillId="6" borderId="31" xfId="14" applyNumberFormat="1" applyFont="1" applyFill="1" applyBorder="1" applyAlignment="1" applyProtection="1">
      <alignment horizontal="right" vertical="center" shrinkToFit="1"/>
    </xf>
    <xf numFmtId="187" fontId="34" fillId="6" borderId="156" xfId="14" applyNumberFormat="1" applyFont="1" applyFill="1" applyBorder="1" applyAlignment="1" applyProtection="1">
      <alignment horizontal="right" vertical="center" shrinkToFit="1"/>
    </xf>
    <xf numFmtId="187" fontId="34" fillId="6" borderId="157" xfId="14" applyNumberFormat="1" applyFont="1" applyFill="1" applyBorder="1" applyAlignment="1" applyProtection="1">
      <alignment horizontal="right" vertical="center" shrinkToFit="1"/>
    </xf>
    <xf numFmtId="187" fontId="34" fillId="6" borderId="160" xfId="14" applyNumberFormat="1" applyFont="1" applyFill="1" applyBorder="1" applyAlignment="1" applyProtection="1">
      <alignment horizontal="right" vertical="center" shrinkToFit="1"/>
    </xf>
    <xf numFmtId="188" fontId="34" fillId="6" borderId="64" xfId="14" applyNumberFormat="1" applyFont="1" applyFill="1" applyBorder="1" applyAlignment="1" applyProtection="1">
      <alignment horizontal="right" vertical="center" shrinkToFit="1"/>
    </xf>
    <xf numFmtId="188" fontId="34" fillId="6" borderId="0" xfId="14" applyNumberFormat="1" applyFont="1" applyFill="1" applyBorder="1" applyAlignment="1" applyProtection="1">
      <alignment horizontal="right" vertical="center" shrinkToFit="1"/>
    </xf>
    <xf numFmtId="188" fontId="34" fillId="6" borderId="38" xfId="14" applyNumberFormat="1" applyFont="1" applyFill="1" applyBorder="1" applyAlignment="1" applyProtection="1">
      <alignment horizontal="right" vertical="center" shrinkToFit="1"/>
    </xf>
    <xf numFmtId="188" fontId="34" fillId="6" borderId="0" xfId="14" applyNumberFormat="1" applyFont="1" applyFill="1" applyAlignment="1" applyProtection="1">
      <alignment horizontal="right" vertical="center" shrinkToFit="1"/>
    </xf>
    <xf numFmtId="188" fontId="34" fillId="6" borderId="66" xfId="14" applyNumberFormat="1" applyFont="1" applyFill="1" applyBorder="1" applyAlignment="1" applyProtection="1">
      <alignment horizontal="right" vertical="center" shrinkToFit="1"/>
    </xf>
    <xf numFmtId="0" fontId="36" fillId="6" borderId="24" xfId="12" applyFont="1" applyFill="1" applyBorder="1" applyAlignment="1" applyProtection="1">
      <alignment horizontal="left" vertical="center"/>
    </xf>
    <xf numFmtId="0" fontId="34" fillId="6" borderId="54" xfId="12" applyFont="1" applyFill="1" applyBorder="1" applyAlignment="1" applyProtection="1">
      <alignment horizontal="left" vertical="center"/>
    </xf>
    <xf numFmtId="0" fontId="34" fillId="6" borderId="54" xfId="12" applyFont="1" applyFill="1" applyBorder="1" applyAlignment="1" applyProtection="1">
      <alignment horizontal="right" vertical="center" wrapText="1"/>
    </xf>
    <xf numFmtId="0" fontId="34" fillId="6" borderId="54" xfId="12" applyFont="1" applyFill="1" applyBorder="1" applyAlignment="1" applyProtection="1">
      <alignment horizontal="right" vertical="center"/>
    </xf>
    <xf numFmtId="0" fontId="34" fillId="6" borderId="40" xfId="12" applyFont="1" applyFill="1" applyBorder="1" applyAlignment="1" applyProtection="1">
      <alignment horizontal="right" vertical="center"/>
    </xf>
    <xf numFmtId="187" fontId="34" fillId="6" borderId="178" xfId="14" applyNumberFormat="1" applyFont="1" applyFill="1" applyBorder="1" applyAlignment="1" applyProtection="1">
      <alignment horizontal="right" vertical="center" shrinkToFit="1"/>
    </xf>
    <xf numFmtId="187" fontId="34" fillId="6" borderId="179" xfId="14" applyNumberFormat="1" applyFont="1" applyFill="1" applyBorder="1" applyAlignment="1" applyProtection="1">
      <alignment horizontal="right" vertical="center" shrinkToFit="1"/>
    </xf>
    <xf numFmtId="187" fontId="34" fillId="6" borderId="180" xfId="14" applyNumberFormat="1" applyFont="1" applyFill="1" applyBorder="1" applyAlignment="1" applyProtection="1">
      <alignment horizontal="right" vertical="center" shrinkToFit="1"/>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7" fillId="0" borderId="39" xfId="16" applyNumberFormat="1" applyFont="1" applyBorder="1">
      <alignment vertical="center"/>
    </xf>
    <xf numFmtId="178" fontId="17" fillId="0" borderId="31" xfId="16" applyNumberFormat="1" applyFont="1" applyBorder="1">
      <alignment vertical="center"/>
    </xf>
    <xf numFmtId="178" fontId="17" fillId="0" borderId="42" xfId="16" applyNumberFormat="1" applyFont="1" applyBorder="1">
      <alignment vertical="center"/>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7" fillId="0" borderId="15" xfId="18" applyNumberFormat="1" applyFont="1" applyBorder="1" applyAlignment="1">
      <alignment horizontal="center" vertical="center" wrapText="1"/>
    </xf>
    <xf numFmtId="178" fontId="17" fillId="0" borderId="47" xfId="18" applyNumberFormat="1" applyFont="1" applyBorder="1" applyAlignment="1">
      <alignment horizontal="center" vertical="center" wrapText="1"/>
    </xf>
    <xf numFmtId="178" fontId="17" fillId="0" borderId="39" xfId="18" applyNumberFormat="1" applyFont="1" applyBorder="1" applyAlignment="1">
      <alignment horizontal="center" vertical="center"/>
    </xf>
    <xf numFmtId="178" fontId="17" fillId="0" borderId="31" xfId="18" applyNumberFormat="1" applyFont="1" applyBorder="1" applyAlignment="1">
      <alignment horizontal="center" vertical="center"/>
    </xf>
    <xf numFmtId="178" fontId="17" fillId="0" borderId="42" xfId="18" applyNumberFormat="1" applyFont="1" applyBorder="1" applyAlignment="1">
      <alignment horizontal="center"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8" fillId="0" borderId="45" xfId="3" applyFont="1" applyBorder="1">
      <alignment vertical="center"/>
    </xf>
    <xf numFmtId="0" fontId="8" fillId="0" borderId="25" xfId="3" applyFont="1" applyBorder="1">
      <alignment vertical="center"/>
    </xf>
    <xf numFmtId="0" fontId="8" fillId="0" borderId="46"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7" fillId="0" borderId="11" xfId="4" applyFont="1" applyFill="1" applyBorder="1" applyAlignment="1">
      <alignment vertical="center" wrapText="1"/>
    </xf>
    <xf numFmtId="0" fontId="7" fillId="0" borderId="48"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13" fillId="0" borderId="39" xfId="1" applyFont="1" applyBorder="1" applyAlignment="1" applyProtection="1">
      <alignment horizontal="left" vertical="center" wrapText="1"/>
      <protection locked="0"/>
    </xf>
    <xf numFmtId="0" fontId="13" fillId="0" borderId="31" xfId="1" applyFont="1" applyBorder="1" applyAlignment="1" applyProtection="1">
      <alignment horizontal="left" vertical="center" wrapText="1"/>
      <protection locked="0"/>
    </xf>
    <xf numFmtId="0" fontId="13" fillId="0" borderId="32" xfId="1" applyFont="1" applyBorder="1" applyAlignment="1" applyProtection="1">
      <alignment horizontal="left" vertical="center" wrapText="1"/>
      <protection locked="0"/>
    </xf>
    <xf numFmtId="0" fontId="13" fillId="0" borderId="44" xfId="1" applyFont="1" applyBorder="1" applyAlignment="1" applyProtection="1">
      <alignment horizontal="left" vertical="center" wrapText="1"/>
      <protection locked="0"/>
    </xf>
    <xf numFmtId="0" fontId="13" fillId="0" borderId="18" xfId="1" applyFont="1" applyBorder="1" applyAlignment="1" applyProtection="1">
      <alignment horizontal="left" vertical="center" wrapText="1"/>
      <protection locked="0"/>
    </xf>
    <xf numFmtId="0" fontId="13" fillId="0" borderId="19" xfId="1" applyFont="1" applyBorder="1" applyAlignment="1" applyProtection="1">
      <alignment horizontal="left" vertical="center" wrapText="1"/>
      <protection locked="0"/>
    </xf>
    <xf numFmtId="0" fontId="13" fillId="0" borderId="2" xfId="1" applyFont="1" applyFill="1" applyBorder="1" applyAlignment="1" applyProtection="1">
      <alignment horizontal="left" vertical="center"/>
    </xf>
    <xf numFmtId="0" fontId="13" fillId="0" borderId="3" xfId="1" applyFont="1" applyFill="1" applyBorder="1" applyAlignment="1" applyProtection="1">
      <alignment horizontal="left" vertical="center"/>
    </xf>
    <xf numFmtId="0" fontId="13" fillId="0" borderId="8" xfId="1" applyFont="1" applyFill="1" applyBorder="1" applyAlignment="1" applyProtection="1">
      <alignment horizontal="left" vertical="center" wrapText="1"/>
    </xf>
    <xf numFmtId="0" fontId="13" fillId="0" borderId="9" xfId="1" applyFont="1" applyFill="1" applyBorder="1" applyAlignment="1" applyProtection="1">
      <alignment horizontal="left" vertical="center" wrapText="1"/>
    </xf>
    <xf numFmtId="0" fontId="13" fillId="0" borderId="12" xfId="1" applyFont="1" applyFill="1" applyBorder="1" applyAlignment="1" applyProtection="1">
      <alignment horizontal="left" vertical="center"/>
    </xf>
    <xf numFmtId="0" fontId="13" fillId="0" borderId="13" xfId="1" applyFont="1" applyFill="1" applyBorder="1" applyAlignment="1" applyProtection="1">
      <alignment horizontal="left" vertical="center"/>
    </xf>
    <xf numFmtId="0" fontId="13" fillId="0" borderId="31" xfId="1" applyFont="1" applyFill="1" applyBorder="1" applyAlignment="1" applyProtection="1">
      <alignment horizontal="left" vertical="center"/>
    </xf>
    <xf numFmtId="0" fontId="13" fillId="0" borderId="32" xfId="1" applyFont="1" applyFill="1" applyBorder="1" applyAlignment="1" applyProtection="1">
      <alignment horizontal="left" vertical="center"/>
    </xf>
    <xf numFmtId="0" fontId="0" fillId="6" borderId="0" xfId="6" applyFont="1" applyFill="1" applyAlignment="1">
      <alignment vertical="center"/>
    </xf>
    <xf numFmtId="0" fontId="16" fillId="6" borderId="0" xfId="6" applyFill="1" applyAlignment="1" applyProtection="1">
      <alignment vertical="center"/>
      <protection hidden="1"/>
    </xf>
    <xf numFmtId="0" fontId="1" fillId="0" borderId="0" xfId="16" applyFont="1">
      <alignment vertical="center"/>
    </xf>
    <xf numFmtId="0" fontId="16"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8" xfId="16" applyFont="1" applyBorder="1">
      <alignment vertical="center"/>
    </xf>
    <xf numFmtId="0" fontId="34" fillId="0" borderId="0" xfId="16" applyFont="1">
      <alignment vertical="center"/>
    </xf>
    <xf numFmtId="0" fontId="1" fillId="0" borderId="64"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4" xfId="16" applyFont="1" applyBorder="1">
      <alignment vertical="center"/>
    </xf>
    <xf numFmtId="0" fontId="1" fillId="0" borderId="40" xfId="16" applyFont="1" applyBorder="1">
      <alignment vertical="center"/>
    </xf>
    <xf numFmtId="0" fontId="1" fillId="0" borderId="31" xfId="16" applyFont="1" applyBorder="1">
      <alignment vertical="center"/>
    </xf>
    <xf numFmtId="0" fontId="34" fillId="0" borderId="41" xfId="16" applyFont="1" applyBorder="1">
      <alignment vertical="center"/>
    </xf>
    <xf numFmtId="178" fontId="38"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8" xfId="16" applyFont="1" applyBorder="1" applyAlignment="1" applyProtection="1">
      <alignment horizontal="left" vertical="top" wrapText="1"/>
      <protection locked="0"/>
    </xf>
    <xf numFmtId="0" fontId="1" fillId="0" borderId="64"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4"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34" xfId="17" applyNumberFormat="1" applyFont="1" applyFill="1" applyBorder="1" applyAlignment="1">
      <alignment horizontal="center" vertical="center"/>
    </xf>
    <xf numFmtId="178" fontId="1" fillId="0" borderId="64" xfId="16" applyNumberFormat="1" applyFont="1" applyBorder="1">
      <alignment vertical="center"/>
    </xf>
    <xf numFmtId="178" fontId="16"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4" xfId="16" applyNumberFormat="1" applyFont="1" applyBorder="1">
      <alignment vertical="center"/>
    </xf>
    <xf numFmtId="189" fontId="1" fillId="0" borderId="54" xfId="16" applyNumberFormat="1" applyFont="1" applyBorder="1">
      <alignment vertical="center"/>
    </xf>
    <xf numFmtId="178" fontId="1" fillId="0" borderId="40" xfId="16" applyNumberFormat="1" applyFont="1" applyBorder="1">
      <alignment vertical="center"/>
    </xf>
    <xf numFmtId="0" fontId="34" fillId="0" borderId="64" xfId="16" applyFont="1" applyBorder="1">
      <alignment vertical="center"/>
    </xf>
    <xf numFmtId="0" fontId="1" fillId="0" borderId="0" xfId="17" applyFont="1">
      <alignment vertical="center"/>
    </xf>
    <xf numFmtId="189" fontId="1" fillId="0" borderId="0" xfId="17" applyNumberFormat="1" applyFont="1">
      <alignment vertical="center"/>
    </xf>
    <xf numFmtId="178" fontId="16" fillId="0" borderId="0" xfId="18" applyNumberFormat="1" applyAlignment="1">
      <alignment vertical="center"/>
    </xf>
    <xf numFmtId="177" fontId="16" fillId="0" borderId="0" xfId="19" applyNumberFormat="1" applyAlignment="1">
      <alignment horizontal="right" vertical="center"/>
    </xf>
    <xf numFmtId="187" fontId="16" fillId="0" borderId="0" xfId="19" applyNumberFormat="1" applyAlignment="1">
      <alignment horizontal="right" vertical="center"/>
    </xf>
    <xf numFmtId="178" fontId="1" fillId="6" borderId="0" xfId="16" applyNumberFormat="1" applyFont="1" applyFill="1" applyAlignment="1">
      <alignment vertical="center" wrapText="1"/>
    </xf>
    <xf numFmtId="178" fontId="16"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39" fillId="0" borderId="0" xfId="20" applyFont="1">
      <alignment vertical="center"/>
    </xf>
    <xf numFmtId="180" fontId="1" fillId="0" borderId="0" xfId="16" applyNumberFormat="1"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971A5647-91AC-482A-A6F7-009DF480776E}"/>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(データシート!$F$3,データシート!$F$5,データシート!$F$7,データシート!$F$9,データシート!$F$11)</c:f>
              <c:numCache>
                <c:formatCode>#,##0;"△ "#,##0</c:formatCode>
                <c:ptCount val="5"/>
                <c:pt idx="0">
                  <c:v>168868</c:v>
                </c:pt>
                <c:pt idx="1">
                  <c:v>202870</c:v>
                </c:pt>
                <c:pt idx="2">
                  <c:v>167497</c:v>
                </c:pt>
                <c:pt idx="3">
                  <c:v>190274</c:v>
                </c:pt>
                <c:pt idx="4">
                  <c:v>200194</c:v>
                </c:pt>
              </c:numCache>
            </c:numRef>
          </c:val>
          <c:smooth val="0"/>
          <c:extLst>
            <c:ext xmlns:c16="http://schemas.microsoft.com/office/drawing/2014/chart" uri="{C3380CC4-5D6E-409C-BE32-E72D297353CC}">
              <c16:uniqueId val="{00000000-3D50-4249-A1A6-509DC8389251}"/>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H28</c:v>
                </c:pt>
                <c:pt idx="1">
                  <c:v> H29</c:v>
                </c:pt>
                <c:pt idx="2">
                  <c:v> H30</c:v>
                </c:pt>
                <c:pt idx="3">
                  <c:v> R01</c:v>
                </c:pt>
                <c:pt idx="4">
                  <c:v> R02</c:v>
                </c:pt>
              </c:strCache>
            </c:strRef>
          </c:cat>
          <c:val>
            <c:numRef>
              <c:f>(データシート!$D$3,データシート!$D$5,データシート!$D$7,データシート!$D$9,データシート!$D$11)</c:f>
              <c:numCache>
                <c:formatCode>#,##0;"△ "#,##0</c:formatCode>
                <c:ptCount val="5"/>
                <c:pt idx="0">
                  <c:v>63353</c:v>
                </c:pt>
                <c:pt idx="1">
                  <c:v>80801</c:v>
                </c:pt>
                <c:pt idx="2">
                  <c:v>61324</c:v>
                </c:pt>
                <c:pt idx="3">
                  <c:v>101257</c:v>
                </c:pt>
                <c:pt idx="4">
                  <c:v>93008</c:v>
                </c:pt>
              </c:numCache>
            </c:numRef>
          </c:val>
          <c:smooth val="0"/>
          <c:extLst>
            <c:ext xmlns:c16="http://schemas.microsoft.com/office/drawing/2014/chart" uri="{C3380CC4-5D6E-409C-BE32-E72D297353CC}">
              <c16:uniqueId val="{00000001-3D50-4249-A1A6-509DC8389251}"/>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データシート!$B$19:$F$19</c:f>
              <c:numCache>
                <c:formatCode>General</c:formatCode>
                <c:ptCount val="5"/>
                <c:pt idx="0">
                  <c:v>8.32</c:v>
                </c:pt>
                <c:pt idx="1">
                  <c:v>9.93</c:v>
                </c:pt>
                <c:pt idx="2">
                  <c:v>8.33</c:v>
                </c:pt>
                <c:pt idx="3">
                  <c:v>8.44</c:v>
                </c:pt>
                <c:pt idx="4">
                  <c:v>8.31</c:v>
                </c:pt>
              </c:numCache>
            </c:numRef>
          </c:val>
          <c:extLst>
            <c:ext xmlns:c16="http://schemas.microsoft.com/office/drawing/2014/chart" uri="{C3380CC4-5D6E-409C-BE32-E72D297353CC}">
              <c16:uniqueId val="{00000000-0163-49B0-A757-FD446BC123C0}"/>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H28</c:v>
                </c:pt>
                <c:pt idx="1">
                  <c:v>H29</c:v>
                </c:pt>
                <c:pt idx="2">
                  <c:v>H30</c:v>
                </c:pt>
                <c:pt idx="3">
                  <c:v>R01</c:v>
                </c:pt>
                <c:pt idx="4">
                  <c:v>R02</c:v>
                </c:pt>
              </c:strCache>
            </c:strRef>
          </c:cat>
          <c:val>
            <c:numRef>
              <c:f>データシート!$B$20:$F$20</c:f>
              <c:numCache>
                <c:formatCode>General</c:formatCode>
                <c:ptCount val="5"/>
                <c:pt idx="0">
                  <c:v>26.86</c:v>
                </c:pt>
                <c:pt idx="1">
                  <c:v>26.86</c:v>
                </c:pt>
                <c:pt idx="2">
                  <c:v>27.54</c:v>
                </c:pt>
                <c:pt idx="3">
                  <c:v>27.64</c:v>
                </c:pt>
                <c:pt idx="4">
                  <c:v>26.98</c:v>
                </c:pt>
              </c:numCache>
            </c:numRef>
          </c:val>
          <c:extLst>
            <c:ext xmlns:c16="http://schemas.microsoft.com/office/drawing/2014/chart" uri="{C3380CC4-5D6E-409C-BE32-E72D297353CC}">
              <c16:uniqueId val="{00000001-0163-49B0-A757-FD446BC123C0}"/>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H28</c:v>
                </c:pt>
                <c:pt idx="1">
                  <c:v>H29</c:v>
                </c:pt>
                <c:pt idx="2">
                  <c:v>H30</c:v>
                </c:pt>
                <c:pt idx="3">
                  <c:v>R01</c:v>
                </c:pt>
                <c:pt idx="4">
                  <c:v>R02</c:v>
                </c:pt>
              </c:strCache>
            </c:strRef>
          </c:cat>
          <c:val>
            <c:numRef>
              <c:f>データシート!$B$21:$F$21</c:f>
              <c:numCache>
                <c:formatCode>General</c:formatCode>
                <c:ptCount val="5"/>
                <c:pt idx="0">
                  <c:v>1.99</c:v>
                </c:pt>
                <c:pt idx="1">
                  <c:v>1.66</c:v>
                </c:pt>
                <c:pt idx="2">
                  <c:v>8.36</c:v>
                </c:pt>
                <c:pt idx="3">
                  <c:v>0.12</c:v>
                </c:pt>
                <c:pt idx="4">
                  <c:v>0.13</c:v>
                </c:pt>
              </c:numCache>
            </c:numRef>
          </c:val>
          <c:smooth val="0"/>
          <c:extLst>
            <c:ext xmlns:c16="http://schemas.microsoft.com/office/drawing/2014/chart" uri="{C3380CC4-5D6E-409C-BE32-E72D297353CC}">
              <c16:uniqueId val="{00000002-0163-49B0-A757-FD446BC123C0}"/>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9520-4DCD-83EB-3066C69B8C6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9520-4DCD-83EB-3066C69B8C6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9520-4DCD-83EB-3066C69B8C6B}"/>
            </c:ext>
          </c:extLst>
        </c:ser>
        <c:ser>
          <c:idx val="3"/>
          <c:order val="3"/>
          <c:tx>
            <c:strRef>
              <c:f>データシート!$A$30</c:f>
              <c:strCache>
                <c:ptCount val="1"/>
                <c:pt idx="0">
                  <c:v>多良木町国民健康保険特別会計（直診勘定）</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9520-4DCD-83EB-3066C69B8C6B}"/>
            </c:ext>
          </c:extLst>
        </c:ser>
        <c:ser>
          <c:idx val="4"/>
          <c:order val="4"/>
          <c:tx>
            <c:strRef>
              <c:f>データシート!$A$31</c:f>
              <c:strCache>
                <c:ptCount val="1"/>
                <c:pt idx="0">
                  <c:v>多良木町後期高齢者医療特別会計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データシート!$B$31:$K$31</c:f>
              <c:numCache>
                <c:formatCode>General</c:formatCode>
                <c:ptCount val="10"/>
                <c:pt idx="0">
                  <c:v>#N/A</c:v>
                </c:pt>
                <c:pt idx="1">
                  <c:v>0.02</c:v>
                </c:pt>
                <c:pt idx="2">
                  <c:v>#N/A</c:v>
                </c:pt>
                <c:pt idx="3">
                  <c:v>0.01</c:v>
                </c:pt>
                <c:pt idx="4">
                  <c:v>#N/A</c:v>
                </c:pt>
                <c:pt idx="5">
                  <c:v>0.01</c:v>
                </c:pt>
                <c:pt idx="6">
                  <c:v>#N/A</c:v>
                </c:pt>
                <c:pt idx="7">
                  <c:v>0</c:v>
                </c:pt>
                <c:pt idx="8">
                  <c:v>#N/A</c:v>
                </c:pt>
                <c:pt idx="9">
                  <c:v>0.02</c:v>
                </c:pt>
              </c:numCache>
            </c:numRef>
          </c:val>
          <c:extLst>
            <c:ext xmlns:c16="http://schemas.microsoft.com/office/drawing/2014/chart" uri="{C3380CC4-5D6E-409C-BE32-E72D297353CC}">
              <c16:uniqueId val="{00000004-9520-4DCD-83EB-3066C69B8C6B}"/>
            </c:ext>
          </c:extLst>
        </c:ser>
        <c:ser>
          <c:idx val="5"/>
          <c:order val="5"/>
          <c:tx>
            <c:strRef>
              <c:f>データシート!$A$32</c:f>
              <c:strCache>
                <c:ptCount val="1"/>
                <c:pt idx="0">
                  <c:v>多良木町下水道事業特別会計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データシート!$B$32:$K$32</c:f>
              <c:numCache>
                <c:formatCode>General</c:formatCode>
                <c:ptCount val="10"/>
                <c:pt idx="0">
                  <c:v>#N/A</c:v>
                </c:pt>
                <c:pt idx="1">
                  <c:v>0.28999999999999998</c:v>
                </c:pt>
                <c:pt idx="2">
                  <c:v>#N/A</c:v>
                </c:pt>
                <c:pt idx="3">
                  <c:v>0.25</c:v>
                </c:pt>
                <c:pt idx="4">
                  <c:v>#N/A</c:v>
                </c:pt>
                <c:pt idx="5">
                  <c:v>0.37</c:v>
                </c:pt>
                <c:pt idx="6">
                  <c:v>#N/A</c:v>
                </c:pt>
                <c:pt idx="7">
                  <c:v>0.36</c:v>
                </c:pt>
                <c:pt idx="8">
                  <c:v>#N/A</c:v>
                </c:pt>
                <c:pt idx="9">
                  <c:v>0.59</c:v>
                </c:pt>
              </c:numCache>
            </c:numRef>
          </c:val>
          <c:extLst>
            <c:ext xmlns:c16="http://schemas.microsoft.com/office/drawing/2014/chart" uri="{C3380CC4-5D6E-409C-BE32-E72D297353CC}">
              <c16:uniqueId val="{00000005-9520-4DCD-83EB-3066C69B8C6B}"/>
            </c:ext>
          </c:extLst>
        </c:ser>
        <c:ser>
          <c:idx val="6"/>
          <c:order val="6"/>
          <c:tx>
            <c:strRef>
              <c:f>データシート!$A$33</c:f>
              <c:strCache>
                <c:ptCount val="1"/>
                <c:pt idx="0">
                  <c:v>多良木町国民健康保険特別会計（事業勘定）</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データシート!$B$33:$K$33</c:f>
              <c:numCache>
                <c:formatCode>General</c:formatCode>
                <c:ptCount val="10"/>
                <c:pt idx="0">
                  <c:v>#N/A</c:v>
                </c:pt>
                <c:pt idx="1">
                  <c:v>3.06</c:v>
                </c:pt>
                <c:pt idx="2">
                  <c:v>#N/A</c:v>
                </c:pt>
                <c:pt idx="3">
                  <c:v>4.6100000000000003</c:v>
                </c:pt>
                <c:pt idx="4">
                  <c:v>#N/A</c:v>
                </c:pt>
                <c:pt idx="5">
                  <c:v>4.55</c:v>
                </c:pt>
                <c:pt idx="6">
                  <c:v>#N/A</c:v>
                </c:pt>
                <c:pt idx="7">
                  <c:v>2.39</c:v>
                </c:pt>
                <c:pt idx="8">
                  <c:v>#N/A</c:v>
                </c:pt>
                <c:pt idx="9">
                  <c:v>2.23</c:v>
                </c:pt>
              </c:numCache>
            </c:numRef>
          </c:val>
          <c:extLst>
            <c:ext xmlns:c16="http://schemas.microsoft.com/office/drawing/2014/chart" uri="{C3380CC4-5D6E-409C-BE32-E72D297353CC}">
              <c16:uniqueId val="{00000006-9520-4DCD-83EB-3066C69B8C6B}"/>
            </c:ext>
          </c:extLst>
        </c:ser>
        <c:ser>
          <c:idx val="7"/>
          <c:order val="7"/>
          <c:tx>
            <c:strRef>
              <c:f>データシート!$A$34</c:f>
              <c:strCache>
                <c:ptCount val="1"/>
                <c:pt idx="0">
                  <c:v>多良木町介護保険特別会計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データシート!$B$34:$K$34</c:f>
              <c:numCache>
                <c:formatCode>General</c:formatCode>
                <c:ptCount val="10"/>
                <c:pt idx="0">
                  <c:v>#N/A</c:v>
                </c:pt>
                <c:pt idx="1">
                  <c:v>2.0499999999999998</c:v>
                </c:pt>
                <c:pt idx="2">
                  <c:v>#N/A</c:v>
                </c:pt>
                <c:pt idx="3">
                  <c:v>2.5499999999999998</c:v>
                </c:pt>
                <c:pt idx="4">
                  <c:v>#N/A</c:v>
                </c:pt>
                <c:pt idx="5">
                  <c:v>2.13</c:v>
                </c:pt>
                <c:pt idx="6">
                  <c:v>#N/A</c:v>
                </c:pt>
                <c:pt idx="7">
                  <c:v>2.64</c:v>
                </c:pt>
                <c:pt idx="8">
                  <c:v>#N/A</c:v>
                </c:pt>
                <c:pt idx="9">
                  <c:v>2.64</c:v>
                </c:pt>
              </c:numCache>
            </c:numRef>
          </c:val>
          <c:extLst>
            <c:ext xmlns:c16="http://schemas.microsoft.com/office/drawing/2014/chart" uri="{C3380CC4-5D6E-409C-BE32-E72D297353CC}">
              <c16:uniqueId val="{00000007-9520-4DCD-83EB-3066C69B8C6B}"/>
            </c:ext>
          </c:extLst>
        </c:ser>
        <c:ser>
          <c:idx val="8"/>
          <c:order val="8"/>
          <c:tx>
            <c:strRef>
              <c:f>データシート!$A$35</c:f>
              <c:strCache>
                <c:ptCount val="1"/>
                <c:pt idx="0">
                  <c:v>多良木町上水道事業会計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データシート!$B$35:$K$35</c:f>
              <c:numCache>
                <c:formatCode>General</c:formatCode>
                <c:ptCount val="10"/>
                <c:pt idx="0">
                  <c:v>#N/A</c:v>
                </c:pt>
                <c:pt idx="1">
                  <c:v>6.59</c:v>
                </c:pt>
                <c:pt idx="2">
                  <c:v>#N/A</c:v>
                </c:pt>
                <c:pt idx="3">
                  <c:v>6.96</c:v>
                </c:pt>
                <c:pt idx="4">
                  <c:v>#N/A</c:v>
                </c:pt>
                <c:pt idx="5">
                  <c:v>6.79</c:v>
                </c:pt>
                <c:pt idx="6">
                  <c:v>#N/A</c:v>
                </c:pt>
                <c:pt idx="7">
                  <c:v>5.83</c:v>
                </c:pt>
                <c:pt idx="8">
                  <c:v>#N/A</c:v>
                </c:pt>
                <c:pt idx="9">
                  <c:v>5.82</c:v>
                </c:pt>
              </c:numCache>
            </c:numRef>
          </c:val>
          <c:extLst>
            <c:ext xmlns:c16="http://schemas.microsoft.com/office/drawing/2014/chart" uri="{C3380CC4-5D6E-409C-BE32-E72D297353CC}">
              <c16:uniqueId val="{00000008-9520-4DCD-83EB-3066C69B8C6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H28</c:v>
                  </c:pt>
                  <c:pt idx="2">
                    <c:v>H29</c:v>
                  </c:pt>
                  <c:pt idx="4">
                    <c:v>H30</c:v>
                  </c:pt>
                  <c:pt idx="6">
                    <c:v>R01</c:v>
                  </c:pt>
                  <c:pt idx="8">
                    <c:v>R02</c:v>
                  </c:pt>
                </c:lvl>
              </c:multiLvlStrCache>
            </c:multiLvlStrRef>
          </c:cat>
          <c:val>
            <c:numRef>
              <c:f>データシート!$B$36:$K$36</c:f>
              <c:numCache>
                <c:formatCode>General</c:formatCode>
                <c:ptCount val="10"/>
                <c:pt idx="0">
                  <c:v>#N/A</c:v>
                </c:pt>
                <c:pt idx="1">
                  <c:v>8.32</c:v>
                </c:pt>
                <c:pt idx="2">
                  <c:v>#N/A</c:v>
                </c:pt>
                <c:pt idx="3">
                  <c:v>9.92</c:v>
                </c:pt>
                <c:pt idx="4">
                  <c:v>#N/A</c:v>
                </c:pt>
                <c:pt idx="5">
                  <c:v>8.33</c:v>
                </c:pt>
                <c:pt idx="6">
                  <c:v>#N/A</c:v>
                </c:pt>
                <c:pt idx="7">
                  <c:v>8.44</c:v>
                </c:pt>
                <c:pt idx="8">
                  <c:v>#N/A</c:v>
                </c:pt>
                <c:pt idx="9">
                  <c:v>8.31</c:v>
                </c:pt>
              </c:numCache>
            </c:numRef>
          </c:val>
          <c:extLst>
            <c:ext xmlns:c16="http://schemas.microsoft.com/office/drawing/2014/chart" uri="{C3380CC4-5D6E-409C-BE32-E72D297353CC}">
              <c16:uniqueId val="{00000009-9520-4DCD-83EB-3066C69B8C6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データシート!$B$42:$P$42</c:f>
              <c:numCache>
                <c:formatCode>General</c:formatCode>
                <c:ptCount val="15"/>
                <c:pt idx="2">
                  <c:v>646</c:v>
                </c:pt>
                <c:pt idx="5">
                  <c:v>679</c:v>
                </c:pt>
                <c:pt idx="8">
                  <c:v>647</c:v>
                </c:pt>
                <c:pt idx="11">
                  <c:v>609</c:v>
                </c:pt>
                <c:pt idx="14">
                  <c:v>610</c:v>
                </c:pt>
              </c:numCache>
            </c:numRef>
          </c:val>
          <c:extLst>
            <c:ext xmlns:c16="http://schemas.microsoft.com/office/drawing/2014/chart" uri="{C3380CC4-5D6E-409C-BE32-E72D297353CC}">
              <c16:uniqueId val="{00000000-BDA2-4AD5-8CF1-B95089A0E429}"/>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BDA2-4AD5-8CF1-B95089A0E429}"/>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データシート!$B$44:$P$44</c:f>
              <c:numCache>
                <c:formatCode>General</c:formatCode>
                <c:ptCount val="15"/>
                <c:pt idx="0">
                  <c:v>30</c:v>
                </c:pt>
                <c:pt idx="3">
                  <c:v>30</c:v>
                </c:pt>
                <c:pt idx="6">
                  <c:v>33</c:v>
                </c:pt>
                <c:pt idx="9">
                  <c:v>31</c:v>
                </c:pt>
                <c:pt idx="12">
                  <c:v>25</c:v>
                </c:pt>
              </c:numCache>
            </c:numRef>
          </c:val>
          <c:extLst>
            <c:ext xmlns:c16="http://schemas.microsoft.com/office/drawing/2014/chart" uri="{C3380CC4-5D6E-409C-BE32-E72D297353CC}">
              <c16:uniqueId val="{00000002-BDA2-4AD5-8CF1-B95089A0E429}"/>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データシート!$B$45:$P$45</c:f>
              <c:numCache>
                <c:formatCode>General</c:formatCode>
                <c:ptCount val="15"/>
                <c:pt idx="0">
                  <c:v>128</c:v>
                </c:pt>
                <c:pt idx="3">
                  <c:v>119</c:v>
                </c:pt>
                <c:pt idx="6">
                  <c:v>102</c:v>
                </c:pt>
                <c:pt idx="9">
                  <c:v>95</c:v>
                </c:pt>
                <c:pt idx="12">
                  <c:v>101</c:v>
                </c:pt>
              </c:numCache>
            </c:numRef>
          </c:val>
          <c:extLst>
            <c:ext xmlns:c16="http://schemas.microsoft.com/office/drawing/2014/chart" uri="{C3380CC4-5D6E-409C-BE32-E72D297353CC}">
              <c16:uniqueId val="{00000003-BDA2-4AD5-8CF1-B95089A0E429}"/>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データシート!$B$46:$P$46</c:f>
              <c:numCache>
                <c:formatCode>General</c:formatCode>
                <c:ptCount val="15"/>
                <c:pt idx="0">
                  <c:v>141</c:v>
                </c:pt>
                <c:pt idx="3">
                  <c:v>161</c:v>
                </c:pt>
                <c:pt idx="6">
                  <c:v>170</c:v>
                </c:pt>
                <c:pt idx="9">
                  <c:v>161</c:v>
                </c:pt>
                <c:pt idx="12">
                  <c:v>165</c:v>
                </c:pt>
              </c:numCache>
            </c:numRef>
          </c:val>
          <c:extLst>
            <c:ext xmlns:c16="http://schemas.microsoft.com/office/drawing/2014/chart" uri="{C3380CC4-5D6E-409C-BE32-E72D297353CC}">
              <c16:uniqueId val="{00000004-BDA2-4AD5-8CF1-B95089A0E429}"/>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BDA2-4AD5-8CF1-B95089A0E429}"/>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BDA2-4AD5-8CF1-B95089A0E429}"/>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データシート!$B$49:$P$49</c:f>
              <c:numCache>
                <c:formatCode>General</c:formatCode>
                <c:ptCount val="15"/>
                <c:pt idx="0">
                  <c:v>642</c:v>
                </c:pt>
                <c:pt idx="3">
                  <c:v>686</c:v>
                </c:pt>
                <c:pt idx="6">
                  <c:v>644</c:v>
                </c:pt>
                <c:pt idx="9">
                  <c:v>567</c:v>
                </c:pt>
                <c:pt idx="12">
                  <c:v>584</c:v>
                </c:pt>
              </c:numCache>
            </c:numRef>
          </c:val>
          <c:extLst>
            <c:ext xmlns:c16="http://schemas.microsoft.com/office/drawing/2014/chart" uri="{C3380CC4-5D6E-409C-BE32-E72D297353CC}">
              <c16:uniqueId val="{00000007-BDA2-4AD5-8CF1-B95089A0E429}"/>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H28</c:v>
                  </c:pt>
                  <c:pt idx="3">
                    <c:v>H29</c:v>
                  </c:pt>
                  <c:pt idx="6">
                    <c:v>H30</c:v>
                  </c:pt>
                  <c:pt idx="9">
                    <c:v>R01</c:v>
                  </c:pt>
                  <c:pt idx="12">
                    <c:v>R02</c:v>
                  </c:pt>
                </c:lvl>
              </c:multiLvlStrCache>
            </c:multiLvlStrRef>
          </c:cat>
          <c:val>
            <c:numRef>
              <c:f>データシート!$B$50:$P$50</c:f>
              <c:numCache>
                <c:formatCode>General</c:formatCode>
                <c:ptCount val="15"/>
                <c:pt idx="0">
                  <c:v>#N/A</c:v>
                </c:pt>
                <c:pt idx="1">
                  <c:v>295</c:v>
                </c:pt>
                <c:pt idx="2">
                  <c:v>#N/A</c:v>
                </c:pt>
                <c:pt idx="3">
                  <c:v>#N/A</c:v>
                </c:pt>
                <c:pt idx="4">
                  <c:v>317</c:v>
                </c:pt>
                <c:pt idx="5">
                  <c:v>#N/A</c:v>
                </c:pt>
                <c:pt idx="6">
                  <c:v>#N/A</c:v>
                </c:pt>
                <c:pt idx="7">
                  <c:v>302</c:v>
                </c:pt>
                <c:pt idx="8">
                  <c:v>#N/A</c:v>
                </c:pt>
                <c:pt idx="9">
                  <c:v>#N/A</c:v>
                </c:pt>
                <c:pt idx="10">
                  <c:v>245</c:v>
                </c:pt>
                <c:pt idx="11">
                  <c:v>#N/A</c:v>
                </c:pt>
                <c:pt idx="12">
                  <c:v>#N/A</c:v>
                </c:pt>
                <c:pt idx="13">
                  <c:v>265</c:v>
                </c:pt>
                <c:pt idx="14">
                  <c:v>#N/A</c:v>
                </c:pt>
              </c:numCache>
            </c:numRef>
          </c:val>
          <c:smooth val="0"/>
          <c:extLst>
            <c:ext xmlns:c16="http://schemas.microsoft.com/office/drawing/2014/chart" uri="{C3380CC4-5D6E-409C-BE32-E72D297353CC}">
              <c16:uniqueId val="{00000008-BDA2-4AD5-8CF1-B95089A0E429}"/>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データシート!$B$56:$P$56</c:f>
              <c:numCache>
                <c:formatCode>General</c:formatCode>
                <c:ptCount val="15"/>
                <c:pt idx="2">
                  <c:v>5608</c:v>
                </c:pt>
                <c:pt idx="5">
                  <c:v>5416</c:v>
                </c:pt>
                <c:pt idx="8">
                  <c:v>5460</c:v>
                </c:pt>
                <c:pt idx="11">
                  <c:v>5603</c:v>
                </c:pt>
                <c:pt idx="14">
                  <c:v>5545</c:v>
                </c:pt>
              </c:numCache>
            </c:numRef>
          </c:val>
          <c:extLst>
            <c:ext xmlns:c16="http://schemas.microsoft.com/office/drawing/2014/chart" uri="{C3380CC4-5D6E-409C-BE32-E72D297353CC}">
              <c16:uniqueId val="{00000000-A8A1-481D-8FB0-6CF32C20032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データシート!$B$57:$P$57</c:f>
              <c:numCache>
                <c:formatCode>General</c:formatCode>
                <c:ptCount val="15"/>
                <c:pt idx="2">
                  <c:v>181</c:v>
                </c:pt>
                <c:pt idx="5">
                  <c:v>152</c:v>
                </c:pt>
                <c:pt idx="8">
                  <c:v>127</c:v>
                </c:pt>
                <c:pt idx="11">
                  <c:v>107</c:v>
                </c:pt>
                <c:pt idx="14">
                  <c:v>88</c:v>
                </c:pt>
              </c:numCache>
            </c:numRef>
          </c:val>
          <c:extLst>
            <c:ext xmlns:c16="http://schemas.microsoft.com/office/drawing/2014/chart" uri="{C3380CC4-5D6E-409C-BE32-E72D297353CC}">
              <c16:uniqueId val="{00000001-A8A1-481D-8FB0-6CF32C20032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データシート!$B$58:$P$58</c:f>
              <c:numCache>
                <c:formatCode>General</c:formatCode>
                <c:ptCount val="15"/>
                <c:pt idx="2">
                  <c:v>2974</c:v>
                </c:pt>
                <c:pt idx="5">
                  <c:v>3016</c:v>
                </c:pt>
                <c:pt idx="8">
                  <c:v>2480</c:v>
                </c:pt>
                <c:pt idx="11">
                  <c:v>2541</c:v>
                </c:pt>
                <c:pt idx="14">
                  <c:v>2977</c:v>
                </c:pt>
              </c:numCache>
            </c:numRef>
          </c:val>
          <c:extLst>
            <c:ext xmlns:c16="http://schemas.microsoft.com/office/drawing/2014/chart" uri="{C3380CC4-5D6E-409C-BE32-E72D297353CC}">
              <c16:uniqueId val="{00000002-A8A1-481D-8FB0-6CF32C20032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A8A1-481D-8FB0-6CF32C20032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A8A1-481D-8FB0-6CF32C20032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データシート!$B$61:$P$61</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A8A1-481D-8FB0-6CF32C20032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データシート!$B$62:$P$62</c:f>
              <c:numCache>
                <c:formatCode>General</c:formatCode>
                <c:ptCount val="15"/>
                <c:pt idx="0">
                  <c:v>1435</c:v>
                </c:pt>
                <c:pt idx="3">
                  <c:v>1426</c:v>
                </c:pt>
                <c:pt idx="6">
                  <c:v>1366</c:v>
                </c:pt>
                <c:pt idx="9">
                  <c:v>1349</c:v>
                </c:pt>
                <c:pt idx="12">
                  <c:v>1299</c:v>
                </c:pt>
              </c:numCache>
            </c:numRef>
          </c:val>
          <c:extLst>
            <c:ext xmlns:c16="http://schemas.microsoft.com/office/drawing/2014/chart" uri="{C3380CC4-5D6E-409C-BE32-E72D297353CC}">
              <c16:uniqueId val="{00000006-A8A1-481D-8FB0-6CF32C20032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データシート!$B$63:$P$63</c:f>
              <c:numCache>
                <c:formatCode>General</c:formatCode>
                <c:ptCount val="15"/>
                <c:pt idx="0">
                  <c:v>1628</c:v>
                </c:pt>
                <c:pt idx="3">
                  <c:v>1522</c:v>
                </c:pt>
                <c:pt idx="6">
                  <c:v>1488</c:v>
                </c:pt>
                <c:pt idx="9">
                  <c:v>1314</c:v>
                </c:pt>
                <c:pt idx="12">
                  <c:v>1062</c:v>
                </c:pt>
              </c:numCache>
            </c:numRef>
          </c:val>
          <c:extLst>
            <c:ext xmlns:c16="http://schemas.microsoft.com/office/drawing/2014/chart" uri="{C3380CC4-5D6E-409C-BE32-E72D297353CC}">
              <c16:uniqueId val="{00000007-A8A1-481D-8FB0-6CF32C20032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データシート!$B$64:$P$64</c:f>
              <c:numCache>
                <c:formatCode>General</c:formatCode>
                <c:ptCount val="15"/>
                <c:pt idx="0">
                  <c:v>1711</c:v>
                </c:pt>
                <c:pt idx="3">
                  <c:v>1636</c:v>
                </c:pt>
                <c:pt idx="6">
                  <c:v>1588</c:v>
                </c:pt>
                <c:pt idx="9">
                  <c:v>1533</c:v>
                </c:pt>
                <c:pt idx="12">
                  <c:v>1435</c:v>
                </c:pt>
              </c:numCache>
            </c:numRef>
          </c:val>
          <c:extLst>
            <c:ext xmlns:c16="http://schemas.microsoft.com/office/drawing/2014/chart" uri="{C3380CC4-5D6E-409C-BE32-E72D297353CC}">
              <c16:uniqueId val="{00000008-A8A1-481D-8FB0-6CF32C20032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データシート!$B$65:$P$65</c:f>
              <c:numCache>
                <c:formatCode>General</c:formatCode>
                <c:ptCount val="15"/>
                <c:pt idx="0">
                  <c:v>0</c:v>
                </c:pt>
                <c:pt idx="3">
                  <c:v>0</c:v>
                </c:pt>
                <c:pt idx="6">
                  <c:v>0</c:v>
                </c:pt>
                <c:pt idx="9">
                  <c:v>0</c:v>
                </c:pt>
                <c:pt idx="12">
                  <c:v>224</c:v>
                </c:pt>
              </c:numCache>
            </c:numRef>
          </c:val>
          <c:extLst>
            <c:ext xmlns:c16="http://schemas.microsoft.com/office/drawing/2014/chart" uri="{C3380CC4-5D6E-409C-BE32-E72D297353CC}">
              <c16:uniqueId val="{00000009-A8A1-481D-8FB0-6CF32C20032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データシート!$B$66:$P$66</c:f>
              <c:numCache>
                <c:formatCode>General</c:formatCode>
                <c:ptCount val="15"/>
                <c:pt idx="0">
                  <c:v>5906</c:v>
                </c:pt>
                <c:pt idx="3">
                  <c:v>5817</c:v>
                </c:pt>
                <c:pt idx="6">
                  <c:v>5248</c:v>
                </c:pt>
                <c:pt idx="9">
                  <c:v>5438</c:v>
                </c:pt>
                <c:pt idx="12">
                  <c:v>5658</c:v>
                </c:pt>
              </c:numCache>
            </c:numRef>
          </c:val>
          <c:extLst>
            <c:ext xmlns:c16="http://schemas.microsoft.com/office/drawing/2014/chart" uri="{C3380CC4-5D6E-409C-BE32-E72D297353CC}">
              <c16:uniqueId val="{0000000A-A8A1-481D-8FB0-6CF32C20032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H28</c:v>
                  </c:pt>
                  <c:pt idx="3">
                    <c:v>H29</c:v>
                  </c:pt>
                  <c:pt idx="6">
                    <c:v>H30</c:v>
                  </c:pt>
                  <c:pt idx="9">
                    <c:v>R01</c:v>
                  </c:pt>
                  <c:pt idx="12">
                    <c:v>R02</c:v>
                  </c:pt>
                </c:lvl>
              </c:multiLvlStrCache>
            </c:multiLvlStrRef>
          </c:cat>
          <c:val>
            <c:numRef>
              <c:f>データシート!$B$67:$P$67</c:f>
              <c:numCache>
                <c:formatCode>General</c:formatCode>
                <c:ptCount val="15"/>
                <c:pt idx="0">
                  <c:v>#N/A</c:v>
                </c:pt>
                <c:pt idx="1">
                  <c:v>1918</c:v>
                </c:pt>
                <c:pt idx="2">
                  <c:v>#N/A</c:v>
                </c:pt>
                <c:pt idx="3">
                  <c:v>#N/A</c:v>
                </c:pt>
                <c:pt idx="4">
                  <c:v>1817</c:v>
                </c:pt>
                <c:pt idx="5">
                  <c:v>#N/A</c:v>
                </c:pt>
                <c:pt idx="6">
                  <c:v>#N/A</c:v>
                </c:pt>
                <c:pt idx="7">
                  <c:v>1623</c:v>
                </c:pt>
                <c:pt idx="8">
                  <c:v>#N/A</c:v>
                </c:pt>
                <c:pt idx="9">
                  <c:v>#N/A</c:v>
                </c:pt>
                <c:pt idx="10">
                  <c:v>1384</c:v>
                </c:pt>
                <c:pt idx="11">
                  <c:v>#N/A</c:v>
                </c:pt>
                <c:pt idx="12">
                  <c:v>#N/A</c:v>
                </c:pt>
                <c:pt idx="13">
                  <c:v>1067</c:v>
                </c:pt>
                <c:pt idx="14">
                  <c:v>#N/A</c:v>
                </c:pt>
              </c:numCache>
            </c:numRef>
          </c:val>
          <c:smooth val="0"/>
          <c:extLst>
            <c:ext xmlns:c16="http://schemas.microsoft.com/office/drawing/2014/chart" uri="{C3380CC4-5D6E-409C-BE32-E72D297353CC}">
              <c16:uniqueId val="{0000000B-A8A1-481D-8FB0-6CF32C20032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データシート!$B$72:$D$72</c:f>
              <c:numCache>
                <c:formatCode>#,##0;"▲ "#,##0</c:formatCode>
                <c:ptCount val="3"/>
                <c:pt idx="0">
                  <c:v>1077</c:v>
                </c:pt>
                <c:pt idx="1">
                  <c:v>1078</c:v>
                </c:pt>
                <c:pt idx="2">
                  <c:v>1080</c:v>
                </c:pt>
              </c:numCache>
            </c:numRef>
          </c:val>
          <c:extLst>
            <c:ext xmlns:c16="http://schemas.microsoft.com/office/drawing/2014/chart" uri="{C3380CC4-5D6E-409C-BE32-E72D297353CC}">
              <c16:uniqueId val="{00000000-8EC6-4A22-AFDB-7CEB042EA337}"/>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H30</c:v>
                </c:pt>
                <c:pt idx="1">
                  <c:v>R01</c:v>
                </c:pt>
                <c:pt idx="2">
                  <c:v>R02</c:v>
                </c:pt>
              </c:strCache>
            </c:strRef>
          </c:cat>
          <c:val>
            <c:numRef>
              <c:f>データシート!$B$73:$D$73</c:f>
              <c:numCache>
                <c:formatCode>#,##0;"▲ "#,##0</c:formatCode>
                <c:ptCount val="3"/>
                <c:pt idx="0">
                  <c:v>501</c:v>
                </c:pt>
                <c:pt idx="1">
                  <c:v>503</c:v>
                </c:pt>
                <c:pt idx="2">
                  <c:v>505</c:v>
                </c:pt>
              </c:numCache>
            </c:numRef>
          </c:val>
          <c:extLst>
            <c:ext xmlns:c16="http://schemas.microsoft.com/office/drawing/2014/chart" uri="{C3380CC4-5D6E-409C-BE32-E72D297353CC}">
              <c16:uniqueId val="{00000001-8EC6-4A22-AFDB-7CEB042EA337}"/>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H30</c:v>
                </c:pt>
                <c:pt idx="1">
                  <c:v>R01</c:v>
                </c:pt>
                <c:pt idx="2">
                  <c:v>R02</c:v>
                </c:pt>
              </c:strCache>
            </c:strRef>
          </c:cat>
          <c:val>
            <c:numRef>
              <c:f>データシート!$B$74:$D$74</c:f>
              <c:numCache>
                <c:formatCode>#,##0;"▲ "#,##0</c:formatCode>
                <c:ptCount val="3"/>
                <c:pt idx="0">
                  <c:v>618</c:v>
                </c:pt>
                <c:pt idx="1">
                  <c:v>721</c:v>
                </c:pt>
                <c:pt idx="2">
                  <c:v>1011</c:v>
                </c:pt>
              </c:numCache>
            </c:numRef>
          </c:val>
          <c:extLst>
            <c:ext xmlns:c16="http://schemas.microsoft.com/office/drawing/2014/chart" uri="{C3380CC4-5D6E-409C-BE32-E72D297353CC}">
              <c16:uniqueId val="{00000002-8EC6-4A22-AFDB-7CEB042EA337}"/>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{0BB50B49-D60B-4935-AA1A-445723854BF3}</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0-CC02-4C94-9EE3-934696A7AC0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{50EA1798-179E-4B8D-B65B-8EEDA0A8B7C4}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CC02-4C94-9EE3-934696A7AC0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{AF6A8116-586B-41A7-BDE9-94136D5DEF0E}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CC02-4C94-9EE3-934696A7AC0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{66A29DB5-3649-440E-B7D7-C7DCB0A27678}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CC02-4C94-9EE3-934696A7AC0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{42DE1E8A-C011-4E3D-AE96-2F631915F475}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CC02-4C94-9EE3-934696A7AC0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{72C38662-7256-4A05-A804-FFAD612CB96C}</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5-CC02-4C94-9EE3-934696A7AC0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{8640A208-2428-452C-AC72-B07C9682F85F}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06-CC02-4C94-9EE3-934696A7AC0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{331B54F5-4AB4-45E5-A133-57219832CDD1}</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07-CC02-4C94-9EE3-934696A7AC0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{1A8FF2A8-F589-406D-BCB0-9ED5E5EC1160}</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08-CC02-4C94-9EE3-934696A7AC0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60.7</c:v>
                </c:pt>
                <c:pt idx="8">
                  <c:v>62.1</c:v>
                </c:pt>
                <c:pt idx="16">
                  <c:v>63.8</c:v>
                </c:pt>
                <c:pt idx="24">
                  <c:v>65</c:v>
                </c:pt>
                <c:pt idx="32">
                  <c:v>65.3</c:v>
                </c:pt>
              </c:numCache>
            </c:numRef>
          </c:xVal>
          <c:yVal>
            <c:numRef>
              <c:f>公会計指標分析・財政指標組合せ分析表!$BP$51:$DC$51</c:f>
              <c:numCache>
                <c:formatCode>#,##0.0;"▲ "#,##0.0</c:formatCode>
                <c:ptCount val="40"/>
                <c:pt idx="0">
                  <c:v>56.7</c:v>
                </c:pt>
                <c:pt idx="8">
                  <c:v>54.2</c:v>
                </c:pt>
                <c:pt idx="16">
                  <c:v>49.3</c:v>
                </c:pt>
                <c:pt idx="24">
                  <c:v>41.7</c:v>
                </c:pt>
                <c:pt idx="32">
                  <c:v>31.3</c:v>
                </c:pt>
              </c:numCache>
            </c:numRef>
          </c:yVal>
          <c:smooth val="0"/>
          <c:extLst>
            <c:ext xmlns:c16="http://schemas.microsoft.com/office/drawing/2014/chart" uri="{C3380CC4-5D6E-409C-BE32-E72D297353CC}">
              <c16:uniqueId val="{00000009-CC02-4C94-9EE3-934696A7AC0E}"/>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{C470A0DB-409C-4951-92A4-7DD90DB48C2B}</c15:txfldGUID>
                      <c15:f>公会計指標分析・財政指標組合せ分析表!$BP$50</c15:f>
                      <c15:dlblFieldTableCache>
                        <c:ptCount val="1"/>
                        <c:pt idx="0">
                          <c:v>H28</c:v>
                        </c:pt>
                      </c15:dlblFieldTableCache>
                    </c15:dlblFTEntry>
                  </c15:dlblFieldTable>
                  <c15:showDataLabelsRange val="0"/>
                </c:ext>
                <c:ext xmlns:c16="http://schemas.microsoft.com/office/drawing/2014/chart" uri="{C3380CC4-5D6E-409C-BE32-E72D297353CC}">
                  <c16:uniqueId val="{0000000A-CC02-4C94-9EE3-934696A7AC0E}"/>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{530C5017-1733-4EF9-865D-B990BE5E8850}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CC02-4C94-9EE3-934696A7AC0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{5E183FBA-4BED-4EDB-92E2-16C948A0B684}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CC02-4C94-9EE3-934696A7AC0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{CDF7CF38-1225-4000-B58B-F65A07F88399}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CC02-4C94-9EE3-934696A7AC0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{0502304F-370B-4EE2-A61D-AE7F516B8CE6}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CC02-4C94-9EE3-934696A7AC0E}"/>
                </c:ext>
              </c:extLst>
            </c:dLbl>
            <c:dLbl>
              <c:idx val="8"/>
              <c:tx>
                <c:strRef>
                  <c:f>公会計指標分析・財政指標組合せ分析表!$BX$50</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{DE22E563-D3FC-42C4-980F-5736D9DDC210}</c15:txfldGUID>
                      <c15:f>公会計指標分析・財政指標組合せ分析表!$BX$50</c15:f>
                      <c15:dlblFieldTableCache>
                        <c:ptCount val="1"/>
                        <c:pt idx="0">
                          <c:v>H29</c:v>
                        </c:pt>
                      </c15:dlblFieldTableCache>
                    </c15:dlblFTEntry>
                  </c15:dlblFieldTable>
                  <c15:showDataLabelsRange val="0"/>
                </c:ext>
                <c:ext xmlns:c16="http://schemas.microsoft.com/office/drawing/2014/chart" uri="{C3380CC4-5D6E-409C-BE32-E72D297353CC}">
                  <c16:uniqueId val="{0000000F-CC02-4C94-9EE3-934696A7AC0E}"/>
                </c:ext>
              </c:extLst>
            </c:dLbl>
            <c:dLbl>
              <c:idx val="16"/>
              <c:tx>
                <c:strRef>
                  <c:f>公会計指標分析・財政指標組合せ分析表!$CF$50</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{4D40078E-6FD3-4F2A-BAB1-A536E3255D9F}</c15:txfldGUID>
                      <c15:f>公会計指標分析・財政指標組合せ分析表!$CF$50</c15:f>
                      <c15:dlblFieldTableCache>
                        <c:ptCount val="1"/>
                        <c:pt idx="0">
                          <c:v>H30</c:v>
                        </c:pt>
                      </c15:dlblFieldTableCache>
                    </c15:dlblFTEntry>
                  </c15:dlblFieldTable>
                  <c15:showDataLabelsRange val="0"/>
                </c:ext>
                <c:ext xmlns:c16="http://schemas.microsoft.com/office/drawing/2014/chart" uri="{C3380CC4-5D6E-409C-BE32-E72D297353CC}">
                  <c16:uniqueId val="{00000010-CC02-4C94-9EE3-934696A7AC0E}"/>
                </c:ext>
              </c:extLst>
            </c:dLbl>
            <c:dLbl>
              <c:idx val="24"/>
              <c:tx>
                <c:strRef>
                  <c:f>公会計指標分析・財政指標組合せ分析表!$CN$50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{A1073250-F4A2-4EC3-8D92-2D2BB2F99CAC}</c15:txfldGUID>
                      <c15:f>公会計指標分析・財政指標組合せ分析表!$CN$50</c15:f>
                      <c15:dlblFieldTableCache>
                        <c:ptCount val="1"/>
                        <c:pt idx="0">
                          <c:v>R01</c:v>
                        </c:pt>
                      </c15:dlblFieldTableCache>
                    </c15:dlblFTEntry>
                  </c15:dlblFieldTable>
                  <c15:showDataLabelsRange val="0"/>
                </c:ext>
                <c:ext xmlns:c16="http://schemas.microsoft.com/office/drawing/2014/chart" uri="{C3380CC4-5D6E-409C-BE32-E72D297353CC}">
                  <c16:uniqueId val="{00000011-CC02-4C94-9EE3-934696A7AC0E}"/>
                </c:ext>
              </c:extLst>
            </c:dLbl>
            <c:dLbl>
              <c:idx val="32"/>
              <c:tx>
                <c:strRef>
                  <c:f>公会計指標分析・財政指標組合せ分析表!$CV$50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{EBC2BBEA-31F6-4EE6-A531-1B8ADEBE975D}</c15:txfldGUID>
                      <c15:f>公会計指標分析・財政指標組合せ分析表!$CV$50</c15:f>
                      <c15:dlblFieldTableCache>
                        <c:ptCount val="1"/>
                        <c:pt idx="0">
                          <c:v>R02</c:v>
                        </c:pt>
                      </c15:dlblFieldTableCache>
                    </c15:dlblFTEntry>
                  </c15:dlblFieldTable>
                  <c15:showDataLabelsRange val="0"/>
                </c:ext>
                <c:ext xmlns:c16="http://schemas.microsoft.com/office/drawing/2014/chart" uri="{C3380CC4-5D6E-409C-BE32-E72D297353CC}">
                  <c16:uniqueId val="{00000012-CC02-4C94-9EE3-934696A7AC0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56.2</c:v>
                </c:pt>
                <c:pt idx="8">
                  <c:v>58.2</c:v>
                </c:pt>
                <c:pt idx="16">
                  <c:v>60.1</c:v>
                </c:pt>
                <c:pt idx="24">
                  <c:v>61.6</c:v>
                </c:pt>
                <c:pt idx="32">
                  <c:v>64</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CC02-4C94-9EE3-934696A7AC0E}"/>
            </c:ext>
          </c:extLst>
        </c:ser>
        <c:dLbls>
          <c:showLegendKey val="0"/>
          <c:showVal val="1"/>
          <c:showCatName val="0"/>
          <c:showSerName val="0"/>
          <c:showPercent val="0"/>
          <c:showBubbleSize val="0"/>
        </c:dLbls>
        <c:axId val="46179840"/>
        <c:axId val="46181760"/>
      </c:scatterChart>
      <c:valAx>
        <c:axId val="46179840"/>
        <c:scaling>
          <c:orientation val="maxMin"/>
          <c:max val="66"/>
          <c:min val="55"/>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H28</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{95CEEBB6-A8F5-4209-8945-97C0474A434F}</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0-DEFB-4596-9A5B-568B7CFB6567}"/>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{843DD8EF-DC59-49C4-BEAC-5336E638A6C7}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DEFB-4596-9A5B-568B7CFB6567}"/>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{C3180ADD-1073-4972-A2BF-C331E4A2A775}</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DEFB-4596-9A5B-568B7CFB6567}"/>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{0F556BA7-C75D-4D31-8670-84ECA9FA99BB}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DEFB-4596-9A5B-568B7CFB6567}"/>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{595BC084-A8F4-4430-AD7C-8E2F1687475F}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DEFB-4596-9A5B-568B7CFB6567}"/>
                </c:ext>
              </c:extLst>
            </c:dLbl>
            <c:dLbl>
              <c:idx val="8"/>
              <c:tx>
                <c:strRef>
                  <c:f>公会計指標分析・財政指標組合せ分析表!$BX$72</c:f>
                  <c:strCache>
                    <c:ptCount val="1"/>
                    <c:pt idx="0">
                      <c:v>H29</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{81CE9354-3D53-4A4A-963D-6A683CA8DBD5}</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5-DEFB-4596-9A5B-568B7CFB6567}"/>
                </c:ext>
              </c:extLst>
            </c:dLbl>
            <c:dLbl>
              <c:idx val="16"/>
              <c:tx>
                <c:strRef>
                  <c:f>公会計指標分析・財政指標組合せ分析表!$CF$72</c:f>
                  <c:strCache>
                    <c:ptCount val="1"/>
                    <c:pt idx="0">
                      <c:v>H30</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{F2906FE5-EDD0-4AB4-ACD0-6A7ACE247E81}</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06-DEFB-4596-9A5B-568B7CFB6567}"/>
                </c:ext>
              </c:extLst>
            </c:dLbl>
            <c:dLbl>
              <c:idx val="24"/>
              <c:tx>
                <c:strRef>
                  <c:f>公会計指標分析・財政指標組合せ分析表!$CN$72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{E4FC1E19-B593-4A05-A10A-2DDCADE2433B}</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07-DEFB-4596-9A5B-568B7CFB656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{16AA0525-1824-4F2C-8EF1-E0AC8BFB7D4C}</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08-DEFB-4596-9A5B-568B7CFB6567}"/>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9.9</c:v>
                </c:pt>
                <c:pt idx="8">
                  <c:v>9.3000000000000007</c:v>
                </c:pt>
                <c:pt idx="16">
                  <c:v>9.1</c:v>
                </c:pt>
                <c:pt idx="24">
                  <c:v>8.6</c:v>
                </c:pt>
                <c:pt idx="32">
                  <c:v>8</c:v>
                </c:pt>
              </c:numCache>
            </c:numRef>
          </c:xVal>
          <c:yVal>
            <c:numRef>
              <c:f>公会計指標分析・財政指標組合せ分析表!$BP$73:$DC$73</c:f>
              <c:numCache>
                <c:formatCode>#,##0.0;"▲ "#,##0.0</c:formatCode>
                <c:ptCount val="40"/>
                <c:pt idx="0">
                  <c:v>56.7</c:v>
                </c:pt>
                <c:pt idx="8">
                  <c:v>54.2</c:v>
                </c:pt>
                <c:pt idx="16">
                  <c:v>49.3</c:v>
                </c:pt>
                <c:pt idx="24">
                  <c:v>41.7</c:v>
                </c:pt>
                <c:pt idx="32">
                  <c:v>31.3</c:v>
                </c:pt>
              </c:numCache>
            </c:numRef>
          </c:yVal>
          <c:smooth val="0"/>
          <c:extLst>
            <c:ext xmlns:c16="http://schemas.microsoft.com/office/drawing/2014/chart" uri="{C3380CC4-5D6E-409C-BE32-E72D297353CC}">
              <c16:uniqueId val="{00000009-DEFB-4596-9A5B-568B7CFB6567}"/>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layout>
                <c:manualLayout>
                  <c:x val="-4.5160355153971272E-2"/>
                  <c:y val="-0.10173593249433012"/>
                </c:manualLayout>
              </c:layout>
              <c:tx>
                <c:strRef>
                  <c:f>公会計指標分析・財政指標組合せ分析表!$BP$72</c:f>
                  <c:strCache>
                    <c:ptCount val="1"/>
                    <c:pt idx="0">
                      <c:v>H28</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{C9585AF1-6EC5-477E-860A-1FB6E08809AA}</c15:txfldGUID>
                      <c15:f>公会計指標分析・財政指標組合せ分析表!$BP$72</c15:f>
                      <c15:dlblFieldTableCache>
                        <c:ptCount val="1"/>
                        <c:pt idx="0">
                          <c:v>H28</c:v>
                        </c:pt>
                      </c15:dlblFieldTableCache>
                    </c15:dlblFTEntry>
                  </c15:dlblFieldTable>
                  <c15:showDataLabelsRange val="0"/>
                </c:ext>
                <c:ext xmlns:c16="http://schemas.microsoft.com/office/drawing/2014/chart" uri="{C3380CC4-5D6E-409C-BE32-E72D297353CC}">
                  <c16:uniqueId val="{0000000A-DEFB-4596-9A5B-568B7CFB6567}"/>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{6A746E21-4F67-4F4A-ACF6-BB07952D6FD7}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DEFB-4596-9A5B-568B7CFB6567}"/>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{88624F80-6C63-4BCB-8F79-84CE3000317B}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DEFB-4596-9A5B-568B7CFB6567}"/>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{9604E690-C16E-465B-9961-A808A3D586A7}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DEFB-4596-9A5B-568B7CFB6567}"/>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{3B50BB0A-1E3A-4D7A-9C76-2CB6D8170F8C}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DEFB-4596-9A5B-568B7CFB6567}"/>
                </c:ext>
              </c:extLst>
            </c:dLbl>
            <c:dLbl>
              <c:idx val="8"/>
              <c:layout>
                <c:manualLayout>
                  <c:x val="-1.8235628084250128E-2"/>
                  <c:y val="-5.7686380022837089E-2"/>
                </c:manualLayout>
              </c:layout>
              <c:tx>
                <c:strRef>
                  <c:f>公会計指標分析・財政指標組合せ分析表!$BX$72</c:f>
                  <c:strCache>
                    <c:ptCount val="1"/>
                    <c:pt idx="0">
                      <c:v>H29</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{EA14AEFF-E12F-4FEC-B464-B867C2893E9B}</c15:txfldGUID>
                      <c15:f>公会計指標分析・財政指標組合せ分析表!$BX$72</c15:f>
                      <c15:dlblFieldTableCache>
                        <c:ptCount val="1"/>
                        <c:pt idx="0">
                          <c:v>H29</c:v>
                        </c:pt>
                      </c15:dlblFieldTableCache>
                    </c15:dlblFTEntry>
                  </c15:dlblFieldTable>
                  <c15:showDataLabelsRange val="0"/>
                </c:ext>
                <c:ext xmlns:c16="http://schemas.microsoft.com/office/drawing/2014/chart" uri="{C3380CC4-5D6E-409C-BE32-E72D297353CC}">
                  <c16:uniqueId val="{0000000F-DEFB-4596-9A5B-568B7CFB6567}"/>
                </c:ext>
              </c:extLst>
            </c:dLbl>
            <c:dLbl>
              <c:idx val="16"/>
              <c:layout>
                <c:manualLayout>
                  <c:x val="-3.1697991619110633E-2"/>
                  <c:y val="-2.620098403528448E-2"/>
                </c:manualLayout>
              </c:layout>
              <c:tx>
                <c:strRef>
                  <c:f>公会計指標分析・財政指標組合せ分析表!$CF$72</c:f>
                  <c:strCache>
                    <c:ptCount val="1"/>
                    <c:pt idx="0">
                      <c:v>H30</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{09652C11-D11F-4FDD-88E7-97F3A49A5FDE}</c15:txfldGUID>
                      <c15:f>公会計指標分析・財政指標組合せ分析表!$CF$72</c15:f>
                      <c15:dlblFieldTableCache>
                        <c:ptCount val="1"/>
                        <c:pt idx="0">
                          <c:v>H30</c:v>
                        </c:pt>
                      </c15:dlblFieldTableCache>
                    </c15:dlblFTEntry>
                  </c15:dlblFieldTable>
                  <c15:showDataLabelsRange val="0"/>
                </c:ext>
                <c:ext xmlns:c16="http://schemas.microsoft.com/office/drawing/2014/chart" uri="{C3380CC4-5D6E-409C-BE32-E72D297353CC}">
                  <c16:uniqueId val="{00000010-DEFB-4596-9A5B-568B7CFB6567}"/>
                </c:ext>
              </c:extLst>
            </c:dLbl>
            <c:dLbl>
              <c:idx val="24"/>
              <c:layout>
                <c:manualLayout>
                  <c:x val="-3.1570342725075584E-2"/>
                  <c:y val="-6.4042435579800647E-2"/>
                </c:manualLayout>
              </c:layout>
              <c:tx>
                <c:strRef>
                  <c:f>公会計指標分析・財政指標組合せ分析表!$CN$72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{E711D770-F447-425A-80AF-97C7A58DA9F0}</c15:txfldGUID>
                      <c15:f>公会計指標分析・財政指標組合せ分析表!$CN$72</c15:f>
                      <c15:dlblFieldTableCache>
                        <c:ptCount val="1"/>
                        <c:pt idx="0">
                          <c:v>R01</c:v>
                        </c:pt>
                      </c15:dlblFieldTableCache>
                    </c15:dlblFTEntry>
                  </c15:dlblFieldTable>
                  <c15:showDataLabelsRange val="0"/>
                </c:ext>
                <c:ext xmlns:c16="http://schemas.microsoft.com/office/drawing/2014/chart" uri="{C3380CC4-5D6E-409C-BE32-E72D297353CC}">
                  <c16:uniqueId val="{00000011-DEFB-4596-9A5B-568B7CFB6567}"/>
                </c:ext>
              </c:extLst>
            </c:dLbl>
            <c:dLbl>
              <c:idx val="32"/>
              <c:tx>
                <c:strRef>
                  <c:f>公会計指標分析・財政指標組合せ分析表!$CV$72</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{96987139-F14D-4CDE-8555-AF8871669A1D}</c15:txfldGUID>
                      <c15:f>公会計指標分析・財政指標組合せ分析表!$CV$72</c15:f>
                      <c15:dlblFieldTableCache>
                        <c:ptCount val="1"/>
                        <c:pt idx="0">
                          <c:v>R02</c:v>
                        </c:pt>
                      </c15:dlblFieldTableCache>
                    </c15:dlblFTEntry>
                  </c15:dlblFieldTable>
                  <c15:showDataLabelsRange val="0"/>
                </c:ext>
                <c:ext xmlns:c16="http://schemas.microsoft.com/office/drawing/2014/chart" uri="{C3380CC4-5D6E-409C-BE32-E72D297353CC}">
                  <c16:uniqueId val="{00000012-DEFB-4596-9A5B-568B7CFB6567}"/>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8.5</c:v>
                </c:pt>
                <c:pt idx="8">
                  <c:v>8.5</c:v>
                </c:pt>
                <c:pt idx="16">
                  <c:v>8.6</c:v>
                </c:pt>
                <c:pt idx="24">
                  <c:v>8.6</c:v>
                </c:pt>
                <c:pt idx="32">
                  <c:v>8.9</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DEFB-4596-9A5B-568B7CFB6567}"/>
            </c:ext>
          </c:extLst>
        </c:ser>
        <c:dLbls>
          <c:showLegendKey val="0"/>
          <c:showVal val="1"/>
          <c:showCatName val="0"/>
          <c:showSerName val="0"/>
          <c:showPercent val="0"/>
          <c:showBubbleSize val="0"/>
        </c:dLbls>
        <c:axId val="84219776"/>
        <c:axId val="84234240"/>
      </c:scatterChart>
      <c:valAx>
        <c:axId val="84219776"/>
        <c:scaling>
          <c:orientation val="maxMin"/>
          <c:max val="11"/>
          <c:min val="7"/>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0"/>
          <c:min val="-2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元利償還金については、近年減少傾向にあったが、</a:t>
          </a:r>
          <a:r>
            <a:rPr kumimoji="1" lang="en-US" altLang="ja-JP" sz="1400">
              <a:latin typeface="ＭＳ ゴシック" pitchFamily="49" charset="-128"/>
              <a:ea typeface="ＭＳ ゴシック" pitchFamily="49" charset="-128"/>
            </a:rPr>
            <a:t>H29</a:t>
          </a:r>
          <a:r>
            <a:rPr kumimoji="1" lang="ja-JP" altLang="en-US" sz="1400">
              <a:latin typeface="ＭＳ ゴシック" pitchFamily="49" charset="-128"/>
              <a:ea typeface="ＭＳ ゴシック" pitchFamily="49" charset="-128"/>
            </a:rPr>
            <a:t>に実施した公民館改修事業等の措置期間が終了し元金償還が始まったため、増加に転じている。</a:t>
          </a:r>
        </a:p>
        <a:p>
          <a:r>
            <a:rPr kumimoji="1" lang="ja-JP" altLang="en-US" sz="1400">
              <a:latin typeface="ＭＳ ゴシック" pitchFamily="49" charset="-128"/>
              <a:ea typeface="ＭＳ ゴシック" pitchFamily="49" charset="-128"/>
            </a:rPr>
            <a:t>　組合等が起こした地方債の元利償還金に対する負担金等については、上球磨消防組合庁舎建替え等に伴う負担金等により増となっている。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今後も計画的な地方債の発行、償還を行い比率の縮小を目指していく。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106275"/>
          <a:ext cx="744855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227240</xdr:colOff>
      <xdr:row>57</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115800"/>
          <a:ext cx="4456340" cy="117293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55</xdr:row>
      <xdr:rowOff>0</xdr:rowOff>
    </xdr:from>
    <xdr:to>
      <xdr:col>16</xdr:col>
      <xdr:colOff>115661</xdr:colOff>
      <xdr:row>55</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1062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219075</xdr:rowOff>
    </xdr:from>
    <xdr:to>
      <xdr:col>20</xdr:col>
      <xdr:colOff>125016</xdr:colOff>
      <xdr:row>57</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325350"/>
          <a:ext cx="4249341" cy="91576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満期一括償還地方債の借入実績なし</a:t>
          </a:r>
        </a:p>
        <a:p>
          <a:endParaRPr kumimoji="1" lang="ja-JP" altLang="en-US" sz="10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地方債現在高については、</a:t>
          </a:r>
          <a:r>
            <a:rPr kumimoji="1" lang="en-US" altLang="ja-JP" sz="1400">
              <a:latin typeface="ＭＳ ゴシック" pitchFamily="49" charset="-128"/>
              <a:ea typeface="ＭＳ ゴシック" pitchFamily="49" charset="-128"/>
            </a:rPr>
            <a:t>H30</a:t>
          </a:r>
          <a:r>
            <a:rPr kumimoji="1" lang="ja-JP" altLang="en-US" sz="1400">
              <a:latin typeface="ＭＳ ゴシック" pitchFamily="49" charset="-128"/>
              <a:ea typeface="ＭＳ ゴシック" pitchFamily="49" charset="-128"/>
            </a:rPr>
            <a:t>に繰上償還を行ったため大きく減少したが、</a:t>
          </a:r>
          <a:r>
            <a:rPr kumimoji="1" lang="en-US" altLang="ja-JP" sz="1400">
              <a:latin typeface="ＭＳ ゴシック" pitchFamily="49" charset="-128"/>
              <a:ea typeface="ＭＳ ゴシック" pitchFamily="49" charset="-128"/>
            </a:rPr>
            <a:t>R1</a:t>
          </a:r>
          <a:r>
            <a:rPr kumimoji="1" lang="ja-JP" altLang="en-US" sz="1400">
              <a:latin typeface="ＭＳ ゴシック" pitchFamily="49" charset="-128"/>
              <a:ea typeface="ＭＳ ゴシック" pitchFamily="49" charset="-128"/>
            </a:rPr>
            <a:t>・</a:t>
          </a:r>
          <a:r>
            <a:rPr kumimoji="1" lang="en-US" altLang="ja-JP" sz="1400">
              <a:latin typeface="ＭＳ ゴシック" pitchFamily="49" charset="-128"/>
              <a:ea typeface="ＭＳ ゴシック" pitchFamily="49" charset="-128"/>
            </a:rPr>
            <a:t>R2</a:t>
          </a:r>
          <a:r>
            <a:rPr kumimoji="1" lang="ja-JP" altLang="en-US" sz="1400">
              <a:latin typeface="ＭＳ ゴシック" pitchFamily="49" charset="-128"/>
              <a:ea typeface="ＭＳ ゴシック" pitchFamily="49" charset="-128"/>
            </a:rPr>
            <a:t>で実施した防災行政無線デジタル化整備事業等により地方債現在高が増加した。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また、債務負担行為に基づく支出予定額については、人吉球磨スマートインターチェンジ整備に係る公債費負担金等により増加した。</a:t>
          </a:r>
        </a:p>
        <a:p>
          <a:r>
            <a:rPr kumimoji="1" lang="ja-JP" altLang="en-US" sz="1400">
              <a:latin typeface="ＭＳ ゴシック" pitchFamily="49" charset="-128"/>
              <a:ea typeface="ＭＳ ゴシック" pitchFamily="49" charset="-128"/>
            </a:rPr>
            <a:t>　しかし、充当可能基金が増加したため、将来負担比率は減少している。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今後は、中学校改築事業を計画しており、地方債現在高が更に増加することが見込まれるため、計画的な起債の発行、必要に応じた適切な基金の積み増し等により比率が低い水準で推移していくよう努める。</a:t>
          </a: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2</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熊本県多良木町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財政調整基金については、運用収入（利子）による積み立てを行った。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減債基金については、運用収入（利子）による積み立てを行った。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多良木町まちづくり寄附基金については、運用収入（利子）積み立てを行った。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基金全体としては多良木町公共施設整備基金や多良木町ふるさとづくり納税寄附基金等の積み立てにより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百万円の増となった。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中学校校舎改築事業や公共施設の老朽化に伴う維持補修により、多額の費用が見込まれるため、公共施設整備基金の積み立てを行っ</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・多良木町ふるさとづくり納税寄附基金、多良木町まちづくり寄附基金：高齢者や障がい者の生活支援等の地域ボランティア活動及び住</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民自治活動の維持に関する事業、子どもたちの健全な育成に関する事業、町民の文化・スポーツ活動の推進に関する事業、歴史・伝統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文化の伝承及び保全に関する事業、森林保全に関する事業、水源かんよう林の取得・保全に関する事業、その他まちづくりに質する事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業</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・中山間ふるさと水と土保全基金：中山間地における土地改良施設の機能を適正に発揮させるための支援事業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・多良木町地域福祉基金：高齢者等の地域保健福祉の増進を図る事業</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・多良木町公共施設整備基金：公用若しくは公共用に供する施設の整備に要する経費及び既設の公共施設の整備に要する経費</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・多良木町森林環境譲与税基金：多良木町における、間伐や人材育成、担い手の確保、木材利用の促進や普及啓発等の森林整備及びその</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促進に要する経費</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百万円の取崩しを行い、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百万円の積立を行った。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多良木町まちづくり寄附基金については、運用収入（利子）積み立てを行った。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多良木町公共施設整備基金については、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173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多良木町森林環境譲与税基金については、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百万円の積み立てを行った。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多良木町ふるさとづくり納税寄附基金の活用方法の検討や、公共施設の老朽化や中学校校舎改築事業に伴い、新規建設や維持補修に多額</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の費用が見込まれるため、公共施設整備基金の積み立てを行っていく。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本年度の増加の理由は、財政調整基金の運用収入（利子）の積み立てによるものであり、取り崩しはなかった。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積み立てについては、決算状況を踏まえて可能な範囲内での積立てを行う。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本年度の減少の理由は、減債基金の運用収入（利子）の積み立てによるものであり、取り崩しはなかった。</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地方債現在高を踏まえて、計画的に地方債の繰上償還を行う。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7276BEE8-2E40-4AC5-A805-2B95CD228CCD}"/>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3CEBB7FB-FCCC-4612-A894-FE51D529686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0</xdr:col>
      <xdr:colOff>355600</xdr:colOff>
      <xdr:row>0</xdr:row>
      <xdr:rowOff>63500</xdr:rowOff>
    </xdr:from>
    <xdr:to>
      <xdr:col>66</xdr:col>
      <xdr:colOff>187325</xdr:colOff>
      <xdr:row>1</xdr:row>
      <xdr:rowOff>155575</xdr:rowOff>
    </xdr:to>
    <xdr:sp macro="" textlink="">
      <xdr:nvSpPr>
        <xdr:cNvPr id="4" name="正方形/長方形 3">
          <a:extLst>
            <a:ext uri="{FF2B5EF4-FFF2-40B4-BE49-F238E27FC236}">
              <a16:creationId xmlns:a16="http://schemas.microsoft.com/office/drawing/2014/main" id="{B9FDF228-240A-44F8-BC31-8909B2CD29E3}"/>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5" name="正方形/長方形 4">
          <a:extLst>
            <a:ext uri="{FF2B5EF4-FFF2-40B4-BE49-F238E27FC236}">
              <a16:creationId xmlns:a16="http://schemas.microsoft.com/office/drawing/2014/main" id="{CAA89BA0-3EBB-43F4-93AF-BE401DE920A0}"/>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6" name="正方形/長方形 5">
          <a:extLst>
            <a:ext uri="{FF2B5EF4-FFF2-40B4-BE49-F238E27FC236}">
              <a16:creationId xmlns:a16="http://schemas.microsoft.com/office/drawing/2014/main" id="{49240ABC-16A1-47E1-9D18-8744D6323601}"/>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7" name="正方形/長方形 6">
          <a:extLst>
            <a:ext uri="{FF2B5EF4-FFF2-40B4-BE49-F238E27FC236}">
              <a16:creationId xmlns:a16="http://schemas.microsoft.com/office/drawing/2014/main" id="{2705D891-4C89-44AB-95DC-A3CA47CADCAF}"/>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8" name="正方形/長方形 7">
          <a:extLst>
            <a:ext uri="{FF2B5EF4-FFF2-40B4-BE49-F238E27FC236}">
              <a16:creationId xmlns:a16="http://schemas.microsoft.com/office/drawing/2014/main" id="{0F074EEE-B5B5-4BDA-9D33-BC62295EEAB2}"/>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9" name="正方形/長方形 8">
          <a:extLst>
            <a:ext uri="{FF2B5EF4-FFF2-40B4-BE49-F238E27FC236}">
              <a16:creationId xmlns:a16="http://schemas.microsoft.com/office/drawing/2014/main" id="{2FDA1686-AE40-4D17-9387-D86E13852DB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0" name="正方形/長方形 9">
          <a:extLst>
            <a:ext uri="{FF2B5EF4-FFF2-40B4-BE49-F238E27FC236}">
              <a16:creationId xmlns:a16="http://schemas.microsoft.com/office/drawing/2014/main" id="{574E5EA2-332E-4C54-B6D3-75660425E70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1" name="正方形/長方形 10">
          <a:extLst>
            <a:ext uri="{FF2B5EF4-FFF2-40B4-BE49-F238E27FC236}">
              <a16:creationId xmlns:a16="http://schemas.microsoft.com/office/drawing/2014/main" id="{DFFA8B58-E37C-4C8B-BC71-E40D9C5AA871}"/>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2" name="正方形/長方形 11">
          <a:extLst>
            <a:ext uri="{FF2B5EF4-FFF2-40B4-BE49-F238E27FC236}">
              <a16:creationId xmlns:a16="http://schemas.microsoft.com/office/drawing/2014/main" id="{CF7B1E5E-3567-4407-ABAD-9AF20E8993F8}"/>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3" name="正方形/長方形 12">
          <a:extLst>
            <a:ext uri="{FF2B5EF4-FFF2-40B4-BE49-F238E27FC236}">
              <a16:creationId xmlns:a16="http://schemas.microsoft.com/office/drawing/2014/main" id="{8E0EC461-188B-4B1C-9DC9-A679A2F64035}"/>
            </a:ext>
          </a:extLst>
        </xdr:cNvPr>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9,227
9,166
165.86
8,695,988
8,241,656
332,738
4,001,737
5,658,164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4" name="正方形/長方形 13">
          <a:extLst>
            <a:ext uri="{FF2B5EF4-FFF2-40B4-BE49-F238E27FC236}">
              <a16:creationId xmlns:a16="http://schemas.microsoft.com/office/drawing/2014/main" id="{21A77F52-1659-4910-AC9C-F9E6B6FCDCC6}"/>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5" name="正方形/長方形 14">
          <a:extLst>
            <a:ext uri="{FF2B5EF4-FFF2-40B4-BE49-F238E27FC236}">
              <a16:creationId xmlns:a16="http://schemas.microsoft.com/office/drawing/2014/main" id="{1811AF3B-202C-4489-A9E8-4BC9E80479BB}"/>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16" name="正方形/長方形 15">
          <a:extLst>
            <a:ext uri="{FF2B5EF4-FFF2-40B4-BE49-F238E27FC236}">
              <a16:creationId xmlns:a16="http://schemas.microsoft.com/office/drawing/2014/main" id="{CE26BB6A-E521-4290-B783-C038D1F3352E}"/>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17" name="正方形/長方形 16">
          <a:extLst>
            <a:ext uri="{FF2B5EF4-FFF2-40B4-BE49-F238E27FC236}">
              <a16:creationId xmlns:a16="http://schemas.microsoft.com/office/drawing/2014/main" id="{314B0D5A-C7C2-4646-8803-0753C458A4A0}"/>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18" name="正方形/長方形 17">
          <a:extLst>
            <a:ext uri="{FF2B5EF4-FFF2-40B4-BE49-F238E27FC236}">
              <a16:creationId xmlns:a16="http://schemas.microsoft.com/office/drawing/2014/main" id="{90136FF3-5FC9-4FE3-98A8-D3AD83FD55B5}"/>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19" name="正方形/長方形 18">
          <a:extLst>
            <a:ext uri="{FF2B5EF4-FFF2-40B4-BE49-F238E27FC236}">
              <a16:creationId xmlns:a16="http://schemas.microsoft.com/office/drawing/2014/main" id="{182C4742-1306-47A3-B73F-9F73A7A32CA1}"/>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0" name="角丸四角形 19">
          <a:extLst>
            <a:ext uri="{FF2B5EF4-FFF2-40B4-BE49-F238E27FC236}">
              <a16:creationId xmlns:a16="http://schemas.microsoft.com/office/drawing/2014/main" id="{2216AB86-6A19-4234-81D5-432D76DCA019}"/>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1" name="正方形/長方形 20">
          <a:extLst>
            <a:ext uri="{FF2B5EF4-FFF2-40B4-BE49-F238E27FC236}">
              <a16:creationId xmlns:a16="http://schemas.microsoft.com/office/drawing/2014/main" id="{A72B3616-87F4-4A27-A15D-9F17E2B7683C}"/>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2" name="正方形/長方形 21">
          <a:extLst>
            <a:ext uri="{FF2B5EF4-FFF2-40B4-BE49-F238E27FC236}">
              <a16:creationId xmlns:a16="http://schemas.microsoft.com/office/drawing/2014/main" id="{D9CE80AF-CD0B-4735-B014-835DE4AF246B}"/>
            </a:ext>
          </a:extLst>
        </xdr:cNvPr>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3" name="正方形/長方形 22">
          <a:extLst>
            <a:ext uri="{FF2B5EF4-FFF2-40B4-BE49-F238E27FC236}">
              <a16:creationId xmlns:a16="http://schemas.microsoft.com/office/drawing/2014/main" id="{DFD8B9D5-1993-4D74-B0B4-C32E9ABCE61E}"/>
            </a:ext>
          </a:extLst>
        </xdr:cNvPr>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4" name="直線コネクタ 23">
          <a:extLst>
            <a:ext uri="{FF2B5EF4-FFF2-40B4-BE49-F238E27FC236}">
              <a16:creationId xmlns:a16="http://schemas.microsoft.com/office/drawing/2014/main" id="{5E5907A9-B48F-4443-9667-4C079A91489A}"/>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5" name="楕円 24">
          <a:extLst>
            <a:ext uri="{FF2B5EF4-FFF2-40B4-BE49-F238E27FC236}">
              <a16:creationId xmlns:a16="http://schemas.microsoft.com/office/drawing/2014/main" id="{41ACBF31-673E-4E57-9EF9-DDC5DC7AFB4F}"/>
            </a:ext>
          </a:extLst>
        </xdr:cNvPr>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26" name="フローチャート: 判断 25">
          <a:extLst>
            <a:ext uri="{FF2B5EF4-FFF2-40B4-BE49-F238E27FC236}">
              <a16:creationId xmlns:a16="http://schemas.microsoft.com/office/drawing/2014/main" id="{99269CFB-B9B7-40B9-B3F3-1049963B3172}"/>
            </a:ext>
          </a:extLst>
        </xdr:cNvPr>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27" name="直線コネクタ 26">
          <a:extLst>
            <a:ext uri="{FF2B5EF4-FFF2-40B4-BE49-F238E27FC236}">
              <a16:creationId xmlns:a16="http://schemas.microsoft.com/office/drawing/2014/main" id="{33482597-5A37-4B49-A534-02D4135F64A3}"/>
            </a:ext>
          </a:extLst>
        </xdr:cNvPr>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28" name="直線コネクタ 27">
          <a:extLst>
            <a:ext uri="{FF2B5EF4-FFF2-40B4-BE49-F238E27FC236}">
              <a16:creationId xmlns:a16="http://schemas.microsoft.com/office/drawing/2014/main" id="{221F4B06-AC15-475B-83B7-8EE49E8923B1}"/>
            </a:ext>
          </a:extLst>
        </xdr:cNvPr>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29" name="直線コネクタ 28">
          <a:extLst>
            <a:ext uri="{FF2B5EF4-FFF2-40B4-BE49-F238E27FC236}">
              <a16:creationId xmlns:a16="http://schemas.microsoft.com/office/drawing/2014/main" id="{06690B16-2FCD-4999-A5A9-972F4418ADEC}"/>
            </a:ext>
          </a:extLst>
        </xdr:cNvPr>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0" name="直線コネクタ 29">
          <a:extLst>
            <a:ext uri="{FF2B5EF4-FFF2-40B4-BE49-F238E27FC236}">
              <a16:creationId xmlns:a16="http://schemas.microsoft.com/office/drawing/2014/main" id="{0203B974-D1CD-4FD1-A2F8-DCA2CA402BAA}"/>
            </a:ext>
          </a:extLst>
        </xdr:cNvPr>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1" name="テキスト ボックス 30">
          <a:extLst>
            <a:ext uri="{FF2B5EF4-FFF2-40B4-BE49-F238E27FC236}">
              <a16:creationId xmlns:a16="http://schemas.microsoft.com/office/drawing/2014/main" id="{B0D663BB-7D68-42F2-AA58-B338517A2964}"/>
            </a:ext>
          </a:extLst>
        </xdr:cNvPr>
        <xdr:cNvSpPr txBox="1"/>
      </xdr:nvSpPr>
      <xdr:spPr>
        <a:xfrm>
          <a:off x="419100" y="27686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2" name="テキスト ボックス 31">
          <a:extLst>
            <a:ext uri="{FF2B5EF4-FFF2-40B4-BE49-F238E27FC236}">
              <a16:creationId xmlns:a16="http://schemas.microsoft.com/office/drawing/2014/main" id="{0F4A9773-2D73-41D2-8785-4DE8D80E2D74}"/>
            </a:ext>
          </a:extLst>
        </xdr:cNvPr>
        <xdr:cNvSpPr txBox="1"/>
      </xdr:nvSpPr>
      <xdr:spPr>
        <a:xfrm>
          <a:off x="419100" y="30099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3" name="テキスト ボックス 32">
          <a:extLst>
            <a:ext uri="{FF2B5EF4-FFF2-40B4-BE49-F238E27FC236}">
              <a16:creationId xmlns:a16="http://schemas.microsoft.com/office/drawing/2014/main" id="{BCB9ECA0-6E70-4430-A1F1-2D59D377BF98}"/>
            </a:ext>
          </a:extLst>
        </xdr:cNvPr>
        <xdr:cNvSpPr txBox="1"/>
      </xdr:nvSpPr>
      <xdr:spPr>
        <a:xfrm>
          <a:off x="419100" y="32512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882" cy="259045"/>
    <xdr:sp macro="" textlink="">
      <xdr:nvSpPr>
        <xdr:cNvPr id="34" name="テキスト ボックス 33">
          <a:extLst>
            <a:ext uri="{FF2B5EF4-FFF2-40B4-BE49-F238E27FC236}">
              <a16:creationId xmlns:a16="http://schemas.microsoft.com/office/drawing/2014/main" id="{3E91DC74-5F7D-496C-BE32-5B36B3496DF1}"/>
            </a:ext>
          </a:extLst>
        </xdr:cNvPr>
        <xdr:cNvSpPr txBox="1"/>
      </xdr:nvSpPr>
      <xdr:spPr>
        <a:xfrm>
          <a:off x="419100" y="3492500"/>
          <a:ext cx="109038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142875</xdr:rowOff>
    </xdr:from>
    <xdr:ext cx="4433650" cy="259045"/>
    <xdr:sp macro="" textlink="">
      <xdr:nvSpPr>
        <xdr:cNvPr id="35" name="テキスト ボックス 34">
          <a:extLst>
            <a:ext uri="{FF2B5EF4-FFF2-40B4-BE49-F238E27FC236}">
              <a16:creationId xmlns:a16="http://schemas.microsoft.com/office/drawing/2014/main" id="{EA61A2FA-F255-4880-9415-A8AF297444EB}"/>
            </a:ext>
          </a:extLst>
        </xdr:cNvPr>
        <xdr:cNvSpPr txBox="1"/>
      </xdr:nvSpPr>
      <xdr:spPr>
        <a:xfrm>
          <a:off x="419100" y="37338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36" name="正方形/長方形 35">
          <a:extLst>
            <a:ext uri="{FF2B5EF4-FFF2-40B4-BE49-F238E27FC236}">
              <a16:creationId xmlns:a16="http://schemas.microsoft.com/office/drawing/2014/main" id="{14E16318-198A-485D-88D3-005FBFA5AB55}"/>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37" name="正方形/長方形 36">
          <a:extLst>
            <a:ext uri="{FF2B5EF4-FFF2-40B4-BE49-F238E27FC236}">
              <a16:creationId xmlns:a16="http://schemas.microsoft.com/office/drawing/2014/main" id="{D8ABB330-8F89-407A-8D43-37BF7C12E682}"/>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38" name="正方形/長方形 37">
          <a:extLst>
            <a:ext uri="{FF2B5EF4-FFF2-40B4-BE49-F238E27FC236}">
              <a16:creationId xmlns:a16="http://schemas.microsoft.com/office/drawing/2014/main" id="{9261150D-527F-4FC6-8514-FC236DFF9F82}"/>
            </a:ext>
          </a:extLst>
        </xdr:cNvPr>
        <xdr:cNvSpPr/>
      </xdr:nvSpPr>
      <xdr:spPr>
        <a:xfrm>
          <a:off x="3827139" y="4607971"/>
          <a:ext cx="854721"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[ 65.3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39" name="正方形/長方形 38">
          <a:extLst>
            <a:ext uri="{FF2B5EF4-FFF2-40B4-BE49-F238E27FC236}">
              <a16:creationId xmlns:a16="http://schemas.microsoft.com/office/drawing/2014/main" id="{0EFD262F-5EE6-4442-B8B1-B33A1F0B030F}"/>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0" name="正方形/長方形 39">
          <a:extLst>
            <a:ext uri="{FF2B5EF4-FFF2-40B4-BE49-F238E27FC236}">
              <a16:creationId xmlns:a16="http://schemas.microsoft.com/office/drawing/2014/main" id="{A804D4E6-77EA-4EDB-AD54-1B85933F36AE}"/>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1" name="正方形/長方形 40">
          <a:extLst>
            <a:ext uri="{FF2B5EF4-FFF2-40B4-BE49-F238E27FC236}">
              <a16:creationId xmlns:a16="http://schemas.microsoft.com/office/drawing/2014/main" id="{0B49E9D3-287A-4E8D-873C-6A1E11AB9266}"/>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2" name="正方形/長方形 41">
          <a:extLst>
            <a:ext uri="{FF2B5EF4-FFF2-40B4-BE49-F238E27FC236}">
              <a16:creationId xmlns:a16="http://schemas.microsoft.com/office/drawing/2014/main" id="{781F15DB-1521-4017-8A67-9F591A8D470D}"/>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3" name="正方形/長方形 42">
          <a:extLst>
            <a:ext uri="{FF2B5EF4-FFF2-40B4-BE49-F238E27FC236}">
              <a16:creationId xmlns:a16="http://schemas.microsoft.com/office/drawing/2014/main" id="{D82FD9B4-1C89-4476-8F91-0C2F46AEDC48}"/>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4" name="正方形/長方形 43">
          <a:extLst>
            <a:ext uri="{FF2B5EF4-FFF2-40B4-BE49-F238E27FC236}">
              <a16:creationId xmlns:a16="http://schemas.microsoft.com/office/drawing/2014/main" id="{425D9A87-74C6-44B5-AEA5-5B0EA9FC2103}"/>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5" name="正方形/長方形 44">
          <a:extLst>
            <a:ext uri="{FF2B5EF4-FFF2-40B4-BE49-F238E27FC236}">
              <a16:creationId xmlns:a16="http://schemas.microsoft.com/office/drawing/2014/main" id="{B63509AB-77C9-4692-9640-3AE0A1A9E218}"/>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46" name="正方形/長方形 45">
          <a:extLst>
            <a:ext uri="{FF2B5EF4-FFF2-40B4-BE49-F238E27FC236}">
              <a16:creationId xmlns:a16="http://schemas.microsoft.com/office/drawing/2014/main" id="{2C93C6B8-47DC-48BE-9E17-421ABD06EB8E}"/>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47" name="正方形/長方形 46">
          <a:extLst>
            <a:ext uri="{FF2B5EF4-FFF2-40B4-BE49-F238E27FC236}">
              <a16:creationId xmlns:a16="http://schemas.microsoft.com/office/drawing/2014/main" id="{44B2CA46-0016-4DD3-83C5-04AD127CA29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48" name="テキスト ボックス 47">
          <a:extLst>
            <a:ext uri="{FF2B5EF4-FFF2-40B4-BE49-F238E27FC236}">
              <a16:creationId xmlns:a16="http://schemas.microsoft.com/office/drawing/2014/main" id="{AA235CF5-F1D1-4740-B40A-78234C097E76}"/>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有形固定資産減価償却率は、年々上昇傾向にあり、類似団体よりやや高い水準にあるが、それぞれの公共施設等について個別施設計画を策定済みであり、当該計画に基づいた施設の維持管理を適切に進めていく必要がある。個別施設計画策定に際して各施設の老朽化状況の調査を行っており、対策事業の優先順位を判断した上で、老朽化した施設の集約化・複合化や除却を進めていく。</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49" name="テキスト ボックス 48">
          <a:extLst>
            <a:ext uri="{FF2B5EF4-FFF2-40B4-BE49-F238E27FC236}">
              <a16:creationId xmlns:a16="http://schemas.microsoft.com/office/drawing/2014/main" id="{E687B5FF-3FD5-4B2D-8242-3660C87EA07C}"/>
            </a:ext>
          </a:extLst>
        </xdr:cNvPr>
        <xdr:cNvSpPr txBox="1"/>
      </xdr:nvSpPr>
      <xdr:spPr>
        <a:xfrm>
          <a:off x="1231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0" name="直線コネクタ 49">
          <a:extLst>
            <a:ext uri="{FF2B5EF4-FFF2-40B4-BE49-F238E27FC236}">
              <a16:creationId xmlns:a16="http://schemas.microsoft.com/office/drawing/2014/main" id="{BDE7B5BF-8C48-460C-BB97-9692E240FD8E}"/>
            </a:ext>
          </a:extLst>
        </xdr:cNvPr>
        <xdr:cNvCxnSpPr/>
      </xdr:nvCxnSpPr>
      <xdr:spPr>
        <a:xfrm>
          <a:off x="1270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119536</xdr:colOff>
      <xdr:row>36</xdr:row>
      <xdr:rowOff>74474</xdr:rowOff>
    </xdr:from>
    <xdr:ext cx="410689" cy="225703"/>
    <xdr:sp macro="" textlink="">
      <xdr:nvSpPr>
        <xdr:cNvPr id="51" name="テキスト ボックス 50">
          <a:extLst>
            <a:ext uri="{FF2B5EF4-FFF2-40B4-BE49-F238E27FC236}">
              <a16:creationId xmlns:a16="http://schemas.microsoft.com/office/drawing/2014/main" id="{AE6597F7-F299-40E9-987F-25C5F28BB68E}"/>
            </a:ext>
          </a:extLst>
        </xdr:cNvPr>
        <xdr:cNvSpPr txBox="1"/>
      </xdr:nvSpPr>
      <xdr:spPr>
        <a:xfrm>
          <a:off x="795811" y="701819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52" name="直線コネクタ 51">
          <a:extLst>
            <a:ext uri="{FF2B5EF4-FFF2-40B4-BE49-F238E27FC236}">
              <a16:creationId xmlns:a16="http://schemas.microsoft.com/office/drawing/2014/main" id="{9322816C-D1CB-46CD-AB30-1F9E09CF8667}"/>
            </a:ext>
          </a:extLst>
        </xdr:cNvPr>
        <xdr:cNvCxnSpPr/>
      </xdr:nvCxnSpPr>
      <xdr:spPr>
        <a:xfrm>
          <a:off x="1270000" y="66802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53" name="テキスト ボックス 52">
          <a:extLst>
            <a:ext uri="{FF2B5EF4-FFF2-40B4-BE49-F238E27FC236}">
              <a16:creationId xmlns:a16="http://schemas.microsoft.com/office/drawing/2014/main" id="{AFB58066-A907-4233-ADC5-A33827C27CEA}"/>
            </a:ext>
          </a:extLst>
        </xdr:cNvPr>
        <xdr:cNvSpPr txBox="1"/>
      </xdr:nvSpPr>
      <xdr:spPr>
        <a:xfrm>
          <a:off x="847106" y="65863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54" name="直線コネクタ 53">
          <a:extLst>
            <a:ext uri="{FF2B5EF4-FFF2-40B4-BE49-F238E27FC236}">
              <a16:creationId xmlns:a16="http://schemas.microsoft.com/office/drawing/2014/main" id="{88423662-FCF9-4DF3-A629-0B9DC6F49701}"/>
            </a:ext>
          </a:extLst>
        </xdr:cNvPr>
        <xdr:cNvCxnSpPr/>
      </xdr:nvCxnSpPr>
      <xdr:spPr>
        <a:xfrm>
          <a:off x="1270000" y="62484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55" name="テキスト ボックス 54">
          <a:extLst>
            <a:ext uri="{FF2B5EF4-FFF2-40B4-BE49-F238E27FC236}">
              <a16:creationId xmlns:a16="http://schemas.microsoft.com/office/drawing/2014/main" id="{4EB66DA5-009B-464F-BE4D-BA1819D68A28}"/>
            </a:ext>
          </a:extLst>
        </xdr:cNvPr>
        <xdr:cNvSpPr txBox="1"/>
      </xdr:nvSpPr>
      <xdr:spPr>
        <a:xfrm>
          <a:off x="847106" y="61545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56" name="直線コネクタ 55">
          <a:extLst>
            <a:ext uri="{FF2B5EF4-FFF2-40B4-BE49-F238E27FC236}">
              <a16:creationId xmlns:a16="http://schemas.microsoft.com/office/drawing/2014/main" id="{3DFC5322-9952-464A-862E-8597D6841D93}"/>
            </a:ext>
          </a:extLst>
        </xdr:cNvPr>
        <xdr:cNvCxnSpPr/>
      </xdr:nvCxnSpPr>
      <xdr:spPr>
        <a:xfrm>
          <a:off x="1270000" y="58166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57" name="テキスト ボックス 56">
          <a:extLst>
            <a:ext uri="{FF2B5EF4-FFF2-40B4-BE49-F238E27FC236}">
              <a16:creationId xmlns:a16="http://schemas.microsoft.com/office/drawing/2014/main" id="{4413D7A4-98B0-49AB-9260-AA0246203AFE}"/>
            </a:ext>
          </a:extLst>
        </xdr:cNvPr>
        <xdr:cNvSpPr txBox="1"/>
      </xdr:nvSpPr>
      <xdr:spPr>
        <a:xfrm>
          <a:off x="847106" y="57227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58" name="直線コネクタ 57">
          <a:extLst>
            <a:ext uri="{FF2B5EF4-FFF2-40B4-BE49-F238E27FC236}">
              <a16:creationId xmlns:a16="http://schemas.microsoft.com/office/drawing/2014/main" id="{41F4F57F-5D8E-487F-B6ED-1A67E67DE944}"/>
            </a:ext>
          </a:extLst>
        </xdr:cNvPr>
        <xdr:cNvCxnSpPr/>
      </xdr:nvCxnSpPr>
      <xdr:spPr>
        <a:xfrm>
          <a:off x="1270000" y="53848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59" name="テキスト ボックス 58">
          <a:extLst>
            <a:ext uri="{FF2B5EF4-FFF2-40B4-BE49-F238E27FC236}">
              <a16:creationId xmlns:a16="http://schemas.microsoft.com/office/drawing/2014/main" id="{B19E945C-2AF6-4328-BDD4-DC7D8B008595}"/>
            </a:ext>
          </a:extLst>
        </xdr:cNvPr>
        <xdr:cNvSpPr txBox="1"/>
      </xdr:nvSpPr>
      <xdr:spPr>
        <a:xfrm>
          <a:off x="847106" y="52909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20.0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0" name="直線コネクタ 59">
          <a:extLst>
            <a:ext uri="{FF2B5EF4-FFF2-40B4-BE49-F238E27FC236}">
              <a16:creationId xmlns:a16="http://schemas.microsoft.com/office/drawing/2014/main" id="{54C2D43B-AD0A-47A5-B031-C571CA4C2EE1}"/>
            </a:ext>
          </a:extLst>
        </xdr:cNvPr>
        <xdr:cNvCxnSpPr/>
      </xdr:nvCxnSpPr>
      <xdr:spPr>
        <a:xfrm>
          <a:off x="1270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31628</xdr:colOff>
      <xdr:row>23</xdr:row>
      <xdr:rowOff>144324</xdr:rowOff>
    </xdr:from>
    <xdr:ext cx="308097" cy="225703"/>
    <xdr:sp macro="" textlink="">
      <xdr:nvSpPr>
        <xdr:cNvPr id="61" name="テキスト ボックス 60">
          <a:extLst>
            <a:ext uri="{FF2B5EF4-FFF2-40B4-BE49-F238E27FC236}">
              <a16:creationId xmlns:a16="http://schemas.microsoft.com/office/drawing/2014/main" id="{5A8312FC-94BB-4CAD-A29A-D138A5979D95}"/>
            </a:ext>
          </a:extLst>
        </xdr:cNvPr>
        <xdr:cNvSpPr txBox="1"/>
      </xdr:nvSpPr>
      <xdr:spPr>
        <a:xfrm>
          <a:off x="898403" y="48591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2" name="有形固定資産減価償却率グラフ枠">
          <a:extLst>
            <a:ext uri="{FF2B5EF4-FFF2-40B4-BE49-F238E27FC236}">
              <a16:creationId xmlns:a16="http://schemas.microsoft.com/office/drawing/2014/main" id="{48CB61FD-F054-4995-8BAF-2306909F8232}"/>
            </a:ext>
          </a:extLst>
        </xdr:cNvPr>
        <xdr:cNvSpPr/>
      </xdr:nvSpPr>
      <xdr:spPr>
        <a:xfrm>
          <a:off x="1270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96393</xdr:rowOff>
    </xdr:from>
    <xdr:to>
      <xdr:col>23</xdr:col>
      <xdr:colOff>85090</xdr:colOff>
      <xdr:row>34</xdr:row>
      <xdr:rowOff>163576</xdr:rowOff>
    </xdr:to>
    <xdr:cxnSp macro="">
      <xdr:nvCxnSpPr>
        <xdr:cNvPr id="63" name="直線コネクタ 62">
          <a:extLst>
            <a:ext uri="{FF2B5EF4-FFF2-40B4-BE49-F238E27FC236}">
              <a16:creationId xmlns:a16="http://schemas.microsoft.com/office/drawing/2014/main" id="{479D5E0C-98A0-4F79-A998-D27BE2C8FB3D}"/>
            </a:ext>
          </a:extLst>
        </xdr:cNvPr>
        <xdr:cNvCxnSpPr/>
      </xdr:nvCxnSpPr>
      <xdr:spPr>
        <a:xfrm flipV="1">
          <a:off x="4760595" y="5497068"/>
          <a:ext cx="1270" cy="1267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167403</xdr:rowOff>
    </xdr:from>
    <xdr:ext cx="405111" cy="259045"/>
    <xdr:sp macro="" textlink="">
      <xdr:nvSpPr>
        <xdr:cNvPr id="64" name="有形固定資産減価償却率最小値テキスト">
          <a:extLst>
            <a:ext uri="{FF2B5EF4-FFF2-40B4-BE49-F238E27FC236}">
              <a16:creationId xmlns:a16="http://schemas.microsoft.com/office/drawing/2014/main" id="{3F44DCD5-5DA0-47C0-864E-0D2BEC32F33D}"/>
            </a:ext>
          </a:extLst>
        </xdr:cNvPr>
        <xdr:cNvSpPr txBox="1"/>
      </xdr:nvSpPr>
      <xdr:spPr>
        <a:xfrm>
          <a:off x="4813300" y="67682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163576</xdr:rowOff>
    </xdr:from>
    <xdr:to>
      <xdr:col>23</xdr:col>
      <xdr:colOff>174625</xdr:colOff>
      <xdr:row>34</xdr:row>
      <xdr:rowOff>163576</xdr:rowOff>
    </xdr:to>
    <xdr:cxnSp macro="">
      <xdr:nvCxnSpPr>
        <xdr:cNvPr id="65" name="直線コネクタ 64">
          <a:extLst>
            <a:ext uri="{FF2B5EF4-FFF2-40B4-BE49-F238E27FC236}">
              <a16:creationId xmlns:a16="http://schemas.microsoft.com/office/drawing/2014/main" id="{0F519466-4814-4587-9B95-6C134D0FAE13}"/>
            </a:ext>
          </a:extLst>
        </xdr:cNvPr>
        <xdr:cNvCxnSpPr/>
      </xdr:nvCxnSpPr>
      <xdr:spPr>
        <a:xfrm>
          <a:off x="4673600" y="67644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43070</xdr:rowOff>
    </xdr:from>
    <xdr:ext cx="405111" cy="259045"/>
    <xdr:sp macro="" textlink="">
      <xdr:nvSpPr>
        <xdr:cNvPr id="66" name="有形固定資産減価償却率最大値テキスト">
          <a:extLst>
            <a:ext uri="{FF2B5EF4-FFF2-40B4-BE49-F238E27FC236}">
              <a16:creationId xmlns:a16="http://schemas.microsoft.com/office/drawing/2014/main" id="{6067549E-EB80-4502-A2D6-FF4C19CA46AC}"/>
            </a:ext>
          </a:extLst>
        </xdr:cNvPr>
        <xdr:cNvSpPr txBox="1"/>
      </xdr:nvSpPr>
      <xdr:spPr>
        <a:xfrm>
          <a:off x="4813300" y="52722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96393</xdr:rowOff>
    </xdr:from>
    <xdr:to>
      <xdr:col>23</xdr:col>
      <xdr:colOff>174625</xdr:colOff>
      <xdr:row>27</xdr:row>
      <xdr:rowOff>96393</xdr:rowOff>
    </xdr:to>
    <xdr:cxnSp macro="">
      <xdr:nvCxnSpPr>
        <xdr:cNvPr id="67" name="直線コネクタ 66">
          <a:extLst>
            <a:ext uri="{FF2B5EF4-FFF2-40B4-BE49-F238E27FC236}">
              <a16:creationId xmlns:a16="http://schemas.microsoft.com/office/drawing/2014/main" id="{A2950663-8673-4CD9-ACD3-DB7923B519D2}"/>
            </a:ext>
          </a:extLst>
        </xdr:cNvPr>
        <xdr:cNvCxnSpPr/>
      </xdr:nvCxnSpPr>
      <xdr:spPr>
        <a:xfrm>
          <a:off x="4673600" y="5497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48912</xdr:rowOff>
    </xdr:from>
    <xdr:ext cx="405111" cy="259045"/>
    <xdr:sp macro="" textlink="">
      <xdr:nvSpPr>
        <xdr:cNvPr id="68" name="有形固定資産減価償却率平均値テキスト">
          <a:extLst>
            <a:ext uri="{FF2B5EF4-FFF2-40B4-BE49-F238E27FC236}">
              <a16:creationId xmlns:a16="http://schemas.microsoft.com/office/drawing/2014/main" id="{6F381702-E55F-4B33-BF2E-D04D0A59B10D}"/>
            </a:ext>
          </a:extLst>
        </xdr:cNvPr>
        <xdr:cNvSpPr txBox="1"/>
      </xdr:nvSpPr>
      <xdr:spPr>
        <a:xfrm>
          <a:off x="4813300" y="613538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26035</xdr:rowOff>
    </xdr:from>
    <xdr:to>
      <xdr:col>23</xdr:col>
      <xdr:colOff>136525</xdr:colOff>
      <xdr:row>32</xdr:row>
      <xdr:rowOff>127635</xdr:rowOff>
    </xdr:to>
    <xdr:sp macro="" textlink="">
      <xdr:nvSpPr>
        <xdr:cNvPr id="69" name="フローチャート: 判断 68">
          <a:extLst>
            <a:ext uri="{FF2B5EF4-FFF2-40B4-BE49-F238E27FC236}">
              <a16:creationId xmlns:a16="http://schemas.microsoft.com/office/drawing/2014/main" id="{3D7D9820-EE8A-4D9D-A139-234DED683AEF}"/>
            </a:ext>
          </a:extLst>
        </xdr:cNvPr>
        <xdr:cNvSpPr/>
      </xdr:nvSpPr>
      <xdr:spPr>
        <a:xfrm>
          <a:off x="4711700" y="6283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145669</xdr:rowOff>
    </xdr:from>
    <xdr:to>
      <xdr:col>19</xdr:col>
      <xdr:colOff>187325</xdr:colOff>
      <xdr:row>32</xdr:row>
      <xdr:rowOff>75819</xdr:rowOff>
    </xdr:to>
    <xdr:sp macro="" textlink="">
      <xdr:nvSpPr>
        <xdr:cNvPr id="70" name="フローチャート: 判断 69">
          <a:extLst>
            <a:ext uri="{FF2B5EF4-FFF2-40B4-BE49-F238E27FC236}">
              <a16:creationId xmlns:a16="http://schemas.microsoft.com/office/drawing/2014/main" id="{A7DF5218-171D-427B-A0D1-B12D80A0D478}"/>
            </a:ext>
          </a:extLst>
        </xdr:cNvPr>
        <xdr:cNvSpPr/>
      </xdr:nvSpPr>
      <xdr:spPr>
        <a:xfrm>
          <a:off x="4000500" y="6232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113284</xdr:rowOff>
    </xdr:from>
    <xdr:to>
      <xdr:col>15</xdr:col>
      <xdr:colOff>187325</xdr:colOff>
      <xdr:row>32</xdr:row>
      <xdr:rowOff>43434</xdr:rowOff>
    </xdr:to>
    <xdr:sp macro="" textlink="">
      <xdr:nvSpPr>
        <xdr:cNvPr id="71" name="フローチャート: 判断 70">
          <a:extLst>
            <a:ext uri="{FF2B5EF4-FFF2-40B4-BE49-F238E27FC236}">
              <a16:creationId xmlns:a16="http://schemas.microsoft.com/office/drawing/2014/main" id="{7DFAD308-452B-45C6-B27C-379EC6322E76}"/>
            </a:ext>
          </a:extLst>
        </xdr:cNvPr>
        <xdr:cNvSpPr/>
      </xdr:nvSpPr>
      <xdr:spPr>
        <a:xfrm>
          <a:off x="3238500" y="61997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72263</xdr:rowOff>
    </xdr:from>
    <xdr:to>
      <xdr:col>11</xdr:col>
      <xdr:colOff>187325</xdr:colOff>
      <xdr:row>32</xdr:row>
      <xdr:rowOff>2413</xdr:rowOff>
    </xdr:to>
    <xdr:sp macro="" textlink="">
      <xdr:nvSpPr>
        <xdr:cNvPr id="72" name="フローチャート: 判断 71">
          <a:extLst>
            <a:ext uri="{FF2B5EF4-FFF2-40B4-BE49-F238E27FC236}">
              <a16:creationId xmlns:a16="http://schemas.microsoft.com/office/drawing/2014/main" id="{DF0994D0-1788-46F1-B2D4-536D760FD604}"/>
            </a:ext>
          </a:extLst>
        </xdr:cNvPr>
        <xdr:cNvSpPr/>
      </xdr:nvSpPr>
      <xdr:spPr>
        <a:xfrm>
          <a:off x="2476500" y="6158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29083</xdr:rowOff>
    </xdr:from>
    <xdr:to>
      <xdr:col>7</xdr:col>
      <xdr:colOff>187325</xdr:colOff>
      <xdr:row>31</xdr:row>
      <xdr:rowOff>130683</xdr:rowOff>
    </xdr:to>
    <xdr:sp macro="" textlink="">
      <xdr:nvSpPr>
        <xdr:cNvPr id="73" name="フローチャート: 判断 72">
          <a:extLst>
            <a:ext uri="{FF2B5EF4-FFF2-40B4-BE49-F238E27FC236}">
              <a16:creationId xmlns:a16="http://schemas.microsoft.com/office/drawing/2014/main" id="{1A8B03CE-B675-446E-B885-D226E71977E1}"/>
            </a:ext>
          </a:extLst>
        </xdr:cNvPr>
        <xdr:cNvSpPr/>
      </xdr:nvSpPr>
      <xdr:spPr>
        <a:xfrm>
          <a:off x="1714500" y="61155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74" name="テキスト ボックス 73">
          <a:extLst>
            <a:ext uri="{FF2B5EF4-FFF2-40B4-BE49-F238E27FC236}">
              <a16:creationId xmlns:a16="http://schemas.microsoft.com/office/drawing/2014/main" id="{1F4B5C88-795B-451F-9E48-318582E658E2}"/>
            </a:ext>
          </a:extLst>
        </xdr:cNvPr>
        <xdr:cNvSpPr txBox="1"/>
      </xdr:nvSpPr>
      <xdr:spPr>
        <a:xfrm>
          <a:off x="4584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75" name="テキスト ボックス 74">
          <a:extLst>
            <a:ext uri="{FF2B5EF4-FFF2-40B4-BE49-F238E27FC236}">
              <a16:creationId xmlns:a16="http://schemas.microsoft.com/office/drawing/2014/main" id="{E226DD0E-3396-49F0-BD9A-F4D049D14254}"/>
            </a:ext>
          </a:extLst>
        </xdr:cNvPr>
        <xdr:cNvSpPr txBox="1"/>
      </xdr:nvSpPr>
      <xdr:spPr>
        <a:xfrm>
          <a:off x="3873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76" name="テキスト ボックス 75">
          <a:extLst>
            <a:ext uri="{FF2B5EF4-FFF2-40B4-BE49-F238E27FC236}">
              <a16:creationId xmlns:a16="http://schemas.microsoft.com/office/drawing/2014/main" id="{15C66BCB-5A09-4EF5-A51B-4FFE1541B671}"/>
            </a:ext>
          </a:extLst>
        </xdr:cNvPr>
        <xdr:cNvSpPr txBox="1"/>
      </xdr:nvSpPr>
      <xdr:spPr>
        <a:xfrm>
          <a:off x="3111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77" name="テキスト ボックス 76">
          <a:extLst>
            <a:ext uri="{FF2B5EF4-FFF2-40B4-BE49-F238E27FC236}">
              <a16:creationId xmlns:a16="http://schemas.microsoft.com/office/drawing/2014/main" id="{E7B35069-C8FE-4980-A005-B7E634647A81}"/>
            </a:ext>
          </a:extLst>
        </xdr:cNvPr>
        <xdr:cNvSpPr txBox="1"/>
      </xdr:nvSpPr>
      <xdr:spPr>
        <a:xfrm>
          <a:off x="2349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78" name="テキスト ボックス 77">
          <a:extLst>
            <a:ext uri="{FF2B5EF4-FFF2-40B4-BE49-F238E27FC236}">
              <a16:creationId xmlns:a16="http://schemas.microsoft.com/office/drawing/2014/main" id="{B68EA69F-0180-451C-BC1D-DCF764F176D6}"/>
            </a:ext>
          </a:extLst>
        </xdr:cNvPr>
        <xdr:cNvSpPr txBox="1"/>
      </xdr:nvSpPr>
      <xdr:spPr>
        <a:xfrm>
          <a:off x="1587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54102</xdr:rowOff>
    </xdr:from>
    <xdr:to>
      <xdr:col>23</xdr:col>
      <xdr:colOff>136525</xdr:colOff>
      <xdr:row>32</xdr:row>
      <xdr:rowOff>155702</xdr:rowOff>
    </xdr:to>
    <xdr:sp macro="" textlink="">
      <xdr:nvSpPr>
        <xdr:cNvPr id="79" name="楕円 78">
          <a:extLst>
            <a:ext uri="{FF2B5EF4-FFF2-40B4-BE49-F238E27FC236}">
              <a16:creationId xmlns:a16="http://schemas.microsoft.com/office/drawing/2014/main" id="{68BE7623-1459-41D0-8BE4-CD46B2A3275F}"/>
            </a:ext>
          </a:extLst>
        </xdr:cNvPr>
        <xdr:cNvSpPr/>
      </xdr:nvSpPr>
      <xdr:spPr>
        <a:xfrm>
          <a:off x="4711700" y="63120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32529</xdr:rowOff>
    </xdr:from>
    <xdr:ext cx="405111" cy="259045"/>
    <xdr:sp macro="" textlink="">
      <xdr:nvSpPr>
        <xdr:cNvPr id="80" name="有形固定資産減価償却率該当値テキスト">
          <a:extLst>
            <a:ext uri="{FF2B5EF4-FFF2-40B4-BE49-F238E27FC236}">
              <a16:creationId xmlns:a16="http://schemas.microsoft.com/office/drawing/2014/main" id="{B09A3A3A-3F0E-4294-9DFF-C09EBECFD4DB}"/>
            </a:ext>
          </a:extLst>
        </xdr:cNvPr>
        <xdr:cNvSpPr txBox="1"/>
      </xdr:nvSpPr>
      <xdr:spPr>
        <a:xfrm>
          <a:off x="4813300" y="6290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32</xdr:row>
      <xdr:rowOff>47625</xdr:rowOff>
    </xdr:from>
    <xdr:to>
      <xdr:col>19</xdr:col>
      <xdr:colOff>187325</xdr:colOff>
      <xdr:row>32</xdr:row>
      <xdr:rowOff>149225</xdr:rowOff>
    </xdr:to>
    <xdr:sp macro="" textlink="">
      <xdr:nvSpPr>
        <xdr:cNvPr id="81" name="楕円 80">
          <a:extLst>
            <a:ext uri="{FF2B5EF4-FFF2-40B4-BE49-F238E27FC236}">
              <a16:creationId xmlns:a16="http://schemas.microsoft.com/office/drawing/2014/main" id="{BAEF502A-1018-4F48-947F-5110CB030C4F}"/>
            </a:ext>
          </a:extLst>
        </xdr:cNvPr>
        <xdr:cNvSpPr/>
      </xdr:nvSpPr>
      <xdr:spPr>
        <a:xfrm>
          <a:off x="4000500" y="630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98425</xdr:rowOff>
    </xdr:from>
    <xdr:to>
      <xdr:col>23</xdr:col>
      <xdr:colOff>85725</xdr:colOff>
      <xdr:row>32</xdr:row>
      <xdr:rowOff>104902</xdr:rowOff>
    </xdr:to>
    <xdr:cxnSp macro="">
      <xdr:nvCxnSpPr>
        <xdr:cNvPr id="82" name="直線コネクタ 81">
          <a:extLst>
            <a:ext uri="{FF2B5EF4-FFF2-40B4-BE49-F238E27FC236}">
              <a16:creationId xmlns:a16="http://schemas.microsoft.com/office/drawing/2014/main" id="{7E3BDB1D-8C21-4B99-92C8-43A19808667A}"/>
            </a:ext>
          </a:extLst>
        </xdr:cNvPr>
        <xdr:cNvCxnSpPr/>
      </xdr:nvCxnSpPr>
      <xdr:spPr>
        <a:xfrm>
          <a:off x="4051300" y="6356350"/>
          <a:ext cx="711200" cy="64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21717</xdr:rowOff>
    </xdr:from>
    <xdr:to>
      <xdr:col>15</xdr:col>
      <xdr:colOff>187325</xdr:colOff>
      <xdr:row>32</xdr:row>
      <xdr:rowOff>123317</xdr:rowOff>
    </xdr:to>
    <xdr:sp macro="" textlink="">
      <xdr:nvSpPr>
        <xdr:cNvPr id="83" name="楕円 82">
          <a:extLst>
            <a:ext uri="{FF2B5EF4-FFF2-40B4-BE49-F238E27FC236}">
              <a16:creationId xmlns:a16="http://schemas.microsoft.com/office/drawing/2014/main" id="{AED8F0E5-B36A-4839-91BF-B55BC3D458E7}"/>
            </a:ext>
          </a:extLst>
        </xdr:cNvPr>
        <xdr:cNvSpPr/>
      </xdr:nvSpPr>
      <xdr:spPr>
        <a:xfrm>
          <a:off x="3238500" y="62796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72517</xdr:rowOff>
    </xdr:from>
    <xdr:to>
      <xdr:col>19</xdr:col>
      <xdr:colOff>136525</xdr:colOff>
      <xdr:row>32</xdr:row>
      <xdr:rowOff>98425</xdr:rowOff>
    </xdr:to>
    <xdr:cxnSp macro="">
      <xdr:nvCxnSpPr>
        <xdr:cNvPr id="84" name="直線コネクタ 83">
          <a:extLst>
            <a:ext uri="{FF2B5EF4-FFF2-40B4-BE49-F238E27FC236}">
              <a16:creationId xmlns:a16="http://schemas.microsoft.com/office/drawing/2014/main" id="{5D844562-54C3-4439-9423-9F68F27C8089}"/>
            </a:ext>
          </a:extLst>
        </xdr:cNvPr>
        <xdr:cNvCxnSpPr/>
      </xdr:nvCxnSpPr>
      <xdr:spPr>
        <a:xfrm>
          <a:off x="3289300" y="6330442"/>
          <a:ext cx="762000" cy="25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31</xdr:row>
      <xdr:rowOff>156464</xdr:rowOff>
    </xdr:from>
    <xdr:to>
      <xdr:col>11</xdr:col>
      <xdr:colOff>187325</xdr:colOff>
      <xdr:row>32</xdr:row>
      <xdr:rowOff>86614</xdr:rowOff>
    </xdr:to>
    <xdr:sp macro="" textlink="">
      <xdr:nvSpPr>
        <xdr:cNvPr id="85" name="楕円 84">
          <a:extLst>
            <a:ext uri="{FF2B5EF4-FFF2-40B4-BE49-F238E27FC236}">
              <a16:creationId xmlns:a16="http://schemas.microsoft.com/office/drawing/2014/main" id="{63183EAB-9F17-4E46-8F4B-82F7B195AAD4}"/>
            </a:ext>
          </a:extLst>
        </xdr:cNvPr>
        <xdr:cNvSpPr/>
      </xdr:nvSpPr>
      <xdr:spPr>
        <a:xfrm>
          <a:off x="2476500" y="62429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35814</xdr:rowOff>
    </xdr:from>
    <xdr:to>
      <xdr:col>15</xdr:col>
      <xdr:colOff>136525</xdr:colOff>
      <xdr:row>32</xdr:row>
      <xdr:rowOff>72517</xdr:rowOff>
    </xdr:to>
    <xdr:cxnSp macro="">
      <xdr:nvCxnSpPr>
        <xdr:cNvPr id="86" name="直線コネクタ 85">
          <a:extLst>
            <a:ext uri="{FF2B5EF4-FFF2-40B4-BE49-F238E27FC236}">
              <a16:creationId xmlns:a16="http://schemas.microsoft.com/office/drawing/2014/main" id="{3C72F5F0-2077-4F28-88B7-BBE4F802EE90}"/>
            </a:ext>
          </a:extLst>
        </xdr:cNvPr>
        <xdr:cNvCxnSpPr/>
      </xdr:nvCxnSpPr>
      <xdr:spPr>
        <a:xfrm>
          <a:off x="2527300" y="6293739"/>
          <a:ext cx="762000" cy="367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31</xdr:row>
      <xdr:rowOff>126238</xdr:rowOff>
    </xdr:from>
    <xdr:to>
      <xdr:col>7</xdr:col>
      <xdr:colOff>187325</xdr:colOff>
      <xdr:row>32</xdr:row>
      <xdr:rowOff>56388</xdr:rowOff>
    </xdr:to>
    <xdr:sp macro="" textlink="">
      <xdr:nvSpPr>
        <xdr:cNvPr id="87" name="楕円 86">
          <a:extLst>
            <a:ext uri="{FF2B5EF4-FFF2-40B4-BE49-F238E27FC236}">
              <a16:creationId xmlns:a16="http://schemas.microsoft.com/office/drawing/2014/main" id="{490C7332-CF63-4670-B80E-218C685A428C}"/>
            </a:ext>
          </a:extLst>
        </xdr:cNvPr>
        <xdr:cNvSpPr/>
      </xdr:nvSpPr>
      <xdr:spPr>
        <a:xfrm>
          <a:off x="1714500" y="6212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5588</xdr:rowOff>
    </xdr:from>
    <xdr:to>
      <xdr:col>11</xdr:col>
      <xdr:colOff>136525</xdr:colOff>
      <xdr:row>32</xdr:row>
      <xdr:rowOff>35814</xdr:rowOff>
    </xdr:to>
    <xdr:cxnSp macro="">
      <xdr:nvCxnSpPr>
        <xdr:cNvPr id="88" name="直線コネクタ 87">
          <a:extLst>
            <a:ext uri="{FF2B5EF4-FFF2-40B4-BE49-F238E27FC236}">
              <a16:creationId xmlns:a16="http://schemas.microsoft.com/office/drawing/2014/main" id="{E8C3475A-0519-44C5-AFF9-5FFF93090CF8}"/>
            </a:ext>
          </a:extLst>
        </xdr:cNvPr>
        <xdr:cNvCxnSpPr/>
      </xdr:nvCxnSpPr>
      <xdr:spPr>
        <a:xfrm>
          <a:off x="1765300" y="6263513"/>
          <a:ext cx="762000" cy="302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30</xdr:row>
      <xdr:rowOff>92346</xdr:rowOff>
    </xdr:from>
    <xdr:ext cx="405111" cy="259045"/>
    <xdr:sp macro="" textlink="">
      <xdr:nvSpPr>
        <xdr:cNvPr id="89" name="n_1aveValue有形固定資産減価償却率">
          <a:extLst>
            <a:ext uri="{FF2B5EF4-FFF2-40B4-BE49-F238E27FC236}">
              <a16:creationId xmlns:a16="http://schemas.microsoft.com/office/drawing/2014/main" id="{8A98E607-2B72-4E7E-A974-EEA79252BA74}"/>
            </a:ext>
          </a:extLst>
        </xdr:cNvPr>
        <xdr:cNvSpPr txBox="1"/>
      </xdr:nvSpPr>
      <xdr:spPr>
        <a:xfrm>
          <a:off x="3836044" y="60073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30</xdr:row>
      <xdr:rowOff>59961</xdr:rowOff>
    </xdr:from>
    <xdr:ext cx="405111" cy="259045"/>
    <xdr:sp macro="" textlink="">
      <xdr:nvSpPr>
        <xdr:cNvPr id="90" name="n_2aveValue有形固定資産減価償却率">
          <a:extLst>
            <a:ext uri="{FF2B5EF4-FFF2-40B4-BE49-F238E27FC236}">
              <a16:creationId xmlns:a16="http://schemas.microsoft.com/office/drawing/2014/main" id="{0BAADCAB-CCA1-4C3A-BCFE-8277C2E97248}"/>
            </a:ext>
          </a:extLst>
        </xdr:cNvPr>
        <xdr:cNvSpPr txBox="1"/>
      </xdr:nvSpPr>
      <xdr:spPr>
        <a:xfrm>
          <a:off x="3086744" y="59749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18940</xdr:rowOff>
    </xdr:from>
    <xdr:ext cx="405111" cy="259045"/>
    <xdr:sp macro="" textlink="">
      <xdr:nvSpPr>
        <xdr:cNvPr id="91" name="n_3aveValue有形固定資産減価償却率">
          <a:extLst>
            <a:ext uri="{FF2B5EF4-FFF2-40B4-BE49-F238E27FC236}">
              <a16:creationId xmlns:a16="http://schemas.microsoft.com/office/drawing/2014/main" id="{6E51BD04-A197-4D0B-A47C-72F7FDE65B18}"/>
            </a:ext>
          </a:extLst>
        </xdr:cNvPr>
        <xdr:cNvSpPr txBox="1"/>
      </xdr:nvSpPr>
      <xdr:spPr>
        <a:xfrm>
          <a:off x="2324744" y="5933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147210</xdr:rowOff>
    </xdr:from>
    <xdr:ext cx="405111" cy="259045"/>
    <xdr:sp macro="" textlink="">
      <xdr:nvSpPr>
        <xdr:cNvPr id="92" name="n_4aveValue有形固定資産減価償却率">
          <a:extLst>
            <a:ext uri="{FF2B5EF4-FFF2-40B4-BE49-F238E27FC236}">
              <a16:creationId xmlns:a16="http://schemas.microsoft.com/office/drawing/2014/main" id="{091BEDD4-EF3B-4A32-9EA6-6D325F5E17F9}"/>
            </a:ext>
          </a:extLst>
        </xdr:cNvPr>
        <xdr:cNvSpPr txBox="1"/>
      </xdr:nvSpPr>
      <xdr:spPr>
        <a:xfrm>
          <a:off x="1562744" y="58907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140352</xdr:rowOff>
    </xdr:from>
    <xdr:ext cx="405111" cy="259045"/>
    <xdr:sp macro="" textlink="">
      <xdr:nvSpPr>
        <xdr:cNvPr id="93" name="n_1mainValue有形固定資産減価償却率">
          <a:extLst>
            <a:ext uri="{FF2B5EF4-FFF2-40B4-BE49-F238E27FC236}">
              <a16:creationId xmlns:a16="http://schemas.microsoft.com/office/drawing/2014/main" id="{5A4CB800-72C3-4BF6-928B-AE5EA0462A87}"/>
            </a:ext>
          </a:extLst>
        </xdr:cNvPr>
        <xdr:cNvSpPr txBox="1"/>
      </xdr:nvSpPr>
      <xdr:spPr>
        <a:xfrm>
          <a:off x="3836044" y="63982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32</xdr:row>
      <xdr:rowOff>114444</xdr:rowOff>
    </xdr:from>
    <xdr:ext cx="405111" cy="259045"/>
    <xdr:sp macro="" textlink="">
      <xdr:nvSpPr>
        <xdr:cNvPr id="94" name="n_2mainValue有形固定資産減価償却率">
          <a:extLst>
            <a:ext uri="{FF2B5EF4-FFF2-40B4-BE49-F238E27FC236}">
              <a16:creationId xmlns:a16="http://schemas.microsoft.com/office/drawing/2014/main" id="{FCD8E900-BA66-4A9A-9097-F3C1071B9F75}"/>
            </a:ext>
          </a:extLst>
        </xdr:cNvPr>
        <xdr:cNvSpPr txBox="1"/>
      </xdr:nvSpPr>
      <xdr:spPr>
        <a:xfrm>
          <a:off x="3086744" y="63723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32</xdr:row>
      <xdr:rowOff>77741</xdr:rowOff>
    </xdr:from>
    <xdr:ext cx="405111" cy="259045"/>
    <xdr:sp macro="" textlink="">
      <xdr:nvSpPr>
        <xdr:cNvPr id="95" name="n_3mainValue有形固定資産減価償却率">
          <a:extLst>
            <a:ext uri="{FF2B5EF4-FFF2-40B4-BE49-F238E27FC236}">
              <a16:creationId xmlns:a16="http://schemas.microsoft.com/office/drawing/2014/main" id="{FC0626E7-C306-4628-BFE9-42F711C42593}"/>
            </a:ext>
          </a:extLst>
        </xdr:cNvPr>
        <xdr:cNvSpPr txBox="1"/>
      </xdr:nvSpPr>
      <xdr:spPr>
        <a:xfrm>
          <a:off x="2324744" y="6335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32</xdr:row>
      <xdr:rowOff>47515</xdr:rowOff>
    </xdr:from>
    <xdr:ext cx="405111" cy="259045"/>
    <xdr:sp macro="" textlink="">
      <xdr:nvSpPr>
        <xdr:cNvPr id="96" name="n_4mainValue有形固定資産減価償却率">
          <a:extLst>
            <a:ext uri="{FF2B5EF4-FFF2-40B4-BE49-F238E27FC236}">
              <a16:creationId xmlns:a16="http://schemas.microsoft.com/office/drawing/2014/main" id="{936262EA-38F0-43F2-914F-6679277862E7}"/>
            </a:ext>
          </a:extLst>
        </xdr:cNvPr>
        <xdr:cNvSpPr txBox="1"/>
      </xdr:nvSpPr>
      <xdr:spPr>
        <a:xfrm>
          <a:off x="1562744" y="6305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97" name="正方形/長方形 96">
          <a:extLst>
            <a:ext uri="{FF2B5EF4-FFF2-40B4-BE49-F238E27FC236}">
              <a16:creationId xmlns:a16="http://schemas.microsoft.com/office/drawing/2014/main" id="{3DA64613-A7EC-4F17-B49E-B5576DBA8C43}"/>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98" name="正方形/長方形 97">
          <a:extLst>
            <a:ext uri="{FF2B5EF4-FFF2-40B4-BE49-F238E27FC236}">
              <a16:creationId xmlns:a16="http://schemas.microsoft.com/office/drawing/2014/main" id="{C2AD9C57-EF8E-4E40-8E69-5FAFB9285B55}"/>
            </a:ext>
          </a:extLst>
        </xdr:cNvPr>
        <xdr:cNvSpPr/>
      </xdr:nvSpPr>
      <xdr:spPr>
        <a:xfrm>
          <a:off x="12373243" y="4624642"/>
          <a:ext cx="1034514"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99" name="正方形/長方形 98">
          <a:extLst>
            <a:ext uri="{FF2B5EF4-FFF2-40B4-BE49-F238E27FC236}">
              <a16:creationId xmlns:a16="http://schemas.microsoft.com/office/drawing/2014/main" id="{1462C518-EE3F-4BCC-AA5F-85F3775BA660}"/>
            </a:ext>
          </a:extLst>
        </xdr:cNvPr>
        <xdr:cNvSpPr/>
      </xdr:nvSpPr>
      <xdr:spPr>
        <a:xfrm>
          <a:off x="13818140" y="4607971"/>
          <a:ext cx="938719"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[ 520.3</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0" name="正方形/長方形 99">
          <a:extLst>
            <a:ext uri="{FF2B5EF4-FFF2-40B4-BE49-F238E27FC236}">
              <a16:creationId xmlns:a16="http://schemas.microsoft.com/office/drawing/2014/main" id="{5D820BA8-E830-41B9-9751-EADF146A2BD1}"/>
            </a:ext>
          </a:extLst>
        </xdr:cNvPr>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1" name="正方形/長方形 100">
          <a:extLst>
            <a:ext uri="{FF2B5EF4-FFF2-40B4-BE49-F238E27FC236}">
              <a16:creationId xmlns:a16="http://schemas.microsoft.com/office/drawing/2014/main" id="{466C2C8B-A483-4553-B1DB-69868EA477FE}"/>
            </a:ext>
          </a:extLst>
        </xdr:cNvPr>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2" name="正方形/長方形 101">
          <a:extLst>
            <a:ext uri="{FF2B5EF4-FFF2-40B4-BE49-F238E27FC236}">
              <a16:creationId xmlns:a16="http://schemas.microsoft.com/office/drawing/2014/main" id="{6713CD51-8846-473D-BF75-8F13D1729271}"/>
            </a:ext>
          </a:extLst>
        </xdr:cNvPr>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3" name="正方形/長方形 102">
          <a:extLst>
            <a:ext uri="{FF2B5EF4-FFF2-40B4-BE49-F238E27FC236}">
              <a16:creationId xmlns:a16="http://schemas.microsoft.com/office/drawing/2014/main" id="{CE2F9F13-2AEE-462B-82D5-4418841EB1B1}"/>
            </a:ext>
          </a:extLst>
        </xdr:cNvPr>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04" name="正方形/長方形 103">
          <a:extLst>
            <a:ext uri="{FF2B5EF4-FFF2-40B4-BE49-F238E27FC236}">
              <a16:creationId xmlns:a16="http://schemas.microsoft.com/office/drawing/2014/main" id="{103DEF1A-F1AD-4A1E-9030-59393BFFC855}"/>
            </a:ext>
          </a:extLst>
        </xdr:cNvPr>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05" name="正方形/長方形 104">
          <a:extLst>
            <a:ext uri="{FF2B5EF4-FFF2-40B4-BE49-F238E27FC236}">
              <a16:creationId xmlns:a16="http://schemas.microsoft.com/office/drawing/2014/main" id="{F11398B7-8C6B-4FC7-8734-688505428780}"/>
            </a:ext>
          </a:extLst>
        </xdr:cNvPr>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06" name="正方形/長方形 105">
          <a:extLst>
            <a:ext uri="{FF2B5EF4-FFF2-40B4-BE49-F238E27FC236}">
              <a16:creationId xmlns:a16="http://schemas.microsoft.com/office/drawing/2014/main" id="{3F328012-2FBF-4C25-A9F0-30FCF3E78D17}"/>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07" name="正方形/長方形 106">
          <a:extLst>
            <a:ext uri="{FF2B5EF4-FFF2-40B4-BE49-F238E27FC236}">
              <a16:creationId xmlns:a16="http://schemas.microsoft.com/office/drawing/2014/main" id="{2152DD7C-39E1-4184-85B2-609A94419F22}"/>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08" name="正方形/長方形 107">
          <a:extLst>
            <a:ext uri="{FF2B5EF4-FFF2-40B4-BE49-F238E27FC236}">
              <a16:creationId xmlns:a16="http://schemas.microsoft.com/office/drawing/2014/main" id="{7040D929-A293-47D1-B706-19D93AF3F6DB}"/>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09" name="テキスト ボックス 108">
          <a:extLst>
            <a:ext uri="{FF2B5EF4-FFF2-40B4-BE49-F238E27FC236}">
              <a16:creationId xmlns:a16="http://schemas.microsoft.com/office/drawing/2014/main" id="{2F1AA032-D349-4C99-B3FF-1843B9B4DE61}"/>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令和</a:t>
          </a:r>
          <a:r>
            <a:rPr kumimoji="1" lang="en-US" altLang="ja-JP" sz="1100">
              <a:latin typeface="ＭＳ Ｐゴシック" panose="020B0600070205080204" pitchFamily="50" charset="-128"/>
              <a:ea typeface="ＭＳ Ｐゴシック" panose="020B0600070205080204" pitchFamily="50" charset="-128"/>
            </a:rPr>
            <a:t>2</a:t>
          </a:r>
          <a:r>
            <a:rPr kumimoji="1" lang="ja-JP" altLang="en-US" sz="1100">
              <a:latin typeface="ＭＳ Ｐゴシック" panose="020B0600070205080204" pitchFamily="50" charset="-128"/>
              <a:ea typeface="ＭＳ Ｐゴシック" panose="020B0600070205080204" pitchFamily="50" charset="-128"/>
            </a:rPr>
            <a:t>年度は令和元年度と比較して債務償還比率が</a:t>
          </a:r>
          <a:r>
            <a:rPr kumimoji="1" lang="en-US" altLang="ja-JP" sz="1100">
              <a:latin typeface="ＭＳ Ｐゴシック" panose="020B0600070205080204" pitchFamily="50" charset="-128"/>
              <a:ea typeface="ＭＳ Ｐゴシック" panose="020B0600070205080204" pitchFamily="50" charset="-128"/>
            </a:rPr>
            <a:t>31.2</a:t>
          </a:r>
          <a:r>
            <a:rPr kumimoji="1" lang="ja-JP" altLang="en-US" sz="1100">
              <a:latin typeface="ＭＳ Ｐゴシック" panose="020B0600070205080204" pitchFamily="50" charset="-128"/>
              <a:ea typeface="ＭＳ Ｐゴシック" panose="020B0600070205080204" pitchFamily="50" charset="-128"/>
            </a:rPr>
            <a:t>％減少したものの、平成</a:t>
          </a:r>
          <a:r>
            <a:rPr kumimoji="1" lang="en-US" altLang="ja-JP" sz="1100">
              <a:latin typeface="ＭＳ Ｐゴシック" panose="020B0600070205080204" pitchFamily="50" charset="-128"/>
              <a:ea typeface="ＭＳ Ｐゴシック" panose="020B0600070205080204" pitchFamily="50" charset="-128"/>
            </a:rPr>
            <a:t>27</a:t>
          </a:r>
          <a:r>
            <a:rPr kumimoji="1" lang="ja-JP" altLang="en-US" sz="1100">
              <a:latin typeface="ＭＳ Ｐゴシック" panose="020B0600070205080204" pitchFamily="50" charset="-128"/>
              <a:ea typeface="ＭＳ Ｐゴシック" panose="020B0600070205080204" pitchFamily="50" charset="-128"/>
            </a:rPr>
            <a:t>年度以降、類似団体と比較して高い水準が続いている。</a:t>
          </a:r>
        </a:p>
        <a:p>
          <a:r>
            <a:rPr kumimoji="1" lang="ja-JP" altLang="en-US" sz="1100">
              <a:latin typeface="ＭＳ Ｐゴシック" panose="020B0600070205080204" pitchFamily="50" charset="-128"/>
              <a:ea typeface="ＭＳ Ｐゴシック" panose="020B0600070205080204" pitchFamily="50" charset="-128"/>
            </a:rPr>
            <a:t>充当可能基金が増加したため、将来負担比率は減少しているが、今後は中学校改築事業を計画しており、地方債現在高が更に増加することが見込まれるため、債務償還比率も増加する可能性がある。</a:t>
          </a:r>
        </a:p>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0" name="テキスト ボックス 109">
          <a:extLst>
            <a:ext uri="{FF2B5EF4-FFF2-40B4-BE49-F238E27FC236}">
              <a16:creationId xmlns:a16="http://schemas.microsoft.com/office/drawing/2014/main" id="{C1E0A115-B9B3-4536-8239-A8B7F9415E97}"/>
            </a:ext>
          </a:extLst>
        </xdr:cNvPr>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1" name="直線コネクタ 110">
          <a:extLst>
            <a:ext uri="{FF2B5EF4-FFF2-40B4-BE49-F238E27FC236}">
              <a16:creationId xmlns:a16="http://schemas.microsoft.com/office/drawing/2014/main" id="{689E99D3-2F1D-424E-898C-5D89E03A25BB}"/>
            </a:ext>
          </a:extLst>
        </xdr:cNvPr>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2" name="テキスト ボックス 111">
          <a:extLst>
            <a:ext uri="{FF2B5EF4-FFF2-40B4-BE49-F238E27FC236}">
              <a16:creationId xmlns:a16="http://schemas.microsoft.com/office/drawing/2014/main" id="{C8249FC4-FD53-4B81-AF7F-C81DB3B1B998}"/>
            </a:ext>
          </a:extLst>
        </xdr:cNvPr>
        <xdr:cNvSpPr txBox="1"/>
      </xdr:nvSpPr>
      <xdr:spPr>
        <a:xfrm>
          <a:off x="10756676" y="7018199"/>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1,800.0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35</xdr:row>
      <xdr:rowOff>31297</xdr:rowOff>
    </xdr:from>
    <xdr:to>
      <xdr:col>80</xdr:col>
      <xdr:colOff>9525</xdr:colOff>
      <xdr:row>35</xdr:row>
      <xdr:rowOff>31297</xdr:rowOff>
    </xdr:to>
    <xdr:cxnSp macro="">
      <xdr:nvCxnSpPr>
        <xdr:cNvPr id="113" name="直線コネクタ 112">
          <a:extLst>
            <a:ext uri="{FF2B5EF4-FFF2-40B4-BE49-F238E27FC236}">
              <a16:creationId xmlns:a16="http://schemas.microsoft.com/office/drawing/2014/main" id="{36BCF49B-4679-4FCF-BF8B-3E0EE5D96FDB}"/>
            </a:ext>
          </a:extLst>
        </xdr:cNvPr>
        <xdr:cNvCxnSpPr/>
      </xdr:nvCxnSpPr>
      <xdr:spPr>
        <a:xfrm>
          <a:off x="11303000" y="6803572"/>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108946</xdr:rowOff>
    </xdr:from>
    <xdr:ext cx="482824" cy="225703"/>
    <xdr:sp macro="" textlink="">
      <xdr:nvSpPr>
        <xdr:cNvPr id="114" name="テキスト ボックス 113">
          <a:extLst>
            <a:ext uri="{FF2B5EF4-FFF2-40B4-BE49-F238E27FC236}">
              <a16:creationId xmlns:a16="http://schemas.microsoft.com/office/drawing/2014/main" id="{29BCDBE8-873C-4421-B8C3-8D169E94F481}"/>
            </a:ext>
          </a:extLst>
        </xdr:cNvPr>
        <xdr:cNvSpPr txBox="1"/>
      </xdr:nvSpPr>
      <xdr:spPr>
        <a:xfrm>
          <a:off x="10756676" y="670977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33</xdr:row>
      <xdr:rowOff>65768</xdr:rowOff>
    </xdr:from>
    <xdr:to>
      <xdr:col>80</xdr:col>
      <xdr:colOff>9525</xdr:colOff>
      <xdr:row>33</xdr:row>
      <xdr:rowOff>65768</xdr:rowOff>
    </xdr:to>
    <xdr:cxnSp macro="">
      <xdr:nvCxnSpPr>
        <xdr:cNvPr id="115" name="直線コネクタ 114">
          <a:extLst>
            <a:ext uri="{FF2B5EF4-FFF2-40B4-BE49-F238E27FC236}">
              <a16:creationId xmlns:a16="http://schemas.microsoft.com/office/drawing/2014/main" id="{26C60F0A-A05B-4329-9AC2-A8B22CACBEF1}"/>
            </a:ext>
          </a:extLst>
        </xdr:cNvPr>
        <xdr:cNvCxnSpPr/>
      </xdr:nvCxnSpPr>
      <xdr:spPr>
        <a:xfrm>
          <a:off x="11303000" y="649514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32</xdr:row>
      <xdr:rowOff>143417</xdr:rowOff>
    </xdr:from>
    <xdr:ext cx="482824" cy="225703"/>
    <xdr:sp macro="" textlink="">
      <xdr:nvSpPr>
        <xdr:cNvPr id="116" name="テキスト ボックス 115">
          <a:extLst>
            <a:ext uri="{FF2B5EF4-FFF2-40B4-BE49-F238E27FC236}">
              <a16:creationId xmlns:a16="http://schemas.microsoft.com/office/drawing/2014/main" id="{A0637A5F-1348-41E6-9FE1-918AF901BC65}"/>
            </a:ext>
          </a:extLst>
        </xdr:cNvPr>
        <xdr:cNvSpPr txBox="1"/>
      </xdr:nvSpPr>
      <xdr:spPr>
        <a:xfrm>
          <a:off x="10756676" y="6401342"/>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31</xdr:row>
      <xdr:rowOff>100239</xdr:rowOff>
    </xdr:from>
    <xdr:to>
      <xdr:col>80</xdr:col>
      <xdr:colOff>9525</xdr:colOff>
      <xdr:row>31</xdr:row>
      <xdr:rowOff>100239</xdr:rowOff>
    </xdr:to>
    <xdr:cxnSp macro="">
      <xdr:nvCxnSpPr>
        <xdr:cNvPr id="117" name="直線コネクタ 116">
          <a:extLst>
            <a:ext uri="{FF2B5EF4-FFF2-40B4-BE49-F238E27FC236}">
              <a16:creationId xmlns:a16="http://schemas.microsoft.com/office/drawing/2014/main" id="{60F44972-8B71-4ACE-8384-5E0C16ABD835}"/>
            </a:ext>
          </a:extLst>
        </xdr:cNvPr>
        <xdr:cNvCxnSpPr/>
      </xdr:nvCxnSpPr>
      <xdr:spPr>
        <a:xfrm>
          <a:off x="11303000" y="6186714"/>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31</xdr:row>
      <xdr:rowOff>6438</xdr:rowOff>
    </xdr:from>
    <xdr:ext cx="410689" cy="225703"/>
    <xdr:sp macro="" textlink="">
      <xdr:nvSpPr>
        <xdr:cNvPr id="118" name="テキスト ボックス 117">
          <a:extLst>
            <a:ext uri="{FF2B5EF4-FFF2-40B4-BE49-F238E27FC236}">
              <a16:creationId xmlns:a16="http://schemas.microsoft.com/office/drawing/2014/main" id="{F0C779C1-9621-44A9-8C0B-382E9B9E888D}"/>
            </a:ext>
          </a:extLst>
        </xdr:cNvPr>
        <xdr:cNvSpPr txBox="1"/>
      </xdr:nvSpPr>
      <xdr:spPr>
        <a:xfrm>
          <a:off x="10828811" y="6092913"/>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29</xdr:row>
      <xdr:rowOff>134711</xdr:rowOff>
    </xdr:from>
    <xdr:to>
      <xdr:col>80</xdr:col>
      <xdr:colOff>9525</xdr:colOff>
      <xdr:row>29</xdr:row>
      <xdr:rowOff>134711</xdr:rowOff>
    </xdr:to>
    <xdr:cxnSp macro="">
      <xdr:nvCxnSpPr>
        <xdr:cNvPr id="119" name="直線コネクタ 118">
          <a:extLst>
            <a:ext uri="{FF2B5EF4-FFF2-40B4-BE49-F238E27FC236}">
              <a16:creationId xmlns:a16="http://schemas.microsoft.com/office/drawing/2014/main" id="{A7A32C08-D1B4-4E79-AFA3-4EAD99355FDD}"/>
            </a:ext>
          </a:extLst>
        </xdr:cNvPr>
        <xdr:cNvCxnSpPr/>
      </xdr:nvCxnSpPr>
      <xdr:spPr>
        <a:xfrm>
          <a:off x="11303000" y="5878286"/>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29</xdr:row>
      <xdr:rowOff>40910</xdr:rowOff>
    </xdr:from>
    <xdr:ext cx="410689" cy="225703"/>
    <xdr:sp macro="" textlink="">
      <xdr:nvSpPr>
        <xdr:cNvPr id="120" name="テキスト ボックス 119">
          <a:extLst>
            <a:ext uri="{FF2B5EF4-FFF2-40B4-BE49-F238E27FC236}">
              <a16:creationId xmlns:a16="http://schemas.microsoft.com/office/drawing/2014/main" id="{A8EB43D7-29B5-43A3-ADA3-F307D7883FBB}"/>
            </a:ext>
          </a:extLst>
        </xdr:cNvPr>
        <xdr:cNvSpPr txBox="1"/>
      </xdr:nvSpPr>
      <xdr:spPr>
        <a:xfrm>
          <a:off x="10828811" y="5784485"/>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27</xdr:row>
      <xdr:rowOff>169182</xdr:rowOff>
    </xdr:from>
    <xdr:to>
      <xdr:col>80</xdr:col>
      <xdr:colOff>9525</xdr:colOff>
      <xdr:row>27</xdr:row>
      <xdr:rowOff>169182</xdr:rowOff>
    </xdr:to>
    <xdr:cxnSp macro="">
      <xdr:nvCxnSpPr>
        <xdr:cNvPr id="121" name="直線コネクタ 120">
          <a:extLst>
            <a:ext uri="{FF2B5EF4-FFF2-40B4-BE49-F238E27FC236}">
              <a16:creationId xmlns:a16="http://schemas.microsoft.com/office/drawing/2014/main" id="{1ACF3157-5BD5-4553-947F-3BA22347FA81}"/>
            </a:ext>
          </a:extLst>
        </xdr:cNvPr>
        <xdr:cNvCxnSpPr/>
      </xdr:nvCxnSpPr>
      <xdr:spPr>
        <a:xfrm>
          <a:off x="11303000" y="556985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27</xdr:row>
      <xdr:rowOff>75381</xdr:rowOff>
    </xdr:from>
    <xdr:ext cx="410689" cy="225703"/>
    <xdr:sp macro="" textlink="">
      <xdr:nvSpPr>
        <xdr:cNvPr id="122" name="テキスト ボックス 121">
          <a:extLst>
            <a:ext uri="{FF2B5EF4-FFF2-40B4-BE49-F238E27FC236}">
              <a16:creationId xmlns:a16="http://schemas.microsoft.com/office/drawing/2014/main" id="{6DE0D47D-9C07-48AB-8A85-6CBB237437D4}"/>
            </a:ext>
          </a:extLst>
        </xdr:cNvPr>
        <xdr:cNvSpPr txBox="1"/>
      </xdr:nvSpPr>
      <xdr:spPr>
        <a:xfrm>
          <a:off x="10828811" y="547605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32203</xdr:rowOff>
    </xdr:from>
    <xdr:to>
      <xdr:col>80</xdr:col>
      <xdr:colOff>9525</xdr:colOff>
      <xdr:row>26</xdr:row>
      <xdr:rowOff>32203</xdr:rowOff>
    </xdr:to>
    <xdr:cxnSp macro="">
      <xdr:nvCxnSpPr>
        <xdr:cNvPr id="123" name="直線コネクタ 122">
          <a:extLst>
            <a:ext uri="{FF2B5EF4-FFF2-40B4-BE49-F238E27FC236}">
              <a16:creationId xmlns:a16="http://schemas.microsoft.com/office/drawing/2014/main" id="{E5B6641D-98A1-40DE-9D0F-82511E3C794F}"/>
            </a:ext>
          </a:extLst>
        </xdr:cNvPr>
        <xdr:cNvCxnSpPr/>
      </xdr:nvCxnSpPr>
      <xdr:spPr>
        <a:xfrm>
          <a:off x="11303000" y="5261428"/>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109852</xdr:rowOff>
    </xdr:from>
    <xdr:ext cx="308097" cy="225703"/>
    <xdr:sp macro="" textlink="">
      <xdr:nvSpPr>
        <xdr:cNvPr id="124" name="テキスト ボックス 123">
          <a:extLst>
            <a:ext uri="{FF2B5EF4-FFF2-40B4-BE49-F238E27FC236}">
              <a16:creationId xmlns:a16="http://schemas.microsoft.com/office/drawing/2014/main" id="{8F916E39-49E1-4BD0-BEC0-0012FD7D3D52}"/>
            </a:ext>
          </a:extLst>
        </xdr:cNvPr>
        <xdr:cNvSpPr txBox="1"/>
      </xdr:nvSpPr>
      <xdr:spPr>
        <a:xfrm>
          <a:off x="10931403" y="516762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5" name="直線コネクタ 124">
          <a:extLst>
            <a:ext uri="{FF2B5EF4-FFF2-40B4-BE49-F238E27FC236}">
              <a16:creationId xmlns:a16="http://schemas.microsoft.com/office/drawing/2014/main" id="{FBE49A47-B833-467C-AF54-63D1F8C40D46}"/>
            </a:ext>
          </a:extLst>
        </xdr:cNvPr>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6" name="債務償還比率グラフ枠">
          <a:extLst>
            <a:ext uri="{FF2B5EF4-FFF2-40B4-BE49-F238E27FC236}">
              <a16:creationId xmlns:a16="http://schemas.microsoft.com/office/drawing/2014/main" id="{085D7DB8-FA50-431A-9B5A-334512B01A0F}"/>
            </a:ext>
          </a:extLst>
        </xdr:cNvPr>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32203</xdr:rowOff>
    </xdr:from>
    <xdr:to>
      <xdr:col>76</xdr:col>
      <xdr:colOff>21589</xdr:colOff>
      <xdr:row>34</xdr:row>
      <xdr:rowOff>10492</xdr:rowOff>
    </xdr:to>
    <xdr:cxnSp macro="">
      <xdr:nvCxnSpPr>
        <xdr:cNvPr id="127" name="直線コネクタ 126">
          <a:extLst>
            <a:ext uri="{FF2B5EF4-FFF2-40B4-BE49-F238E27FC236}">
              <a16:creationId xmlns:a16="http://schemas.microsoft.com/office/drawing/2014/main" id="{9EE8CEA2-3CB6-4C67-85EA-EF4A3C139E80}"/>
            </a:ext>
          </a:extLst>
        </xdr:cNvPr>
        <xdr:cNvCxnSpPr/>
      </xdr:nvCxnSpPr>
      <xdr:spPr>
        <a:xfrm flipV="1">
          <a:off x="14793595" y="5261428"/>
          <a:ext cx="1269" cy="13498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14319</xdr:rowOff>
    </xdr:from>
    <xdr:ext cx="560923" cy="259045"/>
    <xdr:sp macro="" textlink="">
      <xdr:nvSpPr>
        <xdr:cNvPr id="128" name="債務償還比率最小値テキスト">
          <a:extLst>
            <a:ext uri="{FF2B5EF4-FFF2-40B4-BE49-F238E27FC236}">
              <a16:creationId xmlns:a16="http://schemas.microsoft.com/office/drawing/2014/main" id="{8E1E6353-AE42-452B-AFC9-12FF13EF0FD2}"/>
            </a:ext>
          </a:extLst>
        </xdr:cNvPr>
        <xdr:cNvSpPr txBox="1"/>
      </xdr:nvSpPr>
      <xdr:spPr>
        <a:xfrm>
          <a:off x="14846300" y="6615144"/>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10492</xdr:rowOff>
    </xdr:from>
    <xdr:to>
      <xdr:col>76</xdr:col>
      <xdr:colOff>111125</xdr:colOff>
      <xdr:row>34</xdr:row>
      <xdr:rowOff>10492</xdr:rowOff>
    </xdr:to>
    <xdr:cxnSp macro="">
      <xdr:nvCxnSpPr>
        <xdr:cNvPr id="129" name="直線コネクタ 128">
          <a:extLst>
            <a:ext uri="{FF2B5EF4-FFF2-40B4-BE49-F238E27FC236}">
              <a16:creationId xmlns:a16="http://schemas.microsoft.com/office/drawing/2014/main" id="{4B233FD3-95CD-4BAC-91AB-EC7C7A9AFDF3}"/>
            </a:ext>
          </a:extLst>
        </xdr:cNvPr>
        <xdr:cNvCxnSpPr/>
      </xdr:nvCxnSpPr>
      <xdr:spPr>
        <a:xfrm>
          <a:off x="14706600" y="66113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150330</xdr:rowOff>
    </xdr:from>
    <xdr:ext cx="340478" cy="259045"/>
    <xdr:sp macro="" textlink="">
      <xdr:nvSpPr>
        <xdr:cNvPr id="130" name="債務償還比率最大値テキスト">
          <a:extLst>
            <a:ext uri="{FF2B5EF4-FFF2-40B4-BE49-F238E27FC236}">
              <a16:creationId xmlns:a16="http://schemas.microsoft.com/office/drawing/2014/main" id="{52DBA97D-E667-4B7F-9D2F-0B3E6BE461F8}"/>
            </a:ext>
          </a:extLst>
        </xdr:cNvPr>
        <xdr:cNvSpPr txBox="1"/>
      </xdr:nvSpPr>
      <xdr:spPr>
        <a:xfrm>
          <a:off x="14846300" y="503665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32203</xdr:rowOff>
    </xdr:from>
    <xdr:to>
      <xdr:col>76</xdr:col>
      <xdr:colOff>111125</xdr:colOff>
      <xdr:row>26</xdr:row>
      <xdr:rowOff>32203</xdr:rowOff>
    </xdr:to>
    <xdr:cxnSp macro="">
      <xdr:nvCxnSpPr>
        <xdr:cNvPr id="131" name="直線コネクタ 130">
          <a:extLst>
            <a:ext uri="{FF2B5EF4-FFF2-40B4-BE49-F238E27FC236}">
              <a16:creationId xmlns:a16="http://schemas.microsoft.com/office/drawing/2014/main" id="{ABB2EF2E-E6C5-4A8C-AD4F-70A54DAC0A25}"/>
            </a:ext>
          </a:extLst>
        </xdr:cNvPr>
        <xdr:cNvCxnSpPr/>
      </xdr:nvCxnSpPr>
      <xdr:spPr>
        <a:xfrm>
          <a:off x="14706600" y="526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27</xdr:row>
      <xdr:rowOff>74983</xdr:rowOff>
    </xdr:from>
    <xdr:ext cx="469744" cy="259045"/>
    <xdr:sp macro="" textlink="">
      <xdr:nvSpPr>
        <xdr:cNvPr id="132" name="債務償還比率平均値テキスト">
          <a:extLst>
            <a:ext uri="{FF2B5EF4-FFF2-40B4-BE49-F238E27FC236}">
              <a16:creationId xmlns:a16="http://schemas.microsoft.com/office/drawing/2014/main" id="{B2C3D8E2-3BA4-4B09-B5AA-64E4E1FED96B}"/>
            </a:ext>
          </a:extLst>
        </xdr:cNvPr>
        <xdr:cNvSpPr txBox="1"/>
      </xdr:nvSpPr>
      <xdr:spPr>
        <a:xfrm>
          <a:off x="14846300" y="547565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52106</xdr:rowOff>
    </xdr:from>
    <xdr:to>
      <xdr:col>76</xdr:col>
      <xdr:colOff>73025</xdr:colOff>
      <xdr:row>28</xdr:row>
      <xdr:rowOff>153706</xdr:rowOff>
    </xdr:to>
    <xdr:sp macro="" textlink="">
      <xdr:nvSpPr>
        <xdr:cNvPr id="133" name="フローチャート: 判断 132">
          <a:extLst>
            <a:ext uri="{FF2B5EF4-FFF2-40B4-BE49-F238E27FC236}">
              <a16:creationId xmlns:a16="http://schemas.microsoft.com/office/drawing/2014/main" id="{674F77C9-5524-439E-92E5-787E607992F5}"/>
            </a:ext>
          </a:extLst>
        </xdr:cNvPr>
        <xdr:cNvSpPr/>
      </xdr:nvSpPr>
      <xdr:spPr>
        <a:xfrm>
          <a:off x="14744700" y="5624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28</xdr:row>
      <xdr:rowOff>55910</xdr:rowOff>
    </xdr:from>
    <xdr:to>
      <xdr:col>72</xdr:col>
      <xdr:colOff>123825</xdr:colOff>
      <xdr:row>28</xdr:row>
      <xdr:rowOff>157510</xdr:rowOff>
    </xdr:to>
    <xdr:sp macro="" textlink="">
      <xdr:nvSpPr>
        <xdr:cNvPr id="134" name="フローチャート: 判断 133">
          <a:extLst>
            <a:ext uri="{FF2B5EF4-FFF2-40B4-BE49-F238E27FC236}">
              <a16:creationId xmlns:a16="http://schemas.microsoft.com/office/drawing/2014/main" id="{90FA756E-447F-4F35-AACE-5B904174F90F}"/>
            </a:ext>
          </a:extLst>
        </xdr:cNvPr>
        <xdr:cNvSpPr/>
      </xdr:nvSpPr>
      <xdr:spPr>
        <a:xfrm>
          <a:off x="14033500" y="5628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28</xdr:row>
      <xdr:rowOff>67322</xdr:rowOff>
    </xdr:from>
    <xdr:to>
      <xdr:col>68</xdr:col>
      <xdr:colOff>123825</xdr:colOff>
      <xdr:row>28</xdr:row>
      <xdr:rowOff>168922</xdr:rowOff>
    </xdr:to>
    <xdr:sp macro="" textlink="">
      <xdr:nvSpPr>
        <xdr:cNvPr id="135" name="フローチャート: 判断 134">
          <a:extLst>
            <a:ext uri="{FF2B5EF4-FFF2-40B4-BE49-F238E27FC236}">
              <a16:creationId xmlns:a16="http://schemas.microsoft.com/office/drawing/2014/main" id="{7A6C7AE5-2614-4E33-BDB8-F1B989E6AD41}"/>
            </a:ext>
          </a:extLst>
        </xdr:cNvPr>
        <xdr:cNvSpPr/>
      </xdr:nvSpPr>
      <xdr:spPr>
        <a:xfrm>
          <a:off x="13271500" y="5639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28</xdr:row>
      <xdr:rowOff>59406</xdr:rowOff>
    </xdr:from>
    <xdr:to>
      <xdr:col>64</xdr:col>
      <xdr:colOff>123825</xdr:colOff>
      <xdr:row>28</xdr:row>
      <xdr:rowOff>161006</xdr:rowOff>
    </xdr:to>
    <xdr:sp macro="" textlink="">
      <xdr:nvSpPr>
        <xdr:cNvPr id="136" name="フローチャート: 判断 135">
          <a:extLst>
            <a:ext uri="{FF2B5EF4-FFF2-40B4-BE49-F238E27FC236}">
              <a16:creationId xmlns:a16="http://schemas.microsoft.com/office/drawing/2014/main" id="{5668AC3F-065A-487C-AF18-32D261322C7A}"/>
            </a:ext>
          </a:extLst>
        </xdr:cNvPr>
        <xdr:cNvSpPr/>
      </xdr:nvSpPr>
      <xdr:spPr>
        <a:xfrm>
          <a:off x="12509500" y="56315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28</xdr:row>
      <xdr:rowOff>40694</xdr:rowOff>
    </xdr:from>
    <xdr:to>
      <xdr:col>60</xdr:col>
      <xdr:colOff>123825</xdr:colOff>
      <xdr:row>28</xdr:row>
      <xdr:rowOff>142294</xdr:rowOff>
    </xdr:to>
    <xdr:sp macro="" textlink="">
      <xdr:nvSpPr>
        <xdr:cNvPr id="137" name="フローチャート: 判断 136">
          <a:extLst>
            <a:ext uri="{FF2B5EF4-FFF2-40B4-BE49-F238E27FC236}">
              <a16:creationId xmlns:a16="http://schemas.microsoft.com/office/drawing/2014/main" id="{ED16ECE8-73A3-4906-AA10-558399A1EF39}"/>
            </a:ext>
          </a:extLst>
        </xdr:cNvPr>
        <xdr:cNvSpPr/>
      </xdr:nvSpPr>
      <xdr:spPr>
        <a:xfrm>
          <a:off x="11747500" y="5612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38" name="テキスト ボックス 137">
          <a:extLst>
            <a:ext uri="{FF2B5EF4-FFF2-40B4-BE49-F238E27FC236}">
              <a16:creationId xmlns:a16="http://schemas.microsoft.com/office/drawing/2014/main" id="{4FC93D40-6B31-495D-BC69-B8F227CE4A39}"/>
            </a:ext>
          </a:extLst>
        </xdr:cNvPr>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39" name="テキスト ボックス 138">
          <a:extLst>
            <a:ext uri="{FF2B5EF4-FFF2-40B4-BE49-F238E27FC236}">
              <a16:creationId xmlns:a16="http://schemas.microsoft.com/office/drawing/2014/main" id="{9B1AA6A3-8A02-40EF-B791-94BC512C1C1B}"/>
            </a:ext>
          </a:extLst>
        </xdr:cNvPr>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0" name="テキスト ボックス 139">
          <a:extLst>
            <a:ext uri="{FF2B5EF4-FFF2-40B4-BE49-F238E27FC236}">
              <a16:creationId xmlns:a16="http://schemas.microsoft.com/office/drawing/2014/main" id="{6A605A62-3683-4A31-94F8-783B702CDE47}"/>
            </a:ext>
          </a:extLst>
        </xdr:cNvPr>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1" name="テキスト ボックス 140">
          <a:extLst>
            <a:ext uri="{FF2B5EF4-FFF2-40B4-BE49-F238E27FC236}">
              <a16:creationId xmlns:a16="http://schemas.microsoft.com/office/drawing/2014/main" id="{B4F72D8C-9357-4D22-A367-16E7AD2EAFE5}"/>
            </a:ext>
          </a:extLst>
        </xdr:cNvPr>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7D26050A-892C-45DA-8A2C-D97209E877C8}"/>
            </a:ext>
          </a:extLst>
        </xdr:cNvPr>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1972</xdr:rowOff>
    </xdr:from>
    <xdr:to>
      <xdr:col>76</xdr:col>
      <xdr:colOff>73025</xdr:colOff>
      <xdr:row>29</xdr:row>
      <xdr:rowOff>103572</xdr:rowOff>
    </xdr:to>
    <xdr:sp macro="" textlink="">
      <xdr:nvSpPr>
        <xdr:cNvPr id="143" name="楕円 142">
          <a:extLst>
            <a:ext uri="{FF2B5EF4-FFF2-40B4-BE49-F238E27FC236}">
              <a16:creationId xmlns:a16="http://schemas.microsoft.com/office/drawing/2014/main" id="{4951508D-05AA-4244-90F2-9B262D02AB8E}"/>
            </a:ext>
          </a:extLst>
        </xdr:cNvPr>
        <xdr:cNvSpPr/>
      </xdr:nvSpPr>
      <xdr:spPr>
        <a:xfrm>
          <a:off x="14744700" y="5745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28</xdr:row>
      <xdr:rowOff>151849</xdr:rowOff>
    </xdr:from>
    <xdr:ext cx="469744" cy="259045"/>
    <xdr:sp macro="" textlink="">
      <xdr:nvSpPr>
        <xdr:cNvPr id="144" name="債務償還比率該当値テキスト">
          <a:extLst>
            <a:ext uri="{FF2B5EF4-FFF2-40B4-BE49-F238E27FC236}">
              <a16:creationId xmlns:a16="http://schemas.microsoft.com/office/drawing/2014/main" id="{034025DA-3E71-4FD0-9E80-D239CEFBCD8E}"/>
            </a:ext>
          </a:extLst>
        </xdr:cNvPr>
        <xdr:cNvSpPr txBox="1"/>
      </xdr:nvSpPr>
      <xdr:spPr>
        <a:xfrm>
          <a:off x="14846300" y="57239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34048</xdr:rowOff>
    </xdr:from>
    <xdr:to>
      <xdr:col>72</xdr:col>
      <xdr:colOff>123825</xdr:colOff>
      <xdr:row>29</xdr:row>
      <xdr:rowOff>135648</xdr:rowOff>
    </xdr:to>
    <xdr:sp macro="" textlink="">
      <xdr:nvSpPr>
        <xdr:cNvPr id="145" name="楕円 144">
          <a:extLst>
            <a:ext uri="{FF2B5EF4-FFF2-40B4-BE49-F238E27FC236}">
              <a16:creationId xmlns:a16="http://schemas.microsoft.com/office/drawing/2014/main" id="{E8108268-D6C1-4084-90C0-A7F0F4848AE3}"/>
            </a:ext>
          </a:extLst>
        </xdr:cNvPr>
        <xdr:cNvSpPr/>
      </xdr:nvSpPr>
      <xdr:spPr>
        <a:xfrm>
          <a:off x="14033500" y="5777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52772</xdr:rowOff>
    </xdr:from>
    <xdr:to>
      <xdr:col>76</xdr:col>
      <xdr:colOff>22225</xdr:colOff>
      <xdr:row>29</xdr:row>
      <xdr:rowOff>84848</xdr:rowOff>
    </xdr:to>
    <xdr:cxnSp macro="">
      <xdr:nvCxnSpPr>
        <xdr:cNvPr id="146" name="直線コネクタ 145">
          <a:extLst>
            <a:ext uri="{FF2B5EF4-FFF2-40B4-BE49-F238E27FC236}">
              <a16:creationId xmlns:a16="http://schemas.microsoft.com/office/drawing/2014/main" id="{0316AAB7-FAD6-44BB-87AA-F74E3139F582}"/>
            </a:ext>
          </a:extLst>
        </xdr:cNvPr>
        <xdr:cNvCxnSpPr/>
      </xdr:nvCxnSpPr>
      <xdr:spPr>
        <a:xfrm flipV="1">
          <a:off x="14084300" y="5796347"/>
          <a:ext cx="711200" cy="320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98921</xdr:rowOff>
    </xdr:from>
    <xdr:to>
      <xdr:col>68</xdr:col>
      <xdr:colOff>123825</xdr:colOff>
      <xdr:row>30</xdr:row>
      <xdr:rowOff>29071</xdr:rowOff>
    </xdr:to>
    <xdr:sp macro="" textlink="">
      <xdr:nvSpPr>
        <xdr:cNvPr id="147" name="楕円 146">
          <a:extLst>
            <a:ext uri="{FF2B5EF4-FFF2-40B4-BE49-F238E27FC236}">
              <a16:creationId xmlns:a16="http://schemas.microsoft.com/office/drawing/2014/main" id="{895596CD-58FB-4170-AD02-9EEA867BBD8A}"/>
            </a:ext>
          </a:extLst>
        </xdr:cNvPr>
        <xdr:cNvSpPr/>
      </xdr:nvSpPr>
      <xdr:spPr>
        <a:xfrm>
          <a:off x="13271500" y="58424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84848</xdr:rowOff>
    </xdr:from>
    <xdr:to>
      <xdr:col>72</xdr:col>
      <xdr:colOff>73025</xdr:colOff>
      <xdr:row>29</xdr:row>
      <xdr:rowOff>149721</xdr:rowOff>
    </xdr:to>
    <xdr:cxnSp macro="">
      <xdr:nvCxnSpPr>
        <xdr:cNvPr id="148" name="直線コネクタ 147">
          <a:extLst>
            <a:ext uri="{FF2B5EF4-FFF2-40B4-BE49-F238E27FC236}">
              <a16:creationId xmlns:a16="http://schemas.microsoft.com/office/drawing/2014/main" id="{9C1E7AE6-35AC-4828-B3A7-B5F5535A9756}"/>
            </a:ext>
          </a:extLst>
        </xdr:cNvPr>
        <xdr:cNvCxnSpPr/>
      </xdr:nvCxnSpPr>
      <xdr:spPr>
        <a:xfrm flipV="1">
          <a:off x="13322300" y="5828423"/>
          <a:ext cx="762000" cy="648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28</xdr:row>
      <xdr:rowOff>167664</xdr:rowOff>
    </xdr:from>
    <xdr:to>
      <xdr:col>64</xdr:col>
      <xdr:colOff>123825</xdr:colOff>
      <xdr:row>29</xdr:row>
      <xdr:rowOff>97814</xdr:rowOff>
    </xdr:to>
    <xdr:sp macro="" textlink="">
      <xdr:nvSpPr>
        <xdr:cNvPr id="149" name="楕円 148">
          <a:extLst>
            <a:ext uri="{FF2B5EF4-FFF2-40B4-BE49-F238E27FC236}">
              <a16:creationId xmlns:a16="http://schemas.microsoft.com/office/drawing/2014/main" id="{87BE9E9C-5093-4CE5-AF34-17B57DFBA128}"/>
            </a:ext>
          </a:extLst>
        </xdr:cNvPr>
        <xdr:cNvSpPr/>
      </xdr:nvSpPr>
      <xdr:spPr>
        <a:xfrm>
          <a:off x="12509500" y="5739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47014</xdr:rowOff>
    </xdr:from>
    <xdr:to>
      <xdr:col>68</xdr:col>
      <xdr:colOff>73025</xdr:colOff>
      <xdr:row>29</xdr:row>
      <xdr:rowOff>149721</xdr:rowOff>
    </xdr:to>
    <xdr:cxnSp macro="">
      <xdr:nvCxnSpPr>
        <xdr:cNvPr id="150" name="直線コネクタ 149">
          <a:extLst>
            <a:ext uri="{FF2B5EF4-FFF2-40B4-BE49-F238E27FC236}">
              <a16:creationId xmlns:a16="http://schemas.microsoft.com/office/drawing/2014/main" id="{63725403-6670-4A8C-B5CE-4F4EB6969172}"/>
            </a:ext>
          </a:extLst>
        </xdr:cNvPr>
        <xdr:cNvCxnSpPr/>
      </xdr:nvCxnSpPr>
      <xdr:spPr>
        <a:xfrm>
          <a:off x="12560300" y="5790589"/>
          <a:ext cx="762000" cy="1027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28908</xdr:rowOff>
    </xdr:from>
    <xdr:to>
      <xdr:col>60</xdr:col>
      <xdr:colOff>123825</xdr:colOff>
      <xdr:row>29</xdr:row>
      <xdr:rowOff>130508</xdr:rowOff>
    </xdr:to>
    <xdr:sp macro="" textlink="">
      <xdr:nvSpPr>
        <xdr:cNvPr id="151" name="楕円 150">
          <a:extLst>
            <a:ext uri="{FF2B5EF4-FFF2-40B4-BE49-F238E27FC236}">
              <a16:creationId xmlns:a16="http://schemas.microsoft.com/office/drawing/2014/main" id="{92C8661C-2B23-4242-91D5-7C98321B28E5}"/>
            </a:ext>
          </a:extLst>
        </xdr:cNvPr>
        <xdr:cNvSpPr/>
      </xdr:nvSpPr>
      <xdr:spPr>
        <a:xfrm>
          <a:off x="11747500" y="5772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47014</xdr:rowOff>
    </xdr:from>
    <xdr:to>
      <xdr:col>64</xdr:col>
      <xdr:colOff>73025</xdr:colOff>
      <xdr:row>29</xdr:row>
      <xdr:rowOff>79708</xdr:rowOff>
    </xdr:to>
    <xdr:cxnSp macro="">
      <xdr:nvCxnSpPr>
        <xdr:cNvPr id="152" name="直線コネクタ 151">
          <a:extLst>
            <a:ext uri="{FF2B5EF4-FFF2-40B4-BE49-F238E27FC236}">
              <a16:creationId xmlns:a16="http://schemas.microsoft.com/office/drawing/2014/main" id="{AB47DFE6-97E7-45D8-B0DE-E0FD6415E842}"/>
            </a:ext>
          </a:extLst>
        </xdr:cNvPr>
        <xdr:cNvCxnSpPr/>
      </xdr:nvCxnSpPr>
      <xdr:spPr>
        <a:xfrm flipV="1">
          <a:off x="11798300" y="5790589"/>
          <a:ext cx="762000" cy="3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27</xdr:row>
      <xdr:rowOff>2587</xdr:rowOff>
    </xdr:from>
    <xdr:ext cx="469744" cy="259045"/>
    <xdr:sp macro="" textlink="">
      <xdr:nvSpPr>
        <xdr:cNvPr id="153" name="n_1aveValue債務償還比率">
          <a:extLst>
            <a:ext uri="{FF2B5EF4-FFF2-40B4-BE49-F238E27FC236}">
              <a16:creationId xmlns:a16="http://schemas.microsoft.com/office/drawing/2014/main" id="{63C54FA3-0A65-47EB-AB0E-A053248C49DF}"/>
            </a:ext>
          </a:extLst>
        </xdr:cNvPr>
        <xdr:cNvSpPr txBox="1"/>
      </xdr:nvSpPr>
      <xdr:spPr>
        <a:xfrm>
          <a:off x="13836727" y="54032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13999</xdr:rowOff>
    </xdr:from>
    <xdr:ext cx="469744" cy="259045"/>
    <xdr:sp macro="" textlink="">
      <xdr:nvSpPr>
        <xdr:cNvPr id="154" name="n_2aveValue債務償還比率">
          <a:extLst>
            <a:ext uri="{FF2B5EF4-FFF2-40B4-BE49-F238E27FC236}">
              <a16:creationId xmlns:a16="http://schemas.microsoft.com/office/drawing/2014/main" id="{7D15C8B6-7B14-43EC-98E4-FFF742D6DF36}"/>
            </a:ext>
          </a:extLst>
        </xdr:cNvPr>
        <xdr:cNvSpPr txBox="1"/>
      </xdr:nvSpPr>
      <xdr:spPr>
        <a:xfrm>
          <a:off x="13087427" y="5414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27</xdr:row>
      <xdr:rowOff>6083</xdr:rowOff>
    </xdr:from>
    <xdr:ext cx="469744" cy="259045"/>
    <xdr:sp macro="" textlink="">
      <xdr:nvSpPr>
        <xdr:cNvPr id="155" name="n_3aveValue債務償還比率">
          <a:extLst>
            <a:ext uri="{FF2B5EF4-FFF2-40B4-BE49-F238E27FC236}">
              <a16:creationId xmlns:a16="http://schemas.microsoft.com/office/drawing/2014/main" id="{A4304AAE-76DA-41BD-BF42-3DEF98B8B86A}"/>
            </a:ext>
          </a:extLst>
        </xdr:cNvPr>
        <xdr:cNvSpPr txBox="1"/>
      </xdr:nvSpPr>
      <xdr:spPr>
        <a:xfrm>
          <a:off x="12325427" y="54067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26</xdr:row>
      <xdr:rowOff>158821</xdr:rowOff>
    </xdr:from>
    <xdr:ext cx="469744" cy="259045"/>
    <xdr:sp macro="" textlink="">
      <xdr:nvSpPr>
        <xdr:cNvPr id="156" name="n_4aveValue債務償還比率">
          <a:extLst>
            <a:ext uri="{FF2B5EF4-FFF2-40B4-BE49-F238E27FC236}">
              <a16:creationId xmlns:a16="http://schemas.microsoft.com/office/drawing/2014/main" id="{6A9F2F3D-4B12-4D8E-83F6-8C117254AC82}"/>
            </a:ext>
          </a:extLst>
        </xdr:cNvPr>
        <xdr:cNvSpPr txBox="1"/>
      </xdr:nvSpPr>
      <xdr:spPr>
        <a:xfrm>
          <a:off x="11563427" y="53880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29</xdr:row>
      <xdr:rowOff>126775</xdr:rowOff>
    </xdr:from>
    <xdr:ext cx="469744" cy="259045"/>
    <xdr:sp macro="" textlink="">
      <xdr:nvSpPr>
        <xdr:cNvPr id="157" name="n_1mainValue債務償還比率">
          <a:extLst>
            <a:ext uri="{FF2B5EF4-FFF2-40B4-BE49-F238E27FC236}">
              <a16:creationId xmlns:a16="http://schemas.microsoft.com/office/drawing/2014/main" id="{3C103A62-AA6E-45CF-824C-9E94476827A6}"/>
            </a:ext>
          </a:extLst>
        </xdr:cNvPr>
        <xdr:cNvSpPr txBox="1"/>
      </xdr:nvSpPr>
      <xdr:spPr>
        <a:xfrm>
          <a:off x="13836727" y="5870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30</xdr:row>
      <xdr:rowOff>20198</xdr:rowOff>
    </xdr:from>
    <xdr:ext cx="469744" cy="259045"/>
    <xdr:sp macro="" textlink="">
      <xdr:nvSpPr>
        <xdr:cNvPr id="158" name="n_2mainValue債務償還比率">
          <a:extLst>
            <a:ext uri="{FF2B5EF4-FFF2-40B4-BE49-F238E27FC236}">
              <a16:creationId xmlns:a16="http://schemas.microsoft.com/office/drawing/2014/main" id="{A342A795-0828-430D-8FE1-7694EC447B73}"/>
            </a:ext>
          </a:extLst>
        </xdr:cNvPr>
        <xdr:cNvSpPr txBox="1"/>
      </xdr:nvSpPr>
      <xdr:spPr>
        <a:xfrm>
          <a:off x="13087427" y="59352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29</xdr:row>
      <xdr:rowOff>88941</xdr:rowOff>
    </xdr:from>
    <xdr:ext cx="469744" cy="259045"/>
    <xdr:sp macro="" textlink="">
      <xdr:nvSpPr>
        <xdr:cNvPr id="159" name="n_3mainValue債務償還比率">
          <a:extLst>
            <a:ext uri="{FF2B5EF4-FFF2-40B4-BE49-F238E27FC236}">
              <a16:creationId xmlns:a16="http://schemas.microsoft.com/office/drawing/2014/main" id="{C4D7077D-4620-4C53-A574-0A78F739094B}"/>
            </a:ext>
          </a:extLst>
        </xdr:cNvPr>
        <xdr:cNvSpPr txBox="1"/>
      </xdr:nvSpPr>
      <xdr:spPr>
        <a:xfrm>
          <a:off x="12325427" y="58325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29</xdr:row>
      <xdr:rowOff>121635</xdr:rowOff>
    </xdr:from>
    <xdr:ext cx="469744" cy="259045"/>
    <xdr:sp macro="" textlink="">
      <xdr:nvSpPr>
        <xdr:cNvPr id="160" name="n_4mainValue債務償還比率">
          <a:extLst>
            <a:ext uri="{FF2B5EF4-FFF2-40B4-BE49-F238E27FC236}">
              <a16:creationId xmlns:a16="http://schemas.microsoft.com/office/drawing/2014/main" id="{E5540CBA-73B7-4C19-8844-B172A1CD46AA}"/>
            </a:ext>
          </a:extLst>
        </xdr:cNvPr>
        <xdr:cNvSpPr txBox="1"/>
      </xdr:nvSpPr>
      <xdr:spPr>
        <a:xfrm>
          <a:off x="11563427" y="5865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1" name="正方形/長方形 160">
          <a:extLst>
            <a:ext uri="{FF2B5EF4-FFF2-40B4-BE49-F238E27FC236}">
              <a16:creationId xmlns:a16="http://schemas.microsoft.com/office/drawing/2014/main" id="{477AA3DF-4137-451A-9C04-119083EF5D28}"/>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2" name="正方形/長方形 161">
          <a:extLst>
            <a:ext uri="{FF2B5EF4-FFF2-40B4-BE49-F238E27FC236}">
              <a16:creationId xmlns:a16="http://schemas.microsoft.com/office/drawing/2014/main" id="{291170C7-9B44-443B-B2F8-B341F8C5BD89}"/>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3" name="テキスト ボックス 162">
          <a:extLst>
            <a:ext uri="{FF2B5EF4-FFF2-40B4-BE49-F238E27FC236}">
              <a16:creationId xmlns:a16="http://schemas.microsoft.com/office/drawing/2014/main" id="{9E8EAAFD-D026-414F-8C2F-2CF039B13F47}"/>
            </a:ext>
          </a:extLst>
        </xdr:cNvPr>
        <xdr:cNvSpPr txBox="1"/>
      </xdr:nvSpPr>
      <xdr:spPr>
        <a:xfrm>
          <a:off x="914400" y="8255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4" name="テキスト ボックス 163">
          <a:extLst>
            <a:ext uri="{FF2B5EF4-FFF2-40B4-BE49-F238E27FC236}">
              <a16:creationId xmlns:a16="http://schemas.microsoft.com/office/drawing/2014/main" id="{6D0599AC-E64D-4881-9F27-E14DDA347704}"/>
            </a:ext>
          </a:extLst>
        </xdr:cNvPr>
        <xdr:cNvSpPr txBox="1"/>
      </xdr:nvSpPr>
      <xdr:spPr>
        <a:xfrm>
          <a:off x="6985000" y="109220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5" name="テキスト ボックス 164">
          <a:extLst>
            <a:ext uri="{FF2B5EF4-FFF2-40B4-BE49-F238E27FC236}">
              <a16:creationId xmlns:a16="http://schemas.microsoft.com/office/drawing/2014/main" id="{FC185084-7BB4-4BA3-B950-DB672DC71B9A}"/>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66" name="テキスト ボックス 165">
          <a:extLst>
            <a:ext uri="{FF2B5EF4-FFF2-40B4-BE49-F238E27FC236}">
              <a16:creationId xmlns:a16="http://schemas.microsoft.com/office/drawing/2014/main" id="{5EB419B0-46F6-4957-B1C6-A28D50A3B5CF}"/>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A360DAB0-0496-429A-8760-FBC25E26AB1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56C72563-30FE-4981-A01C-94A6563738C2}"/>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0D38DB90-E6F2-4458-80A8-924C3733B75A}"/>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7DF8DFEB-6CED-4363-A09B-1C4FE4FC859A}"/>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06B248C-AC79-48E3-B0A8-9A02C5DF70A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D096E616-2678-457A-A272-18243AACFFC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DB4F9A6-63C1-4E6B-8057-9A0D81B06FC4}"/>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497A99E0-E905-404B-B47A-3885B41B6EAD}"/>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7DDC4D5-1F7D-4258-91BB-0A1CC93ED8AB}"/>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668C4F17-8DB1-45C9-8017-2742A3E7BDC1}"/>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9,227
9,166
165.86
8,695,988
8,241,656
332,738
4,001,737
5,658,164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FCB7E551-8C1B-49CB-BF70-E2D7CC155F01}"/>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8E49A145-E80E-4252-9486-BDF32D355557}"/>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9A2B6DA4-40AD-4B82-8E94-B7FE851ADF36}"/>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309F642F-B93B-42CA-B8D0-94EE649ED3EA}"/>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1F94F351-D0FA-4E4A-B423-46ED63B858A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DEFFCDB4-08BC-4EF4-A170-16007BB11F07}"/>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3B8FA3E4-C32F-40AA-85D3-74623DC52244}"/>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C7CED6C0-7840-4808-B4B6-FAA35DE0446A}"/>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521C598-6299-4781-B1AC-D82D56593090}"/>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4CD20C6-A95E-4394-9FEA-1BE03C8A5F87}"/>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B28B55E5-1DDC-4889-B0D7-C289FBE2A3F5}"/>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356A0774-C315-46A3-A7B8-88847D36C0E1}"/>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C35D762B-CE7D-46E4-9462-1D08792940ED}"/>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B7BE682-9E56-4027-BD78-830CB1B66314}"/>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3CE45D11-ADBF-42FB-A859-55426A377136}"/>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A9B3FB91-82FA-4070-858E-F74A505132C7}"/>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1583A6B-94DA-494A-A4BF-CB8DACA6965F}"/>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1EB9BFDF-11DE-4F2C-94F2-A390D7A10E6B}"/>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9F40FA3-233E-4009-B925-85011D6505A6}"/>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3E2EA55D-A971-4ACF-B569-490648B67836}"/>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B67B648-A92D-4675-BE1B-0838A4B2ADA7}"/>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8802241E-170C-4D87-8BB9-45FA05E5302E}"/>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EB967395-EAF7-456B-B41C-33DF39007579}"/>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71BE3D25-5E5F-4CF3-B508-F8F07132C589}"/>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2F24A5E8-300D-42CE-B0C4-1ED347763A40}"/>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9ED0DC29-0C8B-42E6-8359-602B8467EAAA}"/>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FF6AEF47-DE7A-46A8-981D-1FD1AE7F8A8D}"/>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9042799E-CEE7-4954-9E5D-84AD89729EA1}"/>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8E84B64A-DC1F-4DB1-A428-F335E8AC8CCF}"/>
            </a:ext>
          </a:extLst>
        </xdr:cNvPr>
        <xdr:cNvSpPr/>
      </xdr:nvSpPr>
      <xdr:spPr>
        <a:xfrm>
          <a:off x="762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C8250BBC-1748-4CD5-9DE7-5DB596060561}"/>
            </a:ext>
          </a:extLst>
        </xdr:cNvPr>
        <xdr:cNvSpPr txBox="1"/>
      </xdr:nvSpPr>
      <xdr:spPr>
        <a:xfrm>
          <a:off x="723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26DDE14-006E-4DAF-BAC9-6EE45A6C68E2}"/>
            </a:ext>
          </a:extLst>
        </xdr:cNvPr>
        <xdr:cNvCxnSpPr/>
      </xdr:nvCxnSpPr>
      <xdr:spPr>
        <a:xfrm>
          <a:off x="762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EBF70EB-AB69-48D3-A010-5FCAC356BFA9}"/>
            </a:ext>
          </a:extLst>
        </xdr:cNvPr>
        <xdr:cNvSpPr txBox="1"/>
      </xdr:nvSpPr>
      <xdr:spPr>
        <a:xfrm>
          <a:off x="294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7229025E-231A-4649-AB7E-1AF3930BB5F5}"/>
            </a:ext>
          </a:extLst>
        </xdr:cNvPr>
        <xdr:cNvCxnSpPr/>
      </xdr:nvCxnSpPr>
      <xdr:spPr>
        <a:xfrm>
          <a:off x="762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23B5CD7C-D919-4C95-AA5D-C2B242ADBF76}"/>
            </a:ext>
          </a:extLst>
        </xdr:cNvPr>
        <xdr:cNvSpPr txBox="1"/>
      </xdr:nvSpPr>
      <xdr:spPr>
        <a:xfrm>
          <a:off x="294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8D597D18-B102-441F-832C-F27B47F31067}"/>
            </a:ext>
          </a:extLst>
        </xdr:cNvPr>
        <xdr:cNvCxnSpPr/>
      </xdr:nvCxnSpPr>
      <xdr:spPr>
        <a:xfrm>
          <a:off x="762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DCA41CA6-708E-4AB6-8AAF-F5B99BB8FDBE}"/>
            </a:ext>
          </a:extLst>
        </xdr:cNvPr>
        <xdr:cNvSpPr txBox="1"/>
      </xdr:nvSpPr>
      <xdr:spPr>
        <a:xfrm>
          <a:off x="358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4491DE2-2D09-4F3C-A2C5-8DCDC10456A5}"/>
            </a:ext>
          </a:extLst>
        </xdr:cNvPr>
        <xdr:cNvCxnSpPr/>
      </xdr:nvCxnSpPr>
      <xdr:spPr>
        <a:xfrm>
          <a:off x="762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BB41370B-FA03-4963-B5A7-A91691B05166}"/>
            </a:ext>
          </a:extLst>
        </xdr:cNvPr>
        <xdr:cNvSpPr txBox="1"/>
      </xdr:nvSpPr>
      <xdr:spPr>
        <a:xfrm>
          <a:off x="358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5CB8A326-85CB-423C-ABE4-C8EB4A1AA5D4}"/>
            </a:ext>
          </a:extLst>
        </xdr:cNvPr>
        <xdr:cNvCxnSpPr/>
      </xdr:nvCxnSpPr>
      <xdr:spPr>
        <a:xfrm>
          <a:off x="762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83EAE123-5107-4D2D-A837-DB4CFC10A987}"/>
            </a:ext>
          </a:extLst>
        </xdr:cNvPr>
        <xdr:cNvSpPr txBox="1"/>
      </xdr:nvSpPr>
      <xdr:spPr>
        <a:xfrm>
          <a:off x="358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13711283-3067-4AEA-953D-371DC14981D3}"/>
            </a:ext>
          </a:extLst>
        </xdr:cNvPr>
        <xdr:cNvCxnSpPr/>
      </xdr:nvCxnSpPr>
      <xdr:spPr>
        <a:xfrm>
          <a:off x="762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E771AF56-9C39-4EB9-9E45-D7F4C92B7935}"/>
            </a:ext>
          </a:extLst>
        </xdr:cNvPr>
        <xdr:cNvSpPr txBox="1"/>
      </xdr:nvSpPr>
      <xdr:spPr>
        <a:xfrm>
          <a:off x="358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3AD90991-5A7F-4714-9B6B-B694999CBD39}"/>
            </a:ext>
          </a:extLst>
        </xdr:cNvPr>
        <xdr:cNvCxnSpPr/>
      </xdr:nvCxnSpPr>
      <xdr:spPr>
        <a:xfrm>
          <a:off x="762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00BC6CF7-160F-428E-896F-E836E2ED4EE2}"/>
            </a:ext>
          </a:extLst>
        </xdr:cNvPr>
        <xdr:cNvSpPr txBox="1"/>
      </xdr:nvSpPr>
      <xdr:spPr>
        <a:xfrm>
          <a:off x="423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DF01E869-B4CE-4320-93B1-A3436734B9EF}"/>
            </a:ext>
          </a:extLst>
        </xdr:cNvPr>
        <xdr:cNvCxnSpPr/>
      </xdr:nvCxnSpPr>
      <xdr:spPr>
        <a:xfrm>
          <a:off x="762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a:extLst>
            <a:ext uri="{FF2B5EF4-FFF2-40B4-BE49-F238E27FC236}">
              <a16:creationId xmlns:a16="http://schemas.microsoft.com/office/drawing/2014/main" id="{B47AF42F-BFFB-4A14-A9F3-21BF9583195D}"/>
            </a:ext>
          </a:extLst>
        </xdr:cNvPr>
        <xdr:cNvSpPr/>
      </xdr:nvSpPr>
      <xdr:spPr>
        <a:xfrm>
          <a:off x="762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68036</xdr:rowOff>
    </xdr:from>
    <xdr:to>
      <xdr:col>24</xdr:col>
      <xdr:colOff>62865</xdr:colOff>
      <xdr:row>41</xdr:row>
      <xdr:rowOff>143147</xdr:rowOff>
    </xdr:to>
    <xdr:cxnSp macro="">
      <xdr:nvCxnSpPr>
        <xdr:cNvPr id="58" name="直線コネクタ 57">
          <a:extLst>
            <a:ext uri="{FF2B5EF4-FFF2-40B4-BE49-F238E27FC236}">
              <a16:creationId xmlns:a16="http://schemas.microsoft.com/office/drawing/2014/main" id="{8A0FCFD6-5C50-4B7A-AF54-A2DB637B4A4F}"/>
            </a:ext>
          </a:extLst>
        </xdr:cNvPr>
        <xdr:cNvCxnSpPr/>
      </xdr:nvCxnSpPr>
      <xdr:spPr>
        <a:xfrm flipV="1">
          <a:off x="4634865" y="5725886"/>
          <a:ext cx="0" cy="14467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146974</xdr:rowOff>
    </xdr:from>
    <xdr:ext cx="405111" cy="259045"/>
    <xdr:sp macro="" textlink="">
      <xdr:nvSpPr>
        <xdr:cNvPr id="59" name="【道路】&#10;有形固定資産減価償却率最小値テキスト">
          <a:extLst>
            <a:ext uri="{FF2B5EF4-FFF2-40B4-BE49-F238E27FC236}">
              <a16:creationId xmlns:a16="http://schemas.microsoft.com/office/drawing/2014/main" id="{3FF34948-DFB9-45D2-A3E1-9A7D782D6F17}"/>
            </a:ext>
          </a:extLst>
        </xdr:cNvPr>
        <xdr:cNvSpPr txBox="1"/>
      </xdr:nvSpPr>
      <xdr:spPr>
        <a:xfrm>
          <a:off x="4673600" y="71764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143147</xdr:rowOff>
    </xdr:from>
    <xdr:to>
      <xdr:col>24</xdr:col>
      <xdr:colOff>152400</xdr:colOff>
      <xdr:row>41</xdr:row>
      <xdr:rowOff>143147</xdr:rowOff>
    </xdr:to>
    <xdr:cxnSp macro="">
      <xdr:nvCxnSpPr>
        <xdr:cNvPr id="60" name="直線コネクタ 59">
          <a:extLst>
            <a:ext uri="{FF2B5EF4-FFF2-40B4-BE49-F238E27FC236}">
              <a16:creationId xmlns:a16="http://schemas.microsoft.com/office/drawing/2014/main" id="{96ADCD2D-93A3-43F4-A774-29AD86BA36B0}"/>
            </a:ext>
          </a:extLst>
        </xdr:cNvPr>
        <xdr:cNvCxnSpPr/>
      </xdr:nvCxnSpPr>
      <xdr:spPr>
        <a:xfrm>
          <a:off x="4546600" y="71725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14713</xdr:rowOff>
    </xdr:from>
    <xdr:ext cx="340478" cy="259045"/>
    <xdr:sp macro="" textlink="">
      <xdr:nvSpPr>
        <xdr:cNvPr id="61" name="【道路】&#10;有形固定資産減価償却率最大値テキスト">
          <a:extLst>
            <a:ext uri="{FF2B5EF4-FFF2-40B4-BE49-F238E27FC236}">
              <a16:creationId xmlns:a16="http://schemas.microsoft.com/office/drawing/2014/main" id="{B94B5714-2D1C-4CB1-8786-E25B20E4BE1E}"/>
            </a:ext>
          </a:extLst>
        </xdr:cNvPr>
        <xdr:cNvSpPr txBox="1"/>
      </xdr:nvSpPr>
      <xdr:spPr>
        <a:xfrm>
          <a:off x="4673600" y="5501113"/>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68036</xdr:rowOff>
    </xdr:from>
    <xdr:to>
      <xdr:col>24</xdr:col>
      <xdr:colOff>152400</xdr:colOff>
      <xdr:row>33</xdr:row>
      <xdr:rowOff>68036</xdr:rowOff>
    </xdr:to>
    <xdr:cxnSp macro="">
      <xdr:nvCxnSpPr>
        <xdr:cNvPr id="62" name="直線コネクタ 61">
          <a:extLst>
            <a:ext uri="{FF2B5EF4-FFF2-40B4-BE49-F238E27FC236}">
              <a16:creationId xmlns:a16="http://schemas.microsoft.com/office/drawing/2014/main" id="{C8436566-0692-4DFF-B9ED-CF5226A09B08}"/>
            </a:ext>
          </a:extLst>
        </xdr:cNvPr>
        <xdr:cNvCxnSpPr/>
      </xdr:nvCxnSpPr>
      <xdr:spPr>
        <a:xfrm>
          <a:off x="4546600" y="57258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38</xdr:row>
      <xdr:rowOff>162214</xdr:rowOff>
    </xdr:from>
    <xdr:ext cx="405111" cy="259045"/>
    <xdr:sp macro="" textlink="">
      <xdr:nvSpPr>
        <xdr:cNvPr id="63" name="【道路】&#10;有形固定資産減価償却率平均値テキスト">
          <a:extLst>
            <a:ext uri="{FF2B5EF4-FFF2-40B4-BE49-F238E27FC236}">
              <a16:creationId xmlns:a16="http://schemas.microsoft.com/office/drawing/2014/main" id="{F6A114CC-2975-4D3F-A3F6-14AC71CF2772}"/>
            </a:ext>
          </a:extLst>
        </xdr:cNvPr>
        <xdr:cNvSpPr txBox="1"/>
      </xdr:nvSpPr>
      <xdr:spPr>
        <a:xfrm>
          <a:off x="4673600" y="667731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12337</xdr:rowOff>
    </xdr:from>
    <xdr:to>
      <xdr:col>24</xdr:col>
      <xdr:colOff>114300</xdr:colOff>
      <xdr:row>39</xdr:row>
      <xdr:rowOff>113937</xdr:rowOff>
    </xdr:to>
    <xdr:sp macro="" textlink="">
      <xdr:nvSpPr>
        <xdr:cNvPr id="64" name="フローチャート: 判断 63">
          <a:extLst>
            <a:ext uri="{FF2B5EF4-FFF2-40B4-BE49-F238E27FC236}">
              <a16:creationId xmlns:a16="http://schemas.microsoft.com/office/drawing/2014/main" id="{6347CA04-D3F6-4BA5-B4E5-551437B54BC5}"/>
            </a:ext>
          </a:extLst>
        </xdr:cNvPr>
        <xdr:cNvSpPr/>
      </xdr:nvSpPr>
      <xdr:spPr>
        <a:xfrm>
          <a:off x="4584700" y="66988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125004</xdr:rowOff>
    </xdr:from>
    <xdr:to>
      <xdr:col>20</xdr:col>
      <xdr:colOff>38100</xdr:colOff>
      <xdr:row>39</xdr:row>
      <xdr:rowOff>55154</xdr:rowOff>
    </xdr:to>
    <xdr:sp macro="" textlink="">
      <xdr:nvSpPr>
        <xdr:cNvPr id="65" name="フローチャート: 判断 64">
          <a:extLst>
            <a:ext uri="{FF2B5EF4-FFF2-40B4-BE49-F238E27FC236}">
              <a16:creationId xmlns:a16="http://schemas.microsoft.com/office/drawing/2014/main" id="{7E50B131-16DE-485F-B17A-CDB50CD4A556}"/>
            </a:ext>
          </a:extLst>
        </xdr:cNvPr>
        <xdr:cNvSpPr/>
      </xdr:nvSpPr>
      <xdr:spPr>
        <a:xfrm>
          <a:off x="3746500" y="664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102144</xdr:rowOff>
    </xdr:from>
    <xdr:to>
      <xdr:col>15</xdr:col>
      <xdr:colOff>101600</xdr:colOff>
      <xdr:row>39</xdr:row>
      <xdr:rowOff>32294</xdr:rowOff>
    </xdr:to>
    <xdr:sp macro="" textlink="">
      <xdr:nvSpPr>
        <xdr:cNvPr id="66" name="フローチャート: 判断 65">
          <a:extLst>
            <a:ext uri="{FF2B5EF4-FFF2-40B4-BE49-F238E27FC236}">
              <a16:creationId xmlns:a16="http://schemas.microsoft.com/office/drawing/2014/main" id="{6E0B8798-10B0-40E9-9962-3FF337DFE1DD}"/>
            </a:ext>
          </a:extLst>
        </xdr:cNvPr>
        <xdr:cNvSpPr/>
      </xdr:nvSpPr>
      <xdr:spPr>
        <a:xfrm>
          <a:off x="2857500" y="6617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38</xdr:row>
      <xdr:rowOff>48260</xdr:rowOff>
    </xdr:from>
    <xdr:to>
      <xdr:col>10</xdr:col>
      <xdr:colOff>165100</xdr:colOff>
      <xdr:row>38</xdr:row>
      <xdr:rowOff>149860</xdr:rowOff>
    </xdr:to>
    <xdr:sp macro="" textlink="">
      <xdr:nvSpPr>
        <xdr:cNvPr id="67" name="フローチャート: 判断 66">
          <a:extLst>
            <a:ext uri="{FF2B5EF4-FFF2-40B4-BE49-F238E27FC236}">
              <a16:creationId xmlns:a16="http://schemas.microsoft.com/office/drawing/2014/main" id="{1A2A582F-C78E-44F7-AC12-0FE803C29D7D}"/>
            </a:ext>
          </a:extLst>
        </xdr:cNvPr>
        <xdr:cNvSpPr/>
      </xdr:nvSpPr>
      <xdr:spPr>
        <a:xfrm>
          <a:off x="1968500" y="656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38</xdr:row>
      <xdr:rowOff>23767</xdr:rowOff>
    </xdr:from>
    <xdr:to>
      <xdr:col>6</xdr:col>
      <xdr:colOff>38100</xdr:colOff>
      <xdr:row>38</xdr:row>
      <xdr:rowOff>125367</xdr:rowOff>
    </xdr:to>
    <xdr:sp macro="" textlink="">
      <xdr:nvSpPr>
        <xdr:cNvPr id="68" name="フローチャート: 判断 67">
          <a:extLst>
            <a:ext uri="{FF2B5EF4-FFF2-40B4-BE49-F238E27FC236}">
              <a16:creationId xmlns:a16="http://schemas.microsoft.com/office/drawing/2014/main" id="{8029F71A-6E89-4E3B-8EEB-5DADADE23814}"/>
            </a:ext>
          </a:extLst>
        </xdr:cNvPr>
        <xdr:cNvSpPr/>
      </xdr:nvSpPr>
      <xdr:spPr>
        <a:xfrm>
          <a:off x="1079500" y="6538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35B0CAE2-E027-439A-AC59-ABF46954B5EF}"/>
            </a:ext>
          </a:extLst>
        </xdr:cNvPr>
        <xdr:cNvSpPr txBox="1"/>
      </xdr:nvSpPr>
      <xdr:spPr>
        <a:xfrm>
          <a:off x="4445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2962EBCB-685E-4432-B88F-126A406F527E}"/>
            </a:ext>
          </a:extLst>
        </xdr:cNvPr>
        <xdr:cNvSpPr txBox="1"/>
      </xdr:nvSpPr>
      <xdr:spPr>
        <a:xfrm>
          <a:off x="3606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86521D2-18D8-452E-80AF-67DE1C30D128}"/>
            </a:ext>
          </a:extLst>
        </xdr:cNvPr>
        <xdr:cNvSpPr txBox="1"/>
      </xdr:nvSpPr>
      <xdr:spPr>
        <a:xfrm>
          <a:off x="2717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FDFC375-34E1-4C8D-8C8B-DA7D38EAD94A}"/>
            </a:ext>
          </a:extLst>
        </xdr:cNvPr>
        <xdr:cNvSpPr txBox="1"/>
      </xdr:nvSpPr>
      <xdr:spPr>
        <a:xfrm>
          <a:off x="182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553A7F8C-3AD1-4770-8A4B-796649D9A581}"/>
            </a:ext>
          </a:extLst>
        </xdr:cNvPr>
        <xdr:cNvSpPr txBox="1"/>
      </xdr:nvSpPr>
      <xdr:spPr>
        <a:xfrm>
          <a:off x="93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39</xdr:row>
      <xdr:rowOff>5806</xdr:rowOff>
    </xdr:from>
    <xdr:to>
      <xdr:col>24</xdr:col>
      <xdr:colOff>114300</xdr:colOff>
      <xdr:row>39</xdr:row>
      <xdr:rowOff>107406</xdr:rowOff>
    </xdr:to>
    <xdr:sp macro="" textlink="">
      <xdr:nvSpPr>
        <xdr:cNvPr id="74" name="楕円 73">
          <a:extLst>
            <a:ext uri="{FF2B5EF4-FFF2-40B4-BE49-F238E27FC236}">
              <a16:creationId xmlns:a16="http://schemas.microsoft.com/office/drawing/2014/main" id="{25625FE4-7C73-452C-BCB3-96FDB020EB19}"/>
            </a:ext>
          </a:extLst>
        </xdr:cNvPr>
        <xdr:cNvSpPr/>
      </xdr:nvSpPr>
      <xdr:spPr>
        <a:xfrm>
          <a:off x="4584700" y="6692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28683</xdr:rowOff>
    </xdr:from>
    <xdr:ext cx="405111" cy="259045"/>
    <xdr:sp macro="" textlink="">
      <xdr:nvSpPr>
        <xdr:cNvPr id="75" name="【道路】&#10;有形固定資産減価償却率該当値テキスト">
          <a:extLst>
            <a:ext uri="{FF2B5EF4-FFF2-40B4-BE49-F238E27FC236}">
              <a16:creationId xmlns:a16="http://schemas.microsoft.com/office/drawing/2014/main" id="{CA0DE766-0DE4-4E99-8C20-FAA580BF8A04}"/>
            </a:ext>
          </a:extLst>
        </xdr:cNvPr>
        <xdr:cNvSpPr txBox="1"/>
      </xdr:nvSpPr>
      <xdr:spPr>
        <a:xfrm>
          <a:off x="4673600" y="6543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152763</xdr:rowOff>
    </xdr:from>
    <xdr:to>
      <xdr:col>20</xdr:col>
      <xdr:colOff>38100</xdr:colOff>
      <xdr:row>39</xdr:row>
      <xdr:rowOff>82913</xdr:rowOff>
    </xdr:to>
    <xdr:sp macro="" textlink="">
      <xdr:nvSpPr>
        <xdr:cNvPr id="76" name="楕円 75">
          <a:extLst>
            <a:ext uri="{FF2B5EF4-FFF2-40B4-BE49-F238E27FC236}">
              <a16:creationId xmlns:a16="http://schemas.microsoft.com/office/drawing/2014/main" id="{19196214-522A-4377-82D8-0D68FA122002}"/>
            </a:ext>
          </a:extLst>
        </xdr:cNvPr>
        <xdr:cNvSpPr/>
      </xdr:nvSpPr>
      <xdr:spPr>
        <a:xfrm>
          <a:off x="3746500" y="66678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39</xdr:row>
      <xdr:rowOff>32113</xdr:rowOff>
    </xdr:from>
    <xdr:to>
      <xdr:col>24</xdr:col>
      <xdr:colOff>63500</xdr:colOff>
      <xdr:row>39</xdr:row>
      <xdr:rowOff>56606</xdr:rowOff>
    </xdr:to>
    <xdr:cxnSp macro="">
      <xdr:nvCxnSpPr>
        <xdr:cNvPr id="77" name="直線コネクタ 76">
          <a:extLst>
            <a:ext uri="{FF2B5EF4-FFF2-40B4-BE49-F238E27FC236}">
              <a16:creationId xmlns:a16="http://schemas.microsoft.com/office/drawing/2014/main" id="{590D4094-CF36-4F6D-81A5-1B03C698BC4A}"/>
            </a:ext>
          </a:extLst>
        </xdr:cNvPr>
        <xdr:cNvCxnSpPr/>
      </xdr:nvCxnSpPr>
      <xdr:spPr>
        <a:xfrm>
          <a:off x="3797300" y="6718663"/>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133169</xdr:rowOff>
    </xdr:from>
    <xdr:to>
      <xdr:col>15</xdr:col>
      <xdr:colOff>101600</xdr:colOff>
      <xdr:row>39</xdr:row>
      <xdr:rowOff>63319</xdr:rowOff>
    </xdr:to>
    <xdr:sp macro="" textlink="">
      <xdr:nvSpPr>
        <xdr:cNvPr id="78" name="楕円 77">
          <a:extLst>
            <a:ext uri="{FF2B5EF4-FFF2-40B4-BE49-F238E27FC236}">
              <a16:creationId xmlns:a16="http://schemas.microsoft.com/office/drawing/2014/main" id="{D59504C4-DD37-4032-895C-E9019ECE969A}"/>
            </a:ext>
          </a:extLst>
        </xdr:cNvPr>
        <xdr:cNvSpPr/>
      </xdr:nvSpPr>
      <xdr:spPr>
        <a:xfrm>
          <a:off x="2857500" y="664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39</xdr:row>
      <xdr:rowOff>12519</xdr:rowOff>
    </xdr:from>
    <xdr:to>
      <xdr:col>19</xdr:col>
      <xdr:colOff>177800</xdr:colOff>
      <xdr:row>39</xdr:row>
      <xdr:rowOff>32113</xdr:rowOff>
    </xdr:to>
    <xdr:cxnSp macro="">
      <xdr:nvCxnSpPr>
        <xdr:cNvPr id="79" name="直線コネクタ 78">
          <a:extLst>
            <a:ext uri="{FF2B5EF4-FFF2-40B4-BE49-F238E27FC236}">
              <a16:creationId xmlns:a16="http://schemas.microsoft.com/office/drawing/2014/main" id="{DA0AE05B-27AC-4A12-BBE9-8DE974A31511}"/>
            </a:ext>
          </a:extLst>
        </xdr:cNvPr>
        <xdr:cNvCxnSpPr/>
      </xdr:nvCxnSpPr>
      <xdr:spPr>
        <a:xfrm>
          <a:off x="2908300" y="669906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38</xdr:row>
      <xdr:rowOff>103777</xdr:rowOff>
    </xdr:from>
    <xdr:to>
      <xdr:col>10</xdr:col>
      <xdr:colOff>165100</xdr:colOff>
      <xdr:row>39</xdr:row>
      <xdr:rowOff>33927</xdr:rowOff>
    </xdr:to>
    <xdr:sp macro="" textlink="">
      <xdr:nvSpPr>
        <xdr:cNvPr id="80" name="楕円 79">
          <a:extLst>
            <a:ext uri="{FF2B5EF4-FFF2-40B4-BE49-F238E27FC236}">
              <a16:creationId xmlns:a16="http://schemas.microsoft.com/office/drawing/2014/main" id="{AF17CE5F-E6E3-4A09-8CC0-4FA214A11E1B}"/>
            </a:ext>
          </a:extLst>
        </xdr:cNvPr>
        <xdr:cNvSpPr/>
      </xdr:nvSpPr>
      <xdr:spPr>
        <a:xfrm>
          <a:off x="1968500" y="6618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154577</xdr:rowOff>
    </xdr:from>
    <xdr:to>
      <xdr:col>15</xdr:col>
      <xdr:colOff>50800</xdr:colOff>
      <xdr:row>39</xdr:row>
      <xdr:rowOff>12519</xdr:rowOff>
    </xdr:to>
    <xdr:cxnSp macro="">
      <xdr:nvCxnSpPr>
        <xdr:cNvPr id="81" name="直線コネクタ 80">
          <a:extLst>
            <a:ext uri="{FF2B5EF4-FFF2-40B4-BE49-F238E27FC236}">
              <a16:creationId xmlns:a16="http://schemas.microsoft.com/office/drawing/2014/main" id="{3560ADAA-F2BB-4AD2-998F-6A751C365163}"/>
            </a:ext>
          </a:extLst>
        </xdr:cNvPr>
        <xdr:cNvCxnSpPr/>
      </xdr:nvCxnSpPr>
      <xdr:spPr>
        <a:xfrm>
          <a:off x="2019300" y="6669677"/>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38</xdr:row>
      <xdr:rowOff>76019</xdr:rowOff>
    </xdr:from>
    <xdr:to>
      <xdr:col>6</xdr:col>
      <xdr:colOff>38100</xdr:colOff>
      <xdr:row>39</xdr:row>
      <xdr:rowOff>6169</xdr:rowOff>
    </xdr:to>
    <xdr:sp macro="" textlink="">
      <xdr:nvSpPr>
        <xdr:cNvPr id="82" name="楕円 81">
          <a:extLst>
            <a:ext uri="{FF2B5EF4-FFF2-40B4-BE49-F238E27FC236}">
              <a16:creationId xmlns:a16="http://schemas.microsoft.com/office/drawing/2014/main" id="{A3616099-A59A-45B6-B531-929DB2E876CD}"/>
            </a:ext>
          </a:extLst>
        </xdr:cNvPr>
        <xdr:cNvSpPr/>
      </xdr:nvSpPr>
      <xdr:spPr>
        <a:xfrm>
          <a:off x="1079500" y="659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126819</xdr:rowOff>
    </xdr:from>
    <xdr:to>
      <xdr:col>10</xdr:col>
      <xdr:colOff>114300</xdr:colOff>
      <xdr:row>38</xdr:row>
      <xdr:rowOff>154577</xdr:rowOff>
    </xdr:to>
    <xdr:cxnSp macro="">
      <xdr:nvCxnSpPr>
        <xdr:cNvPr id="83" name="直線コネクタ 82">
          <a:extLst>
            <a:ext uri="{FF2B5EF4-FFF2-40B4-BE49-F238E27FC236}">
              <a16:creationId xmlns:a16="http://schemas.microsoft.com/office/drawing/2014/main" id="{5EC85816-0B8B-414E-88F1-5A7DAE79E461}"/>
            </a:ext>
          </a:extLst>
        </xdr:cNvPr>
        <xdr:cNvCxnSpPr/>
      </xdr:nvCxnSpPr>
      <xdr:spPr>
        <a:xfrm>
          <a:off x="1130300" y="6641919"/>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37</xdr:row>
      <xdr:rowOff>71681</xdr:rowOff>
    </xdr:from>
    <xdr:ext cx="405111" cy="259045"/>
    <xdr:sp macro="" textlink="">
      <xdr:nvSpPr>
        <xdr:cNvPr id="84" name="n_1aveValue【道路】&#10;有形固定資産減価償却率">
          <a:extLst>
            <a:ext uri="{FF2B5EF4-FFF2-40B4-BE49-F238E27FC236}">
              <a16:creationId xmlns:a16="http://schemas.microsoft.com/office/drawing/2014/main" id="{254C7D18-BFC6-413B-8C95-EB19BFA7A4D4}"/>
            </a:ext>
          </a:extLst>
        </xdr:cNvPr>
        <xdr:cNvSpPr txBox="1"/>
      </xdr:nvSpPr>
      <xdr:spPr>
        <a:xfrm>
          <a:off x="3582044" y="641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37</xdr:row>
      <xdr:rowOff>48821</xdr:rowOff>
    </xdr:from>
    <xdr:ext cx="405111" cy="259045"/>
    <xdr:sp macro="" textlink="">
      <xdr:nvSpPr>
        <xdr:cNvPr id="85" name="n_2aveValue【道路】&#10;有形固定資産減価償却率">
          <a:extLst>
            <a:ext uri="{FF2B5EF4-FFF2-40B4-BE49-F238E27FC236}">
              <a16:creationId xmlns:a16="http://schemas.microsoft.com/office/drawing/2014/main" id="{305C5085-6DF0-4493-A5DF-B4729BB8CDC7}"/>
            </a:ext>
          </a:extLst>
        </xdr:cNvPr>
        <xdr:cNvSpPr txBox="1"/>
      </xdr:nvSpPr>
      <xdr:spPr>
        <a:xfrm>
          <a:off x="2705744" y="63924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166387</xdr:rowOff>
    </xdr:from>
    <xdr:ext cx="405111" cy="259045"/>
    <xdr:sp macro="" textlink="">
      <xdr:nvSpPr>
        <xdr:cNvPr id="86" name="n_3aveValue【道路】&#10;有形固定資産減価償却率">
          <a:extLst>
            <a:ext uri="{FF2B5EF4-FFF2-40B4-BE49-F238E27FC236}">
              <a16:creationId xmlns:a16="http://schemas.microsoft.com/office/drawing/2014/main" id="{16F97AF9-57D3-4559-9C9A-571760F5D101}"/>
            </a:ext>
          </a:extLst>
        </xdr:cNvPr>
        <xdr:cNvSpPr txBox="1"/>
      </xdr:nvSpPr>
      <xdr:spPr>
        <a:xfrm>
          <a:off x="1816744" y="63385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141894</xdr:rowOff>
    </xdr:from>
    <xdr:ext cx="405111" cy="259045"/>
    <xdr:sp macro="" textlink="">
      <xdr:nvSpPr>
        <xdr:cNvPr id="87" name="n_4aveValue【道路】&#10;有形固定資産減価償却率">
          <a:extLst>
            <a:ext uri="{FF2B5EF4-FFF2-40B4-BE49-F238E27FC236}">
              <a16:creationId xmlns:a16="http://schemas.microsoft.com/office/drawing/2014/main" id="{B924661D-B0E2-48C5-AEF4-B7E417C6EC6B}"/>
            </a:ext>
          </a:extLst>
        </xdr:cNvPr>
        <xdr:cNvSpPr txBox="1"/>
      </xdr:nvSpPr>
      <xdr:spPr>
        <a:xfrm>
          <a:off x="927744" y="63140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39</xdr:row>
      <xdr:rowOff>74040</xdr:rowOff>
    </xdr:from>
    <xdr:ext cx="405111" cy="259045"/>
    <xdr:sp macro="" textlink="">
      <xdr:nvSpPr>
        <xdr:cNvPr id="88" name="n_1mainValue【道路】&#10;有形固定資産減価償却率">
          <a:extLst>
            <a:ext uri="{FF2B5EF4-FFF2-40B4-BE49-F238E27FC236}">
              <a16:creationId xmlns:a16="http://schemas.microsoft.com/office/drawing/2014/main" id="{DC428D87-121C-4601-B31B-F7CD8D4A8FB2}"/>
            </a:ext>
          </a:extLst>
        </xdr:cNvPr>
        <xdr:cNvSpPr txBox="1"/>
      </xdr:nvSpPr>
      <xdr:spPr>
        <a:xfrm>
          <a:off x="3582044" y="67605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39</xdr:row>
      <xdr:rowOff>54446</xdr:rowOff>
    </xdr:from>
    <xdr:ext cx="405111" cy="259045"/>
    <xdr:sp macro="" textlink="">
      <xdr:nvSpPr>
        <xdr:cNvPr id="89" name="n_2mainValue【道路】&#10;有形固定資産減価償却率">
          <a:extLst>
            <a:ext uri="{FF2B5EF4-FFF2-40B4-BE49-F238E27FC236}">
              <a16:creationId xmlns:a16="http://schemas.microsoft.com/office/drawing/2014/main" id="{B0AC7DC1-3D85-4D3C-83EE-247C040F2E24}"/>
            </a:ext>
          </a:extLst>
        </xdr:cNvPr>
        <xdr:cNvSpPr txBox="1"/>
      </xdr:nvSpPr>
      <xdr:spPr>
        <a:xfrm>
          <a:off x="2705744" y="674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39</xdr:row>
      <xdr:rowOff>25054</xdr:rowOff>
    </xdr:from>
    <xdr:ext cx="405111" cy="259045"/>
    <xdr:sp macro="" textlink="">
      <xdr:nvSpPr>
        <xdr:cNvPr id="90" name="n_3mainValue【道路】&#10;有形固定資産減価償却率">
          <a:extLst>
            <a:ext uri="{FF2B5EF4-FFF2-40B4-BE49-F238E27FC236}">
              <a16:creationId xmlns:a16="http://schemas.microsoft.com/office/drawing/2014/main" id="{90EAEE16-7C20-4B9B-ADAF-0C508F6A7EF7}"/>
            </a:ext>
          </a:extLst>
        </xdr:cNvPr>
        <xdr:cNvSpPr txBox="1"/>
      </xdr:nvSpPr>
      <xdr:spPr>
        <a:xfrm>
          <a:off x="1816744" y="671160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168746</xdr:rowOff>
    </xdr:from>
    <xdr:ext cx="405111" cy="259045"/>
    <xdr:sp macro="" textlink="">
      <xdr:nvSpPr>
        <xdr:cNvPr id="91" name="n_4mainValue【道路】&#10;有形固定資産減価償却率">
          <a:extLst>
            <a:ext uri="{FF2B5EF4-FFF2-40B4-BE49-F238E27FC236}">
              <a16:creationId xmlns:a16="http://schemas.microsoft.com/office/drawing/2014/main" id="{C42E8690-1B4D-4103-A9C4-F6F0E2F79809}"/>
            </a:ext>
          </a:extLst>
        </xdr:cNvPr>
        <xdr:cNvSpPr txBox="1"/>
      </xdr:nvSpPr>
      <xdr:spPr>
        <a:xfrm>
          <a:off x="927744" y="668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6C682A26-3EB7-41BE-9301-C975CFE4D2C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2C92683C-78FF-481B-A3F5-6784C2168E3D}"/>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218CD17E-7875-4E1F-96EB-EF3487B10094}"/>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70DFB3C8-4F06-4ECD-920B-591DA6CAEF2D}"/>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D396AC9F-7761-4CA2-BCAE-CB02850B3EF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8027DE33-3AF8-4F82-84D6-6A5B0913A529}"/>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D42676EF-9D48-4C9C-A8C2-03FF91877D4A}"/>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1FD503ED-509C-4D10-8C67-CCADD76FD4BC}"/>
            </a:ext>
          </a:extLst>
        </xdr:cNvPr>
        <xdr:cNvSpPr/>
      </xdr:nvSpPr>
      <xdr:spPr>
        <a:xfrm>
          <a:off x="6604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100" name="テキスト ボックス 99">
          <a:extLst>
            <a:ext uri="{FF2B5EF4-FFF2-40B4-BE49-F238E27FC236}">
              <a16:creationId xmlns:a16="http://schemas.microsoft.com/office/drawing/2014/main" id="{7BB5B724-F0F4-4B6B-A437-04B80D51147B}"/>
            </a:ext>
          </a:extLst>
        </xdr:cNvPr>
        <xdr:cNvSpPr txBox="1"/>
      </xdr:nvSpPr>
      <xdr:spPr>
        <a:xfrm>
          <a:off x="656590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38AFC5FA-DD56-4211-A874-29245B171D44}"/>
            </a:ext>
          </a:extLst>
        </xdr:cNvPr>
        <xdr:cNvCxnSpPr/>
      </xdr:nvCxnSpPr>
      <xdr:spPr>
        <a:xfrm>
          <a:off x="6604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990D6102-3931-48D0-A9EF-10E4A0EBDC05}"/>
            </a:ext>
          </a:extLst>
        </xdr:cNvPr>
        <xdr:cNvCxnSpPr/>
      </xdr:nvCxnSpPr>
      <xdr:spPr>
        <a:xfrm>
          <a:off x="6604000" y="723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524BFCDE-565B-477A-AA2D-688CB281F1B9}"/>
            </a:ext>
          </a:extLst>
        </xdr:cNvPr>
        <xdr:cNvSpPr txBox="1"/>
      </xdr:nvSpPr>
      <xdr:spPr>
        <a:xfrm>
          <a:off x="6136821" y="709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821A0C30-85D4-4F3F-AA8E-529F7D92F79B}"/>
            </a:ext>
          </a:extLst>
        </xdr:cNvPr>
        <xdr:cNvCxnSpPr/>
      </xdr:nvCxnSpPr>
      <xdr:spPr>
        <a:xfrm>
          <a:off x="6604000" y="685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39</xdr:row>
      <xdr:rowOff>29227</xdr:rowOff>
    </xdr:from>
    <xdr:ext cx="595419" cy="259045"/>
    <xdr:sp macro="" textlink="">
      <xdr:nvSpPr>
        <xdr:cNvPr id="105" name="テキスト ボックス 104">
          <a:extLst>
            <a:ext uri="{FF2B5EF4-FFF2-40B4-BE49-F238E27FC236}">
              <a16:creationId xmlns:a16="http://schemas.microsoft.com/office/drawing/2014/main" id="{8C4B0B09-53D0-4ADC-87C0-CD904F807EF0}"/>
            </a:ext>
          </a:extLst>
        </xdr:cNvPr>
        <xdr:cNvSpPr txBox="1"/>
      </xdr:nvSpPr>
      <xdr:spPr>
        <a:xfrm>
          <a:off x="6008581" y="671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1D279051-07B6-4036-A5EF-A3A175DD2192}"/>
            </a:ext>
          </a:extLst>
        </xdr:cNvPr>
        <xdr:cNvCxnSpPr/>
      </xdr:nvCxnSpPr>
      <xdr:spPr>
        <a:xfrm>
          <a:off x="6604000" y="647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162577</xdr:rowOff>
    </xdr:from>
    <xdr:ext cx="595419" cy="259045"/>
    <xdr:sp macro="" textlink="">
      <xdr:nvSpPr>
        <xdr:cNvPr id="107" name="テキスト ボックス 106">
          <a:extLst>
            <a:ext uri="{FF2B5EF4-FFF2-40B4-BE49-F238E27FC236}">
              <a16:creationId xmlns:a16="http://schemas.microsoft.com/office/drawing/2014/main" id="{FBA67719-DDD2-450A-8D5A-757D34685681}"/>
            </a:ext>
          </a:extLst>
        </xdr:cNvPr>
        <xdr:cNvSpPr txBox="1"/>
      </xdr:nvSpPr>
      <xdr:spPr>
        <a:xfrm>
          <a:off x="6008581" y="633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D93446FF-6429-471B-BB49-9B7972D6999E}"/>
            </a:ext>
          </a:extLst>
        </xdr:cNvPr>
        <xdr:cNvCxnSpPr/>
      </xdr:nvCxnSpPr>
      <xdr:spPr>
        <a:xfrm>
          <a:off x="6604000" y="609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34</xdr:row>
      <xdr:rowOff>124477</xdr:rowOff>
    </xdr:from>
    <xdr:ext cx="595419" cy="259045"/>
    <xdr:sp macro="" textlink="">
      <xdr:nvSpPr>
        <xdr:cNvPr id="109" name="テキスト ボックス 108">
          <a:extLst>
            <a:ext uri="{FF2B5EF4-FFF2-40B4-BE49-F238E27FC236}">
              <a16:creationId xmlns:a16="http://schemas.microsoft.com/office/drawing/2014/main" id="{89D5B403-C19A-410F-BE7F-A9630C225BB7}"/>
            </a:ext>
          </a:extLst>
        </xdr:cNvPr>
        <xdr:cNvSpPr txBox="1"/>
      </xdr:nvSpPr>
      <xdr:spPr>
        <a:xfrm>
          <a:off x="6008581" y="595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108B9AFB-4C79-46E8-8201-EC09C6753DA0}"/>
            </a:ext>
          </a:extLst>
        </xdr:cNvPr>
        <xdr:cNvCxnSpPr/>
      </xdr:nvCxnSpPr>
      <xdr:spPr>
        <a:xfrm>
          <a:off x="6604000" y="571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32</xdr:row>
      <xdr:rowOff>86377</xdr:rowOff>
    </xdr:from>
    <xdr:ext cx="685572" cy="259045"/>
    <xdr:sp macro="" textlink="">
      <xdr:nvSpPr>
        <xdr:cNvPr id="111" name="テキスト ボックス 110">
          <a:extLst>
            <a:ext uri="{FF2B5EF4-FFF2-40B4-BE49-F238E27FC236}">
              <a16:creationId xmlns:a16="http://schemas.microsoft.com/office/drawing/2014/main" id="{D808DFA6-5859-45B9-9C19-014AFDE5337F}"/>
            </a:ext>
          </a:extLst>
        </xdr:cNvPr>
        <xdr:cNvSpPr txBox="1"/>
      </xdr:nvSpPr>
      <xdr:spPr>
        <a:xfrm>
          <a:off x="5918428" y="557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FB47ACB2-F02C-459C-85A3-5D025A9F2963}"/>
            </a:ext>
          </a:extLst>
        </xdr:cNvPr>
        <xdr:cNvCxnSpPr/>
      </xdr:nvCxnSpPr>
      <xdr:spPr>
        <a:xfrm>
          <a:off x="6604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30</xdr:row>
      <xdr:rowOff>48277</xdr:rowOff>
    </xdr:from>
    <xdr:ext cx="685572" cy="259045"/>
    <xdr:sp macro="" textlink="">
      <xdr:nvSpPr>
        <xdr:cNvPr id="113" name="テキスト ボックス 112">
          <a:extLst>
            <a:ext uri="{FF2B5EF4-FFF2-40B4-BE49-F238E27FC236}">
              <a16:creationId xmlns:a16="http://schemas.microsoft.com/office/drawing/2014/main" id="{FEF042C9-F7D2-4DC9-B66D-0139E010DCE7}"/>
            </a:ext>
          </a:extLst>
        </xdr:cNvPr>
        <xdr:cNvSpPr txBox="1"/>
      </xdr:nvSpPr>
      <xdr:spPr>
        <a:xfrm>
          <a:off x="5918428" y="519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a:extLst>
            <a:ext uri="{FF2B5EF4-FFF2-40B4-BE49-F238E27FC236}">
              <a16:creationId xmlns:a16="http://schemas.microsoft.com/office/drawing/2014/main" id="{DD29EDF7-0048-4C8D-B3F2-C35903FA1ECC}"/>
            </a:ext>
          </a:extLst>
        </xdr:cNvPr>
        <xdr:cNvSpPr/>
      </xdr:nvSpPr>
      <xdr:spPr>
        <a:xfrm>
          <a:off x="6604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104559</xdr:rowOff>
    </xdr:from>
    <xdr:to>
      <xdr:col>54</xdr:col>
      <xdr:colOff>189865</xdr:colOff>
      <xdr:row>42</xdr:row>
      <xdr:rowOff>37474</xdr:rowOff>
    </xdr:to>
    <xdr:cxnSp macro="">
      <xdr:nvCxnSpPr>
        <xdr:cNvPr id="115" name="直線コネクタ 114">
          <a:extLst>
            <a:ext uri="{FF2B5EF4-FFF2-40B4-BE49-F238E27FC236}">
              <a16:creationId xmlns:a16="http://schemas.microsoft.com/office/drawing/2014/main" id="{A32FA672-9E01-4F7F-96FE-70FC50B8D393}"/>
            </a:ext>
          </a:extLst>
        </xdr:cNvPr>
        <xdr:cNvCxnSpPr/>
      </xdr:nvCxnSpPr>
      <xdr:spPr>
        <a:xfrm flipV="1">
          <a:off x="10476865" y="5933859"/>
          <a:ext cx="0" cy="13045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41301</xdr:rowOff>
    </xdr:from>
    <xdr:ext cx="469744" cy="259045"/>
    <xdr:sp macro="" textlink="">
      <xdr:nvSpPr>
        <xdr:cNvPr id="116" name="【道路】&#10;一人当たり延長最小値テキスト">
          <a:extLst>
            <a:ext uri="{FF2B5EF4-FFF2-40B4-BE49-F238E27FC236}">
              <a16:creationId xmlns:a16="http://schemas.microsoft.com/office/drawing/2014/main" id="{2D0AED15-C132-4FE1-ABF9-230F83572886}"/>
            </a:ext>
          </a:extLst>
        </xdr:cNvPr>
        <xdr:cNvSpPr txBox="1"/>
      </xdr:nvSpPr>
      <xdr:spPr>
        <a:xfrm>
          <a:off x="10515600" y="72422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37474</xdr:rowOff>
    </xdr:from>
    <xdr:to>
      <xdr:col>55</xdr:col>
      <xdr:colOff>88900</xdr:colOff>
      <xdr:row>42</xdr:row>
      <xdr:rowOff>37474</xdr:rowOff>
    </xdr:to>
    <xdr:cxnSp macro="">
      <xdr:nvCxnSpPr>
        <xdr:cNvPr id="117" name="直線コネクタ 116">
          <a:extLst>
            <a:ext uri="{FF2B5EF4-FFF2-40B4-BE49-F238E27FC236}">
              <a16:creationId xmlns:a16="http://schemas.microsoft.com/office/drawing/2014/main" id="{98ACD797-6B15-4289-B431-50E1217C7D95}"/>
            </a:ext>
          </a:extLst>
        </xdr:cNvPr>
        <xdr:cNvCxnSpPr/>
      </xdr:nvCxnSpPr>
      <xdr:spPr>
        <a:xfrm>
          <a:off x="10388600" y="72383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33</xdr:row>
      <xdr:rowOff>51236</xdr:rowOff>
    </xdr:from>
    <xdr:ext cx="690189" cy="259045"/>
    <xdr:sp macro="" textlink="">
      <xdr:nvSpPr>
        <xdr:cNvPr id="118" name="【道路】&#10;一人当たり延長最大値テキスト">
          <a:extLst>
            <a:ext uri="{FF2B5EF4-FFF2-40B4-BE49-F238E27FC236}">
              <a16:creationId xmlns:a16="http://schemas.microsoft.com/office/drawing/2014/main" id="{5CE15900-ABC7-42CD-A160-B4EFED172C4E}"/>
            </a:ext>
          </a:extLst>
        </xdr:cNvPr>
        <xdr:cNvSpPr txBox="1"/>
      </xdr:nvSpPr>
      <xdr:spPr>
        <a:xfrm>
          <a:off x="10515600" y="57090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1,027.670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104559</xdr:rowOff>
    </xdr:from>
    <xdr:to>
      <xdr:col>55</xdr:col>
      <xdr:colOff>88900</xdr:colOff>
      <xdr:row>34</xdr:row>
      <xdr:rowOff>104559</xdr:rowOff>
    </xdr:to>
    <xdr:cxnSp macro="">
      <xdr:nvCxnSpPr>
        <xdr:cNvPr id="119" name="直線コネクタ 118">
          <a:extLst>
            <a:ext uri="{FF2B5EF4-FFF2-40B4-BE49-F238E27FC236}">
              <a16:creationId xmlns:a16="http://schemas.microsoft.com/office/drawing/2014/main" id="{D2A2158C-C021-4028-8214-C9273D1A02E9}"/>
            </a:ext>
          </a:extLst>
        </xdr:cNvPr>
        <xdr:cNvCxnSpPr/>
      </xdr:nvCxnSpPr>
      <xdr:spPr>
        <a:xfrm>
          <a:off x="10388600" y="59338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40</xdr:row>
      <xdr:rowOff>111136</xdr:rowOff>
    </xdr:from>
    <xdr:ext cx="534377" cy="259045"/>
    <xdr:sp macro="" textlink="">
      <xdr:nvSpPr>
        <xdr:cNvPr id="120" name="【道路】&#10;一人当たり延長平均値テキスト">
          <a:extLst>
            <a:ext uri="{FF2B5EF4-FFF2-40B4-BE49-F238E27FC236}">
              <a16:creationId xmlns:a16="http://schemas.microsoft.com/office/drawing/2014/main" id="{746B034D-0388-421C-897A-BB65FD1CB522}"/>
            </a:ext>
          </a:extLst>
        </xdr:cNvPr>
        <xdr:cNvSpPr txBox="1"/>
      </xdr:nvSpPr>
      <xdr:spPr>
        <a:xfrm>
          <a:off x="10515600" y="696913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88259</xdr:rowOff>
    </xdr:from>
    <xdr:to>
      <xdr:col>55</xdr:col>
      <xdr:colOff>50800</xdr:colOff>
      <xdr:row>42</xdr:row>
      <xdr:rowOff>18409</xdr:rowOff>
    </xdr:to>
    <xdr:sp macro="" textlink="">
      <xdr:nvSpPr>
        <xdr:cNvPr id="121" name="フローチャート: 判断 120">
          <a:extLst>
            <a:ext uri="{FF2B5EF4-FFF2-40B4-BE49-F238E27FC236}">
              <a16:creationId xmlns:a16="http://schemas.microsoft.com/office/drawing/2014/main" id="{F4BE498C-FDA8-4414-9BD4-494E82B0E411}"/>
            </a:ext>
          </a:extLst>
        </xdr:cNvPr>
        <xdr:cNvSpPr/>
      </xdr:nvSpPr>
      <xdr:spPr>
        <a:xfrm>
          <a:off x="10426700" y="71177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41</xdr:row>
      <xdr:rowOff>81782</xdr:rowOff>
    </xdr:from>
    <xdr:to>
      <xdr:col>50</xdr:col>
      <xdr:colOff>165100</xdr:colOff>
      <xdr:row>42</xdr:row>
      <xdr:rowOff>11932</xdr:rowOff>
    </xdr:to>
    <xdr:sp macro="" textlink="">
      <xdr:nvSpPr>
        <xdr:cNvPr id="122" name="フローチャート: 判断 121">
          <a:extLst>
            <a:ext uri="{FF2B5EF4-FFF2-40B4-BE49-F238E27FC236}">
              <a16:creationId xmlns:a16="http://schemas.microsoft.com/office/drawing/2014/main" id="{CDD9DEB9-A940-4843-BE7E-C45460C33F86}"/>
            </a:ext>
          </a:extLst>
        </xdr:cNvPr>
        <xdr:cNvSpPr/>
      </xdr:nvSpPr>
      <xdr:spPr>
        <a:xfrm>
          <a:off x="9588500" y="7111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41</xdr:row>
      <xdr:rowOff>67562</xdr:rowOff>
    </xdr:from>
    <xdr:to>
      <xdr:col>46</xdr:col>
      <xdr:colOff>38100</xdr:colOff>
      <xdr:row>41</xdr:row>
      <xdr:rowOff>169162</xdr:rowOff>
    </xdr:to>
    <xdr:sp macro="" textlink="">
      <xdr:nvSpPr>
        <xdr:cNvPr id="123" name="フローチャート: 判断 122">
          <a:extLst>
            <a:ext uri="{FF2B5EF4-FFF2-40B4-BE49-F238E27FC236}">
              <a16:creationId xmlns:a16="http://schemas.microsoft.com/office/drawing/2014/main" id="{892741BC-52F4-4EB4-A280-197537E0DC0F}"/>
            </a:ext>
          </a:extLst>
        </xdr:cNvPr>
        <xdr:cNvSpPr/>
      </xdr:nvSpPr>
      <xdr:spPr>
        <a:xfrm>
          <a:off x="8699500" y="70970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41</xdr:row>
      <xdr:rowOff>85791</xdr:rowOff>
    </xdr:from>
    <xdr:to>
      <xdr:col>41</xdr:col>
      <xdr:colOff>101600</xdr:colOff>
      <xdr:row>42</xdr:row>
      <xdr:rowOff>15941</xdr:rowOff>
    </xdr:to>
    <xdr:sp macro="" textlink="">
      <xdr:nvSpPr>
        <xdr:cNvPr id="124" name="フローチャート: 判断 123">
          <a:extLst>
            <a:ext uri="{FF2B5EF4-FFF2-40B4-BE49-F238E27FC236}">
              <a16:creationId xmlns:a16="http://schemas.microsoft.com/office/drawing/2014/main" id="{0106B1A3-21F6-48CC-836B-68D02064F184}"/>
            </a:ext>
          </a:extLst>
        </xdr:cNvPr>
        <xdr:cNvSpPr/>
      </xdr:nvSpPr>
      <xdr:spPr>
        <a:xfrm>
          <a:off x="7810500" y="7115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41</xdr:row>
      <xdr:rowOff>83876</xdr:rowOff>
    </xdr:from>
    <xdr:to>
      <xdr:col>36</xdr:col>
      <xdr:colOff>165100</xdr:colOff>
      <xdr:row>42</xdr:row>
      <xdr:rowOff>14026</xdr:rowOff>
    </xdr:to>
    <xdr:sp macro="" textlink="">
      <xdr:nvSpPr>
        <xdr:cNvPr id="125" name="フローチャート: 判断 124">
          <a:extLst>
            <a:ext uri="{FF2B5EF4-FFF2-40B4-BE49-F238E27FC236}">
              <a16:creationId xmlns:a16="http://schemas.microsoft.com/office/drawing/2014/main" id="{A7FA7AFC-0E7D-4108-9DDA-EE0986CB75C5}"/>
            </a:ext>
          </a:extLst>
        </xdr:cNvPr>
        <xdr:cNvSpPr/>
      </xdr:nvSpPr>
      <xdr:spPr>
        <a:xfrm>
          <a:off x="6921500" y="7113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58053AF9-0FB2-4BB7-B355-D279D027CDC7}"/>
            </a:ext>
          </a:extLst>
        </xdr:cNvPr>
        <xdr:cNvSpPr txBox="1"/>
      </xdr:nvSpPr>
      <xdr:spPr>
        <a:xfrm>
          <a:off x="10287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59EBFE04-48D8-47FA-AC1A-969FA4F4F406}"/>
            </a:ext>
          </a:extLst>
        </xdr:cNvPr>
        <xdr:cNvSpPr txBox="1"/>
      </xdr:nvSpPr>
      <xdr:spPr>
        <a:xfrm>
          <a:off x="9448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84E3881E-E985-449D-B16A-AD305D2A1785}"/>
            </a:ext>
          </a:extLst>
        </xdr:cNvPr>
        <xdr:cNvSpPr txBox="1"/>
      </xdr:nvSpPr>
      <xdr:spPr>
        <a:xfrm>
          <a:off x="8559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6B5E4EF8-2706-4466-9F49-9A9731BA8F4B}"/>
            </a:ext>
          </a:extLst>
        </xdr:cNvPr>
        <xdr:cNvSpPr txBox="1"/>
      </xdr:nvSpPr>
      <xdr:spPr>
        <a:xfrm>
          <a:off x="767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DA9A884E-9292-439D-8738-4D46832D3CFC}"/>
            </a:ext>
          </a:extLst>
        </xdr:cNvPr>
        <xdr:cNvSpPr txBox="1"/>
      </xdr:nvSpPr>
      <xdr:spPr>
        <a:xfrm>
          <a:off x="678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41</xdr:row>
      <xdr:rowOff>123736</xdr:rowOff>
    </xdr:from>
    <xdr:to>
      <xdr:col>55</xdr:col>
      <xdr:colOff>50800</xdr:colOff>
      <xdr:row>42</xdr:row>
      <xdr:rowOff>53886</xdr:rowOff>
    </xdr:to>
    <xdr:sp macro="" textlink="">
      <xdr:nvSpPr>
        <xdr:cNvPr id="131" name="楕円 130">
          <a:extLst>
            <a:ext uri="{FF2B5EF4-FFF2-40B4-BE49-F238E27FC236}">
              <a16:creationId xmlns:a16="http://schemas.microsoft.com/office/drawing/2014/main" id="{5950D219-B276-4F14-995C-26C529BE5075}"/>
            </a:ext>
          </a:extLst>
        </xdr:cNvPr>
        <xdr:cNvSpPr/>
      </xdr:nvSpPr>
      <xdr:spPr>
        <a:xfrm>
          <a:off x="10426700" y="7153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41</xdr:row>
      <xdr:rowOff>66686</xdr:rowOff>
    </xdr:from>
    <xdr:ext cx="534377" cy="259045"/>
    <xdr:sp macro="" textlink="">
      <xdr:nvSpPr>
        <xdr:cNvPr id="132" name="【道路】&#10;一人当たり延長該当値テキスト">
          <a:extLst>
            <a:ext uri="{FF2B5EF4-FFF2-40B4-BE49-F238E27FC236}">
              <a16:creationId xmlns:a16="http://schemas.microsoft.com/office/drawing/2014/main" id="{85D8B8EF-AB0B-4E8A-B48B-5FE36A4A746F}"/>
            </a:ext>
          </a:extLst>
        </xdr:cNvPr>
        <xdr:cNvSpPr txBox="1"/>
      </xdr:nvSpPr>
      <xdr:spPr>
        <a:xfrm>
          <a:off x="10515600" y="70961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41</xdr:row>
      <xdr:rowOff>124485</xdr:rowOff>
    </xdr:from>
    <xdr:to>
      <xdr:col>50</xdr:col>
      <xdr:colOff>165100</xdr:colOff>
      <xdr:row>42</xdr:row>
      <xdr:rowOff>54635</xdr:rowOff>
    </xdr:to>
    <xdr:sp macro="" textlink="">
      <xdr:nvSpPr>
        <xdr:cNvPr id="133" name="楕円 132">
          <a:extLst>
            <a:ext uri="{FF2B5EF4-FFF2-40B4-BE49-F238E27FC236}">
              <a16:creationId xmlns:a16="http://schemas.microsoft.com/office/drawing/2014/main" id="{443FE97F-7974-400B-9A50-B5AA2447E731}"/>
            </a:ext>
          </a:extLst>
        </xdr:cNvPr>
        <xdr:cNvSpPr/>
      </xdr:nvSpPr>
      <xdr:spPr>
        <a:xfrm>
          <a:off x="9588500" y="715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42</xdr:row>
      <xdr:rowOff>3086</xdr:rowOff>
    </xdr:from>
    <xdr:to>
      <xdr:col>55</xdr:col>
      <xdr:colOff>0</xdr:colOff>
      <xdr:row>42</xdr:row>
      <xdr:rowOff>3835</xdr:rowOff>
    </xdr:to>
    <xdr:cxnSp macro="">
      <xdr:nvCxnSpPr>
        <xdr:cNvPr id="134" name="直線コネクタ 133">
          <a:extLst>
            <a:ext uri="{FF2B5EF4-FFF2-40B4-BE49-F238E27FC236}">
              <a16:creationId xmlns:a16="http://schemas.microsoft.com/office/drawing/2014/main" id="{FEAFE242-59D3-43AB-9B3F-A9C3CCF94611}"/>
            </a:ext>
          </a:extLst>
        </xdr:cNvPr>
        <xdr:cNvCxnSpPr/>
      </xdr:nvCxnSpPr>
      <xdr:spPr>
        <a:xfrm flipV="1">
          <a:off x="9639300" y="7203986"/>
          <a:ext cx="838200" cy="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41</xdr:row>
      <xdr:rowOff>115390</xdr:rowOff>
    </xdr:from>
    <xdr:to>
      <xdr:col>46</xdr:col>
      <xdr:colOff>38100</xdr:colOff>
      <xdr:row>42</xdr:row>
      <xdr:rowOff>45540</xdr:rowOff>
    </xdr:to>
    <xdr:sp macro="" textlink="">
      <xdr:nvSpPr>
        <xdr:cNvPr id="135" name="楕円 134">
          <a:extLst>
            <a:ext uri="{FF2B5EF4-FFF2-40B4-BE49-F238E27FC236}">
              <a16:creationId xmlns:a16="http://schemas.microsoft.com/office/drawing/2014/main" id="{79EBED51-DC87-4DEB-84F1-91551A59DC3F}"/>
            </a:ext>
          </a:extLst>
        </xdr:cNvPr>
        <xdr:cNvSpPr/>
      </xdr:nvSpPr>
      <xdr:spPr>
        <a:xfrm>
          <a:off x="8699500" y="7144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166190</xdr:rowOff>
    </xdr:from>
    <xdr:to>
      <xdr:col>50</xdr:col>
      <xdr:colOff>114300</xdr:colOff>
      <xdr:row>42</xdr:row>
      <xdr:rowOff>3835</xdr:rowOff>
    </xdr:to>
    <xdr:cxnSp macro="">
      <xdr:nvCxnSpPr>
        <xdr:cNvPr id="136" name="直線コネクタ 135">
          <a:extLst>
            <a:ext uri="{FF2B5EF4-FFF2-40B4-BE49-F238E27FC236}">
              <a16:creationId xmlns:a16="http://schemas.microsoft.com/office/drawing/2014/main" id="{0B982E65-DD9D-4290-929F-D77145A6E9FA}"/>
            </a:ext>
          </a:extLst>
        </xdr:cNvPr>
        <xdr:cNvCxnSpPr/>
      </xdr:nvCxnSpPr>
      <xdr:spPr>
        <a:xfrm>
          <a:off x="8750300" y="7195640"/>
          <a:ext cx="889000" cy="90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41</xdr:row>
      <xdr:rowOff>116206</xdr:rowOff>
    </xdr:from>
    <xdr:to>
      <xdr:col>41</xdr:col>
      <xdr:colOff>101600</xdr:colOff>
      <xdr:row>42</xdr:row>
      <xdr:rowOff>46356</xdr:rowOff>
    </xdr:to>
    <xdr:sp macro="" textlink="">
      <xdr:nvSpPr>
        <xdr:cNvPr id="137" name="楕円 136">
          <a:extLst>
            <a:ext uri="{FF2B5EF4-FFF2-40B4-BE49-F238E27FC236}">
              <a16:creationId xmlns:a16="http://schemas.microsoft.com/office/drawing/2014/main" id="{5567E0BF-9BC8-4F44-A2E5-4E0D4F64BBB6}"/>
            </a:ext>
          </a:extLst>
        </xdr:cNvPr>
        <xdr:cNvSpPr/>
      </xdr:nvSpPr>
      <xdr:spPr>
        <a:xfrm>
          <a:off x="7810500" y="7145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166190</xdr:rowOff>
    </xdr:from>
    <xdr:to>
      <xdr:col>45</xdr:col>
      <xdr:colOff>177800</xdr:colOff>
      <xdr:row>41</xdr:row>
      <xdr:rowOff>167006</xdr:rowOff>
    </xdr:to>
    <xdr:cxnSp macro="">
      <xdr:nvCxnSpPr>
        <xdr:cNvPr id="138" name="直線コネクタ 137">
          <a:extLst>
            <a:ext uri="{FF2B5EF4-FFF2-40B4-BE49-F238E27FC236}">
              <a16:creationId xmlns:a16="http://schemas.microsoft.com/office/drawing/2014/main" id="{EC689FFC-1B1D-4828-B730-339EEEAAC383}"/>
            </a:ext>
          </a:extLst>
        </xdr:cNvPr>
        <xdr:cNvCxnSpPr/>
      </xdr:nvCxnSpPr>
      <xdr:spPr>
        <a:xfrm flipV="1">
          <a:off x="7861300" y="7195640"/>
          <a:ext cx="889000" cy="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41</xdr:row>
      <xdr:rowOff>116809</xdr:rowOff>
    </xdr:from>
    <xdr:to>
      <xdr:col>36</xdr:col>
      <xdr:colOff>165100</xdr:colOff>
      <xdr:row>42</xdr:row>
      <xdr:rowOff>46959</xdr:rowOff>
    </xdr:to>
    <xdr:sp macro="" textlink="">
      <xdr:nvSpPr>
        <xdr:cNvPr id="139" name="楕円 138">
          <a:extLst>
            <a:ext uri="{FF2B5EF4-FFF2-40B4-BE49-F238E27FC236}">
              <a16:creationId xmlns:a16="http://schemas.microsoft.com/office/drawing/2014/main" id="{2DC164A7-4BFD-4175-9B46-BB85BB0DD020}"/>
            </a:ext>
          </a:extLst>
        </xdr:cNvPr>
        <xdr:cNvSpPr/>
      </xdr:nvSpPr>
      <xdr:spPr>
        <a:xfrm>
          <a:off x="6921500" y="71462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167006</xdr:rowOff>
    </xdr:from>
    <xdr:to>
      <xdr:col>41</xdr:col>
      <xdr:colOff>50800</xdr:colOff>
      <xdr:row>41</xdr:row>
      <xdr:rowOff>167609</xdr:rowOff>
    </xdr:to>
    <xdr:cxnSp macro="">
      <xdr:nvCxnSpPr>
        <xdr:cNvPr id="140" name="直線コネクタ 139">
          <a:extLst>
            <a:ext uri="{FF2B5EF4-FFF2-40B4-BE49-F238E27FC236}">
              <a16:creationId xmlns:a16="http://schemas.microsoft.com/office/drawing/2014/main" id="{5F1EC939-CB71-4C6C-A550-1B5C7BE15EC8}"/>
            </a:ext>
          </a:extLst>
        </xdr:cNvPr>
        <xdr:cNvCxnSpPr/>
      </xdr:nvCxnSpPr>
      <xdr:spPr>
        <a:xfrm flipV="1">
          <a:off x="6972300" y="7196456"/>
          <a:ext cx="889000" cy="6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24911</xdr:colOff>
      <xdr:row>40</xdr:row>
      <xdr:rowOff>28459</xdr:rowOff>
    </xdr:from>
    <xdr:ext cx="534377" cy="259045"/>
    <xdr:sp macro="" textlink="">
      <xdr:nvSpPr>
        <xdr:cNvPr id="141" name="n_1aveValue【道路】&#10;一人当たり延長">
          <a:extLst>
            <a:ext uri="{FF2B5EF4-FFF2-40B4-BE49-F238E27FC236}">
              <a16:creationId xmlns:a16="http://schemas.microsoft.com/office/drawing/2014/main" id="{231346FB-CD49-4315-A204-16D4DC32138F}"/>
            </a:ext>
          </a:extLst>
        </xdr:cNvPr>
        <xdr:cNvSpPr txBox="1"/>
      </xdr:nvSpPr>
      <xdr:spPr>
        <a:xfrm>
          <a:off x="9359411" y="6886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40</xdr:row>
      <xdr:rowOff>14239</xdr:rowOff>
    </xdr:from>
    <xdr:ext cx="534377" cy="259045"/>
    <xdr:sp macro="" textlink="">
      <xdr:nvSpPr>
        <xdr:cNvPr id="142" name="n_2aveValue【道路】&#10;一人当たり延長">
          <a:extLst>
            <a:ext uri="{FF2B5EF4-FFF2-40B4-BE49-F238E27FC236}">
              <a16:creationId xmlns:a16="http://schemas.microsoft.com/office/drawing/2014/main" id="{45FA7C4B-00A3-4CCF-929B-DE8BA0BB1DA1}"/>
            </a:ext>
          </a:extLst>
        </xdr:cNvPr>
        <xdr:cNvSpPr txBox="1"/>
      </xdr:nvSpPr>
      <xdr:spPr>
        <a:xfrm>
          <a:off x="8483111" y="6872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40</xdr:row>
      <xdr:rowOff>32468</xdr:rowOff>
    </xdr:from>
    <xdr:ext cx="534377" cy="259045"/>
    <xdr:sp macro="" textlink="">
      <xdr:nvSpPr>
        <xdr:cNvPr id="143" name="n_3aveValue【道路】&#10;一人当たり延長">
          <a:extLst>
            <a:ext uri="{FF2B5EF4-FFF2-40B4-BE49-F238E27FC236}">
              <a16:creationId xmlns:a16="http://schemas.microsoft.com/office/drawing/2014/main" id="{B609CABA-76D7-4686-8651-C7AD09900B41}"/>
            </a:ext>
          </a:extLst>
        </xdr:cNvPr>
        <xdr:cNvSpPr txBox="1"/>
      </xdr:nvSpPr>
      <xdr:spPr>
        <a:xfrm>
          <a:off x="7594111" y="6890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40</xdr:row>
      <xdr:rowOff>30553</xdr:rowOff>
    </xdr:from>
    <xdr:ext cx="534377" cy="259045"/>
    <xdr:sp macro="" textlink="">
      <xdr:nvSpPr>
        <xdr:cNvPr id="144" name="n_4aveValue【道路】&#10;一人当たり延長">
          <a:extLst>
            <a:ext uri="{FF2B5EF4-FFF2-40B4-BE49-F238E27FC236}">
              <a16:creationId xmlns:a16="http://schemas.microsoft.com/office/drawing/2014/main" id="{95B06B6A-7EE3-44D6-BAF3-FBDD0CE8618F}"/>
            </a:ext>
          </a:extLst>
        </xdr:cNvPr>
        <xdr:cNvSpPr txBox="1"/>
      </xdr:nvSpPr>
      <xdr:spPr>
        <a:xfrm>
          <a:off x="6705111" y="6888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42</xdr:row>
      <xdr:rowOff>45762</xdr:rowOff>
    </xdr:from>
    <xdr:ext cx="534377" cy="259045"/>
    <xdr:sp macro="" textlink="">
      <xdr:nvSpPr>
        <xdr:cNvPr id="145" name="n_1mainValue【道路】&#10;一人当たり延長">
          <a:extLst>
            <a:ext uri="{FF2B5EF4-FFF2-40B4-BE49-F238E27FC236}">
              <a16:creationId xmlns:a16="http://schemas.microsoft.com/office/drawing/2014/main" id="{A9EEB351-52A1-4301-BB2F-F2DDC8863AE0}"/>
            </a:ext>
          </a:extLst>
        </xdr:cNvPr>
        <xdr:cNvSpPr txBox="1"/>
      </xdr:nvSpPr>
      <xdr:spPr>
        <a:xfrm>
          <a:off x="9359411" y="72466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42</xdr:row>
      <xdr:rowOff>36667</xdr:rowOff>
    </xdr:from>
    <xdr:ext cx="534377" cy="259045"/>
    <xdr:sp macro="" textlink="">
      <xdr:nvSpPr>
        <xdr:cNvPr id="146" name="n_2mainValue【道路】&#10;一人当たり延長">
          <a:extLst>
            <a:ext uri="{FF2B5EF4-FFF2-40B4-BE49-F238E27FC236}">
              <a16:creationId xmlns:a16="http://schemas.microsoft.com/office/drawing/2014/main" id="{6C912779-434F-46D3-A223-FE24FF05DD5C}"/>
            </a:ext>
          </a:extLst>
        </xdr:cNvPr>
        <xdr:cNvSpPr txBox="1"/>
      </xdr:nvSpPr>
      <xdr:spPr>
        <a:xfrm>
          <a:off x="8483111" y="7237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42</xdr:row>
      <xdr:rowOff>37483</xdr:rowOff>
    </xdr:from>
    <xdr:ext cx="534377" cy="259045"/>
    <xdr:sp macro="" textlink="">
      <xdr:nvSpPr>
        <xdr:cNvPr id="147" name="n_3mainValue【道路】&#10;一人当たり延長">
          <a:extLst>
            <a:ext uri="{FF2B5EF4-FFF2-40B4-BE49-F238E27FC236}">
              <a16:creationId xmlns:a16="http://schemas.microsoft.com/office/drawing/2014/main" id="{BF5371C3-B72E-4551-87BC-2903F54F90F7}"/>
            </a:ext>
          </a:extLst>
        </xdr:cNvPr>
        <xdr:cNvSpPr txBox="1"/>
      </xdr:nvSpPr>
      <xdr:spPr>
        <a:xfrm>
          <a:off x="7594111" y="72383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42</xdr:row>
      <xdr:rowOff>38086</xdr:rowOff>
    </xdr:from>
    <xdr:ext cx="534377" cy="259045"/>
    <xdr:sp macro="" textlink="">
      <xdr:nvSpPr>
        <xdr:cNvPr id="148" name="n_4mainValue【道路】&#10;一人当たり延長">
          <a:extLst>
            <a:ext uri="{FF2B5EF4-FFF2-40B4-BE49-F238E27FC236}">
              <a16:creationId xmlns:a16="http://schemas.microsoft.com/office/drawing/2014/main" id="{E8E3D40B-B477-4B23-B56D-DABA3E406F91}"/>
            </a:ext>
          </a:extLst>
        </xdr:cNvPr>
        <xdr:cNvSpPr txBox="1"/>
      </xdr:nvSpPr>
      <xdr:spPr>
        <a:xfrm>
          <a:off x="6705111" y="72389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4350FDCA-739F-46B1-BD62-09B6ED7DD5C5}"/>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94340147-121B-40A4-A9EA-6AB397C3C592}"/>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000EC994-60F6-42A6-A0E0-DCDDADB2BE9F}"/>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5580E82A-09A2-481B-A83C-E210EF8C14CD}"/>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1D088649-C988-468F-866D-04CA27884467}"/>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EF61C5C0-4D3F-4CA5-A162-0168C15E3D4F}"/>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68CE3921-64E8-409B-A734-07BE9E67D5C4}"/>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FDFDC9FE-6CC2-4832-9E84-964DAE7FA628}"/>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DEC60A59-1F7C-4377-A880-421D160425F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40D1D779-C248-4D09-A7C8-1B0B3B47152A}"/>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4491EAB4-4011-4301-A209-13257D7BEA3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60" name="直線コネクタ 159">
          <a:extLst>
            <a:ext uri="{FF2B5EF4-FFF2-40B4-BE49-F238E27FC236}">
              <a16:creationId xmlns:a16="http://schemas.microsoft.com/office/drawing/2014/main" id="{5070E7CC-FE9F-400E-A8F7-D078B8849DA0}"/>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1" name="テキスト ボックス 160">
          <a:extLst>
            <a:ext uri="{FF2B5EF4-FFF2-40B4-BE49-F238E27FC236}">
              <a16:creationId xmlns:a16="http://schemas.microsoft.com/office/drawing/2014/main" id="{2B445DC9-58FB-4FBD-ADF0-45966D7EC0DE}"/>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2" name="直線コネクタ 161">
          <a:extLst>
            <a:ext uri="{FF2B5EF4-FFF2-40B4-BE49-F238E27FC236}">
              <a16:creationId xmlns:a16="http://schemas.microsoft.com/office/drawing/2014/main" id="{FE3A38D3-9916-4DF2-9846-68D7F5D9385E}"/>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3" name="テキスト ボックス 162">
          <a:extLst>
            <a:ext uri="{FF2B5EF4-FFF2-40B4-BE49-F238E27FC236}">
              <a16:creationId xmlns:a16="http://schemas.microsoft.com/office/drawing/2014/main" id="{73450D23-C67B-403D-83E8-79D2F40E7F0F}"/>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4" name="直線コネクタ 163">
          <a:extLst>
            <a:ext uri="{FF2B5EF4-FFF2-40B4-BE49-F238E27FC236}">
              <a16:creationId xmlns:a16="http://schemas.microsoft.com/office/drawing/2014/main" id="{7716FCCD-1AD7-4CAE-8FBD-797C7066B9E6}"/>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5" name="テキスト ボックス 164">
          <a:extLst>
            <a:ext uri="{FF2B5EF4-FFF2-40B4-BE49-F238E27FC236}">
              <a16:creationId xmlns:a16="http://schemas.microsoft.com/office/drawing/2014/main" id="{01606F10-DD1A-44C9-8460-5E2E1C529409}"/>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6" name="直線コネクタ 165">
          <a:extLst>
            <a:ext uri="{FF2B5EF4-FFF2-40B4-BE49-F238E27FC236}">
              <a16:creationId xmlns:a16="http://schemas.microsoft.com/office/drawing/2014/main" id="{9E24D11E-1551-4E53-B712-298F91530A6F}"/>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7" name="テキスト ボックス 166">
          <a:extLst>
            <a:ext uri="{FF2B5EF4-FFF2-40B4-BE49-F238E27FC236}">
              <a16:creationId xmlns:a16="http://schemas.microsoft.com/office/drawing/2014/main" id="{B2942831-846F-4F3A-83A0-3CF9C7449532}"/>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8" name="直線コネクタ 167">
          <a:extLst>
            <a:ext uri="{FF2B5EF4-FFF2-40B4-BE49-F238E27FC236}">
              <a16:creationId xmlns:a16="http://schemas.microsoft.com/office/drawing/2014/main" id="{8CD5DF23-8926-4A44-B43E-9695BE09B920}"/>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9" name="テキスト ボックス 168">
          <a:extLst>
            <a:ext uri="{FF2B5EF4-FFF2-40B4-BE49-F238E27FC236}">
              <a16:creationId xmlns:a16="http://schemas.microsoft.com/office/drawing/2014/main" id="{A9438862-DD2F-461B-B975-98A23774DEF6}"/>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70" name="直線コネクタ 169">
          <a:extLst>
            <a:ext uri="{FF2B5EF4-FFF2-40B4-BE49-F238E27FC236}">
              <a16:creationId xmlns:a16="http://schemas.microsoft.com/office/drawing/2014/main" id="{CDF19660-CA47-4E58-A1E9-D678BDEA805C}"/>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1" name="テキスト ボックス 170">
          <a:extLst>
            <a:ext uri="{FF2B5EF4-FFF2-40B4-BE49-F238E27FC236}">
              <a16:creationId xmlns:a16="http://schemas.microsoft.com/office/drawing/2014/main" id="{68888D38-93F9-4F9B-851C-C025C947568E}"/>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a:extLst>
            <a:ext uri="{FF2B5EF4-FFF2-40B4-BE49-F238E27FC236}">
              <a16:creationId xmlns:a16="http://schemas.microsoft.com/office/drawing/2014/main" id="{FBF47FED-7D89-4E30-A194-5120DF35A301}"/>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3" name="【橋りょう・トンネル】&#10;有形固定資産減価償却率グラフ枠">
          <a:extLst>
            <a:ext uri="{FF2B5EF4-FFF2-40B4-BE49-F238E27FC236}">
              <a16:creationId xmlns:a16="http://schemas.microsoft.com/office/drawing/2014/main" id="{95ACD20A-F7E9-41C4-99F5-0C046B9EE2E4}"/>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91440</xdr:rowOff>
    </xdr:from>
    <xdr:to>
      <xdr:col>24</xdr:col>
      <xdr:colOff>62865</xdr:colOff>
      <xdr:row>64</xdr:row>
      <xdr:rowOff>53884</xdr:rowOff>
    </xdr:to>
    <xdr:cxnSp macro="">
      <xdr:nvCxnSpPr>
        <xdr:cNvPr id="174" name="直線コネクタ 173">
          <a:extLst>
            <a:ext uri="{FF2B5EF4-FFF2-40B4-BE49-F238E27FC236}">
              <a16:creationId xmlns:a16="http://schemas.microsoft.com/office/drawing/2014/main" id="{3DF38B8F-3AC4-4A39-B703-4001920A483B}"/>
            </a:ext>
          </a:extLst>
        </xdr:cNvPr>
        <xdr:cNvCxnSpPr/>
      </xdr:nvCxnSpPr>
      <xdr:spPr>
        <a:xfrm flipV="1">
          <a:off x="4634865" y="9521190"/>
          <a:ext cx="0" cy="15054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57711</xdr:rowOff>
    </xdr:from>
    <xdr:ext cx="405111" cy="259045"/>
    <xdr:sp macro="" textlink="">
      <xdr:nvSpPr>
        <xdr:cNvPr id="175" name="【橋りょう・トンネル】&#10;有形固定資産減価償却率最小値テキスト">
          <a:extLst>
            <a:ext uri="{FF2B5EF4-FFF2-40B4-BE49-F238E27FC236}">
              <a16:creationId xmlns:a16="http://schemas.microsoft.com/office/drawing/2014/main" id="{A27EFA4F-1190-4B75-B890-63B2A1330EC9}"/>
            </a:ext>
          </a:extLst>
        </xdr:cNvPr>
        <xdr:cNvSpPr txBox="1"/>
      </xdr:nvSpPr>
      <xdr:spPr>
        <a:xfrm>
          <a:off x="4673600" y="110305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53884</xdr:rowOff>
    </xdr:from>
    <xdr:to>
      <xdr:col>24</xdr:col>
      <xdr:colOff>152400</xdr:colOff>
      <xdr:row>64</xdr:row>
      <xdr:rowOff>53884</xdr:rowOff>
    </xdr:to>
    <xdr:cxnSp macro="">
      <xdr:nvCxnSpPr>
        <xdr:cNvPr id="176" name="直線コネクタ 175">
          <a:extLst>
            <a:ext uri="{FF2B5EF4-FFF2-40B4-BE49-F238E27FC236}">
              <a16:creationId xmlns:a16="http://schemas.microsoft.com/office/drawing/2014/main" id="{6538055F-035B-4DD6-9ED3-6EF0694730C8}"/>
            </a:ext>
          </a:extLst>
        </xdr:cNvPr>
        <xdr:cNvCxnSpPr/>
      </xdr:nvCxnSpPr>
      <xdr:spPr>
        <a:xfrm>
          <a:off x="4546600" y="11026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38117</xdr:rowOff>
    </xdr:from>
    <xdr:ext cx="340478" cy="259045"/>
    <xdr:sp macro="" textlink="">
      <xdr:nvSpPr>
        <xdr:cNvPr id="177" name="【橋りょう・トンネル】&#10;有形固定資産減価償却率最大値テキスト">
          <a:extLst>
            <a:ext uri="{FF2B5EF4-FFF2-40B4-BE49-F238E27FC236}">
              <a16:creationId xmlns:a16="http://schemas.microsoft.com/office/drawing/2014/main" id="{DD4BC6BC-6259-4F30-9831-3C5EF8CCBAC7}"/>
            </a:ext>
          </a:extLst>
        </xdr:cNvPr>
        <xdr:cNvSpPr txBox="1"/>
      </xdr:nvSpPr>
      <xdr:spPr>
        <a:xfrm>
          <a:off x="4673600" y="929641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91440</xdr:rowOff>
    </xdr:from>
    <xdr:to>
      <xdr:col>24</xdr:col>
      <xdr:colOff>152400</xdr:colOff>
      <xdr:row>55</xdr:row>
      <xdr:rowOff>91440</xdr:rowOff>
    </xdr:to>
    <xdr:cxnSp macro="">
      <xdr:nvCxnSpPr>
        <xdr:cNvPr id="178" name="直線コネクタ 177">
          <a:extLst>
            <a:ext uri="{FF2B5EF4-FFF2-40B4-BE49-F238E27FC236}">
              <a16:creationId xmlns:a16="http://schemas.microsoft.com/office/drawing/2014/main" id="{19BB6713-623A-4DE9-A134-A447765B3BBA}"/>
            </a:ext>
          </a:extLst>
        </xdr:cNvPr>
        <xdr:cNvCxnSpPr/>
      </xdr:nvCxnSpPr>
      <xdr:spPr>
        <a:xfrm>
          <a:off x="4546600" y="95211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133730</xdr:rowOff>
    </xdr:from>
    <xdr:ext cx="405111" cy="259045"/>
    <xdr:sp macro="" textlink="">
      <xdr:nvSpPr>
        <xdr:cNvPr id="179" name="【橋りょう・トンネル】&#10;有形固定資産減価償却率平均値テキスト">
          <a:extLst>
            <a:ext uri="{FF2B5EF4-FFF2-40B4-BE49-F238E27FC236}">
              <a16:creationId xmlns:a16="http://schemas.microsoft.com/office/drawing/2014/main" id="{4686D9E6-20A5-44C3-A71E-A0DF5CD2D873}"/>
            </a:ext>
          </a:extLst>
        </xdr:cNvPr>
        <xdr:cNvSpPr txBox="1"/>
      </xdr:nvSpPr>
      <xdr:spPr>
        <a:xfrm>
          <a:off x="4673600" y="102492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110853</xdr:rowOff>
    </xdr:from>
    <xdr:to>
      <xdr:col>24</xdr:col>
      <xdr:colOff>114300</xdr:colOff>
      <xdr:row>61</xdr:row>
      <xdr:rowOff>41003</xdr:rowOff>
    </xdr:to>
    <xdr:sp macro="" textlink="">
      <xdr:nvSpPr>
        <xdr:cNvPr id="180" name="フローチャート: 判断 179">
          <a:extLst>
            <a:ext uri="{FF2B5EF4-FFF2-40B4-BE49-F238E27FC236}">
              <a16:creationId xmlns:a16="http://schemas.microsoft.com/office/drawing/2014/main" id="{4C338D76-8063-4319-B3D4-647EC85E9B3D}"/>
            </a:ext>
          </a:extLst>
        </xdr:cNvPr>
        <xdr:cNvSpPr/>
      </xdr:nvSpPr>
      <xdr:spPr>
        <a:xfrm>
          <a:off x="4584700" y="103978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71665</xdr:rowOff>
    </xdr:from>
    <xdr:to>
      <xdr:col>20</xdr:col>
      <xdr:colOff>38100</xdr:colOff>
      <xdr:row>61</xdr:row>
      <xdr:rowOff>1815</xdr:rowOff>
    </xdr:to>
    <xdr:sp macro="" textlink="">
      <xdr:nvSpPr>
        <xdr:cNvPr id="181" name="フローチャート: 判断 180">
          <a:extLst>
            <a:ext uri="{FF2B5EF4-FFF2-40B4-BE49-F238E27FC236}">
              <a16:creationId xmlns:a16="http://schemas.microsoft.com/office/drawing/2014/main" id="{5AD3CCDB-84BE-41DF-BB9B-1961577609C3}"/>
            </a:ext>
          </a:extLst>
        </xdr:cNvPr>
        <xdr:cNvSpPr/>
      </xdr:nvSpPr>
      <xdr:spPr>
        <a:xfrm>
          <a:off x="3746500" y="10358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37374</xdr:rowOff>
    </xdr:from>
    <xdr:to>
      <xdr:col>15</xdr:col>
      <xdr:colOff>101600</xdr:colOff>
      <xdr:row>60</xdr:row>
      <xdr:rowOff>138974</xdr:rowOff>
    </xdr:to>
    <xdr:sp macro="" textlink="">
      <xdr:nvSpPr>
        <xdr:cNvPr id="182" name="フローチャート: 判断 181">
          <a:extLst>
            <a:ext uri="{FF2B5EF4-FFF2-40B4-BE49-F238E27FC236}">
              <a16:creationId xmlns:a16="http://schemas.microsoft.com/office/drawing/2014/main" id="{8E3EDFC5-A7F9-4E67-B079-6671C1AC405E}"/>
            </a:ext>
          </a:extLst>
        </xdr:cNvPr>
        <xdr:cNvSpPr/>
      </xdr:nvSpPr>
      <xdr:spPr>
        <a:xfrm>
          <a:off x="2857500" y="10324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22678</xdr:rowOff>
    </xdr:from>
    <xdr:to>
      <xdr:col>10</xdr:col>
      <xdr:colOff>165100</xdr:colOff>
      <xdr:row>60</xdr:row>
      <xdr:rowOff>124278</xdr:rowOff>
    </xdr:to>
    <xdr:sp macro="" textlink="">
      <xdr:nvSpPr>
        <xdr:cNvPr id="183" name="フローチャート: 判断 182">
          <a:extLst>
            <a:ext uri="{FF2B5EF4-FFF2-40B4-BE49-F238E27FC236}">
              <a16:creationId xmlns:a16="http://schemas.microsoft.com/office/drawing/2014/main" id="{594E77A2-EECC-4767-8CF9-6C943C5057A3}"/>
            </a:ext>
          </a:extLst>
        </xdr:cNvPr>
        <xdr:cNvSpPr/>
      </xdr:nvSpPr>
      <xdr:spPr>
        <a:xfrm>
          <a:off x="1968500" y="10309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153307</xdr:rowOff>
    </xdr:from>
    <xdr:to>
      <xdr:col>6</xdr:col>
      <xdr:colOff>38100</xdr:colOff>
      <xdr:row>60</xdr:row>
      <xdr:rowOff>83457</xdr:rowOff>
    </xdr:to>
    <xdr:sp macro="" textlink="">
      <xdr:nvSpPr>
        <xdr:cNvPr id="184" name="フローチャート: 判断 183">
          <a:extLst>
            <a:ext uri="{FF2B5EF4-FFF2-40B4-BE49-F238E27FC236}">
              <a16:creationId xmlns:a16="http://schemas.microsoft.com/office/drawing/2014/main" id="{C023D07D-3A97-40C2-A68E-AD28358F2164}"/>
            </a:ext>
          </a:extLst>
        </xdr:cNvPr>
        <xdr:cNvSpPr/>
      </xdr:nvSpPr>
      <xdr:spPr>
        <a:xfrm>
          <a:off x="1079500" y="10268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F69CA15D-D822-4BD5-B8B9-AA57D1179FA3}"/>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8F9202A-BF9F-40F4-9268-FCE2AD2B2F27}"/>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7495620E-C884-406A-A2A5-D759BED774B4}"/>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4890E8C0-3A95-4217-8509-2297AF5AB7F9}"/>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9" name="テキスト ボックス 188">
          <a:extLst>
            <a:ext uri="{FF2B5EF4-FFF2-40B4-BE49-F238E27FC236}">
              <a16:creationId xmlns:a16="http://schemas.microsoft.com/office/drawing/2014/main" id="{8CB90D16-0694-4814-A9C3-2550B8F4B3D8}"/>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148409</xdr:rowOff>
    </xdr:from>
    <xdr:to>
      <xdr:col>24</xdr:col>
      <xdr:colOff>114300</xdr:colOff>
      <xdr:row>61</xdr:row>
      <xdr:rowOff>78559</xdr:rowOff>
    </xdr:to>
    <xdr:sp macro="" textlink="">
      <xdr:nvSpPr>
        <xdr:cNvPr id="190" name="楕円 189">
          <a:extLst>
            <a:ext uri="{FF2B5EF4-FFF2-40B4-BE49-F238E27FC236}">
              <a16:creationId xmlns:a16="http://schemas.microsoft.com/office/drawing/2014/main" id="{87B49ACB-EDCE-4F3D-9FA1-F5D1A18A3869}"/>
            </a:ext>
          </a:extLst>
        </xdr:cNvPr>
        <xdr:cNvSpPr/>
      </xdr:nvSpPr>
      <xdr:spPr>
        <a:xfrm>
          <a:off x="4584700" y="10435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126836</xdr:rowOff>
    </xdr:from>
    <xdr:ext cx="405111" cy="259045"/>
    <xdr:sp macro="" textlink="">
      <xdr:nvSpPr>
        <xdr:cNvPr id="191" name="【橋りょう・トンネル】&#10;有形固定資産減価償却率該当値テキスト">
          <a:extLst>
            <a:ext uri="{FF2B5EF4-FFF2-40B4-BE49-F238E27FC236}">
              <a16:creationId xmlns:a16="http://schemas.microsoft.com/office/drawing/2014/main" id="{FD62EF6E-1E65-46F0-9BAE-6FF069992F2B}"/>
            </a:ext>
          </a:extLst>
        </xdr:cNvPr>
        <xdr:cNvSpPr txBox="1"/>
      </xdr:nvSpPr>
      <xdr:spPr>
        <a:xfrm>
          <a:off x="4673600" y="1041383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125549</xdr:rowOff>
    </xdr:from>
    <xdr:to>
      <xdr:col>20</xdr:col>
      <xdr:colOff>38100</xdr:colOff>
      <xdr:row>61</xdr:row>
      <xdr:rowOff>55699</xdr:rowOff>
    </xdr:to>
    <xdr:sp macro="" textlink="">
      <xdr:nvSpPr>
        <xdr:cNvPr id="192" name="楕円 191">
          <a:extLst>
            <a:ext uri="{FF2B5EF4-FFF2-40B4-BE49-F238E27FC236}">
              <a16:creationId xmlns:a16="http://schemas.microsoft.com/office/drawing/2014/main" id="{45FB9651-B32C-4BE6-89A7-732253768116}"/>
            </a:ext>
          </a:extLst>
        </xdr:cNvPr>
        <xdr:cNvSpPr/>
      </xdr:nvSpPr>
      <xdr:spPr>
        <a:xfrm>
          <a:off x="3746500" y="10412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4899</xdr:rowOff>
    </xdr:from>
    <xdr:to>
      <xdr:col>24</xdr:col>
      <xdr:colOff>63500</xdr:colOff>
      <xdr:row>61</xdr:row>
      <xdr:rowOff>27759</xdr:rowOff>
    </xdr:to>
    <xdr:cxnSp macro="">
      <xdr:nvCxnSpPr>
        <xdr:cNvPr id="193" name="直線コネクタ 192">
          <a:extLst>
            <a:ext uri="{FF2B5EF4-FFF2-40B4-BE49-F238E27FC236}">
              <a16:creationId xmlns:a16="http://schemas.microsoft.com/office/drawing/2014/main" id="{38AE49F5-DC4C-45FC-9370-2E49529A9FA0}"/>
            </a:ext>
          </a:extLst>
        </xdr:cNvPr>
        <xdr:cNvCxnSpPr/>
      </xdr:nvCxnSpPr>
      <xdr:spPr>
        <a:xfrm>
          <a:off x="3797300" y="10463349"/>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105954</xdr:rowOff>
    </xdr:from>
    <xdr:to>
      <xdr:col>15</xdr:col>
      <xdr:colOff>101600</xdr:colOff>
      <xdr:row>61</xdr:row>
      <xdr:rowOff>36104</xdr:rowOff>
    </xdr:to>
    <xdr:sp macro="" textlink="">
      <xdr:nvSpPr>
        <xdr:cNvPr id="194" name="楕円 193">
          <a:extLst>
            <a:ext uri="{FF2B5EF4-FFF2-40B4-BE49-F238E27FC236}">
              <a16:creationId xmlns:a16="http://schemas.microsoft.com/office/drawing/2014/main" id="{AC15A035-0B4D-44B6-AFF5-F45FB94A7C7A}"/>
            </a:ext>
          </a:extLst>
        </xdr:cNvPr>
        <xdr:cNvSpPr/>
      </xdr:nvSpPr>
      <xdr:spPr>
        <a:xfrm>
          <a:off x="2857500" y="103929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156754</xdr:rowOff>
    </xdr:from>
    <xdr:to>
      <xdr:col>19</xdr:col>
      <xdr:colOff>177800</xdr:colOff>
      <xdr:row>61</xdr:row>
      <xdr:rowOff>4899</xdr:rowOff>
    </xdr:to>
    <xdr:cxnSp macro="">
      <xdr:nvCxnSpPr>
        <xdr:cNvPr id="195" name="直線コネクタ 194">
          <a:extLst>
            <a:ext uri="{FF2B5EF4-FFF2-40B4-BE49-F238E27FC236}">
              <a16:creationId xmlns:a16="http://schemas.microsoft.com/office/drawing/2014/main" id="{8134D9DB-17C8-4FB9-8128-13C52084BAF6}"/>
            </a:ext>
          </a:extLst>
        </xdr:cNvPr>
        <xdr:cNvCxnSpPr/>
      </xdr:nvCxnSpPr>
      <xdr:spPr>
        <a:xfrm>
          <a:off x="2908300" y="10443754"/>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79828</xdr:rowOff>
    </xdr:from>
    <xdr:to>
      <xdr:col>10</xdr:col>
      <xdr:colOff>165100</xdr:colOff>
      <xdr:row>61</xdr:row>
      <xdr:rowOff>9978</xdr:rowOff>
    </xdr:to>
    <xdr:sp macro="" textlink="">
      <xdr:nvSpPr>
        <xdr:cNvPr id="196" name="楕円 195">
          <a:extLst>
            <a:ext uri="{FF2B5EF4-FFF2-40B4-BE49-F238E27FC236}">
              <a16:creationId xmlns:a16="http://schemas.microsoft.com/office/drawing/2014/main" id="{3EE53FFF-9B62-45E2-9AE7-9CBCC15E0E7F}"/>
            </a:ext>
          </a:extLst>
        </xdr:cNvPr>
        <xdr:cNvSpPr/>
      </xdr:nvSpPr>
      <xdr:spPr>
        <a:xfrm>
          <a:off x="1968500" y="10366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130628</xdr:rowOff>
    </xdr:from>
    <xdr:to>
      <xdr:col>15</xdr:col>
      <xdr:colOff>50800</xdr:colOff>
      <xdr:row>60</xdr:row>
      <xdr:rowOff>156754</xdr:rowOff>
    </xdr:to>
    <xdr:cxnSp macro="">
      <xdr:nvCxnSpPr>
        <xdr:cNvPr id="197" name="直線コネクタ 196">
          <a:extLst>
            <a:ext uri="{FF2B5EF4-FFF2-40B4-BE49-F238E27FC236}">
              <a16:creationId xmlns:a16="http://schemas.microsoft.com/office/drawing/2014/main" id="{68343F03-E690-4DFB-980C-6676CA2E0E8C}"/>
            </a:ext>
          </a:extLst>
        </xdr:cNvPr>
        <xdr:cNvCxnSpPr/>
      </xdr:nvCxnSpPr>
      <xdr:spPr>
        <a:xfrm>
          <a:off x="2019300" y="10417628"/>
          <a:ext cx="889000" cy="2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52070</xdr:rowOff>
    </xdr:from>
    <xdr:to>
      <xdr:col>6</xdr:col>
      <xdr:colOff>38100</xdr:colOff>
      <xdr:row>60</xdr:row>
      <xdr:rowOff>153670</xdr:rowOff>
    </xdr:to>
    <xdr:sp macro="" textlink="">
      <xdr:nvSpPr>
        <xdr:cNvPr id="198" name="楕円 197">
          <a:extLst>
            <a:ext uri="{FF2B5EF4-FFF2-40B4-BE49-F238E27FC236}">
              <a16:creationId xmlns:a16="http://schemas.microsoft.com/office/drawing/2014/main" id="{B54E03E6-AF43-43D4-AFFF-645048C656B9}"/>
            </a:ext>
          </a:extLst>
        </xdr:cNvPr>
        <xdr:cNvSpPr/>
      </xdr:nvSpPr>
      <xdr:spPr>
        <a:xfrm>
          <a:off x="1079500" y="10339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102870</xdr:rowOff>
    </xdr:from>
    <xdr:to>
      <xdr:col>10</xdr:col>
      <xdr:colOff>114300</xdr:colOff>
      <xdr:row>60</xdr:row>
      <xdr:rowOff>130628</xdr:rowOff>
    </xdr:to>
    <xdr:cxnSp macro="">
      <xdr:nvCxnSpPr>
        <xdr:cNvPr id="199" name="直線コネクタ 198">
          <a:extLst>
            <a:ext uri="{FF2B5EF4-FFF2-40B4-BE49-F238E27FC236}">
              <a16:creationId xmlns:a16="http://schemas.microsoft.com/office/drawing/2014/main" id="{E686E39C-2CCB-475B-BE8A-036D247207EC}"/>
            </a:ext>
          </a:extLst>
        </xdr:cNvPr>
        <xdr:cNvCxnSpPr/>
      </xdr:nvCxnSpPr>
      <xdr:spPr>
        <a:xfrm>
          <a:off x="1130300" y="10389870"/>
          <a:ext cx="889000" cy="277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18342</xdr:rowOff>
    </xdr:from>
    <xdr:ext cx="405111" cy="259045"/>
    <xdr:sp macro="" textlink="">
      <xdr:nvSpPr>
        <xdr:cNvPr id="200" name="n_1aveValue【橋りょう・トンネル】&#10;有形固定資産減価償却率">
          <a:extLst>
            <a:ext uri="{FF2B5EF4-FFF2-40B4-BE49-F238E27FC236}">
              <a16:creationId xmlns:a16="http://schemas.microsoft.com/office/drawing/2014/main" id="{629F6BBE-3F31-4BE3-A024-0FF102BEE5D5}"/>
            </a:ext>
          </a:extLst>
        </xdr:cNvPr>
        <xdr:cNvSpPr txBox="1"/>
      </xdr:nvSpPr>
      <xdr:spPr>
        <a:xfrm>
          <a:off x="3582044" y="101338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155501</xdr:rowOff>
    </xdr:from>
    <xdr:ext cx="405111" cy="259045"/>
    <xdr:sp macro="" textlink="">
      <xdr:nvSpPr>
        <xdr:cNvPr id="201" name="n_2aveValue【橋りょう・トンネル】&#10;有形固定資産減価償却率">
          <a:extLst>
            <a:ext uri="{FF2B5EF4-FFF2-40B4-BE49-F238E27FC236}">
              <a16:creationId xmlns:a16="http://schemas.microsoft.com/office/drawing/2014/main" id="{A75E6AE9-29B2-4440-A71A-2B3E37325566}"/>
            </a:ext>
          </a:extLst>
        </xdr:cNvPr>
        <xdr:cNvSpPr txBox="1"/>
      </xdr:nvSpPr>
      <xdr:spPr>
        <a:xfrm>
          <a:off x="2705744" y="100996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140805</xdr:rowOff>
    </xdr:from>
    <xdr:ext cx="405111" cy="259045"/>
    <xdr:sp macro="" textlink="">
      <xdr:nvSpPr>
        <xdr:cNvPr id="202" name="n_3aveValue【橋りょう・トンネル】&#10;有形固定資産減価償却率">
          <a:extLst>
            <a:ext uri="{FF2B5EF4-FFF2-40B4-BE49-F238E27FC236}">
              <a16:creationId xmlns:a16="http://schemas.microsoft.com/office/drawing/2014/main" id="{B8C34A38-F9CD-4932-9AF8-0C6971274EDE}"/>
            </a:ext>
          </a:extLst>
        </xdr:cNvPr>
        <xdr:cNvSpPr txBox="1"/>
      </xdr:nvSpPr>
      <xdr:spPr>
        <a:xfrm>
          <a:off x="1816744" y="100849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99984</xdr:rowOff>
    </xdr:from>
    <xdr:ext cx="405111" cy="259045"/>
    <xdr:sp macro="" textlink="">
      <xdr:nvSpPr>
        <xdr:cNvPr id="203" name="n_4aveValue【橋りょう・トンネル】&#10;有形固定資産減価償却率">
          <a:extLst>
            <a:ext uri="{FF2B5EF4-FFF2-40B4-BE49-F238E27FC236}">
              <a16:creationId xmlns:a16="http://schemas.microsoft.com/office/drawing/2014/main" id="{C097C551-4F26-4469-A87F-E33361B74574}"/>
            </a:ext>
          </a:extLst>
        </xdr:cNvPr>
        <xdr:cNvSpPr txBox="1"/>
      </xdr:nvSpPr>
      <xdr:spPr>
        <a:xfrm>
          <a:off x="927744" y="100440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46826</xdr:rowOff>
    </xdr:from>
    <xdr:ext cx="405111" cy="259045"/>
    <xdr:sp macro="" textlink="">
      <xdr:nvSpPr>
        <xdr:cNvPr id="204" name="n_1mainValue【橋りょう・トンネル】&#10;有形固定資産減価償却率">
          <a:extLst>
            <a:ext uri="{FF2B5EF4-FFF2-40B4-BE49-F238E27FC236}">
              <a16:creationId xmlns:a16="http://schemas.microsoft.com/office/drawing/2014/main" id="{DB5D4A69-2A7F-4A6F-93D0-6F3A515D7FD9}"/>
            </a:ext>
          </a:extLst>
        </xdr:cNvPr>
        <xdr:cNvSpPr txBox="1"/>
      </xdr:nvSpPr>
      <xdr:spPr>
        <a:xfrm>
          <a:off x="3582044" y="105052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27231</xdr:rowOff>
    </xdr:from>
    <xdr:ext cx="405111" cy="259045"/>
    <xdr:sp macro="" textlink="">
      <xdr:nvSpPr>
        <xdr:cNvPr id="205" name="n_2mainValue【橋りょう・トンネル】&#10;有形固定資産減価償却率">
          <a:extLst>
            <a:ext uri="{FF2B5EF4-FFF2-40B4-BE49-F238E27FC236}">
              <a16:creationId xmlns:a16="http://schemas.microsoft.com/office/drawing/2014/main" id="{7B18C065-58B4-4411-8EE7-61B22F86EC50}"/>
            </a:ext>
          </a:extLst>
        </xdr:cNvPr>
        <xdr:cNvSpPr txBox="1"/>
      </xdr:nvSpPr>
      <xdr:spPr>
        <a:xfrm>
          <a:off x="2705744" y="1048568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1105</xdr:rowOff>
    </xdr:from>
    <xdr:ext cx="405111" cy="259045"/>
    <xdr:sp macro="" textlink="">
      <xdr:nvSpPr>
        <xdr:cNvPr id="206" name="n_3mainValue【橋りょう・トンネル】&#10;有形固定資産減価償却率">
          <a:extLst>
            <a:ext uri="{FF2B5EF4-FFF2-40B4-BE49-F238E27FC236}">
              <a16:creationId xmlns:a16="http://schemas.microsoft.com/office/drawing/2014/main" id="{9DABF179-0361-421D-B136-0C257106CB01}"/>
            </a:ext>
          </a:extLst>
        </xdr:cNvPr>
        <xdr:cNvSpPr txBox="1"/>
      </xdr:nvSpPr>
      <xdr:spPr>
        <a:xfrm>
          <a:off x="1816744" y="104595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144797</xdr:rowOff>
    </xdr:from>
    <xdr:ext cx="405111" cy="259045"/>
    <xdr:sp macro="" textlink="">
      <xdr:nvSpPr>
        <xdr:cNvPr id="207" name="n_4mainValue【橋りょう・トンネル】&#10;有形固定資産減価償却率">
          <a:extLst>
            <a:ext uri="{FF2B5EF4-FFF2-40B4-BE49-F238E27FC236}">
              <a16:creationId xmlns:a16="http://schemas.microsoft.com/office/drawing/2014/main" id="{38ACDAC7-C7AB-4B49-BD67-0CA94E181D56}"/>
            </a:ext>
          </a:extLst>
        </xdr:cNvPr>
        <xdr:cNvSpPr txBox="1"/>
      </xdr:nvSpPr>
      <xdr:spPr>
        <a:xfrm>
          <a:off x="927744" y="10431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8" name="正方形/長方形 207">
          <a:extLst>
            <a:ext uri="{FF2B5EF4-FFF2-40B4-BE49-F238E27FC236}">
              <a16:creationId xmlns:a16="http://schemas.microsoft.com/office/drawing/2014/main" id="{D1ABC653-0F3B-4A47-9830-CB70E6EB2152}"/>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9" name="正方形/長方形 208">
          <a:extLst>
            <a:ext uri="{FF2B5EF4-FFF2-40B4-BE49-F238E27FC236}">
              <a16:creationId xmlns:a16="http://schemas.microsoft.com/office/drawing/2014/main" id="{E069B8B7-5219-4123-AEA6-203A346544D6}"/>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0" name="正方形/長方形 209">
          <a:extLst>
            <a:ext uri="{FF2B5EF4-FFF2-40B4-BE49-F238E27FC236}">
              <a16:creationId xmlns:a16="http://schemas.microsoft.com/office/drawing/2014/main" id="{D35C62D0-2384-4F49-8426-F313A8FBFC53}"/>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1" name="正方形/長方形 210">
          <a:extLst>
            <a:ext uri="{FF2B5EF4-FFF2-40B4-BE49-F238E27FC236}">
              <a16:creationId xmlns:a16="http://schemas.microsoft.com/office/drawing/2014/main" id="{F3B8986D-BE8F-4C33-B18D-20CD5066A21A}"/>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2" name="正方形/長方形 211">
          <a:extLst>
            <a:ext uri="{FF2B5EF4-FFF2-40B4-BE49-F238E27FC236}">
              <a16:creationId xmlns:a16="http://schemas.microsoft.com/office/drawing/2014/main" id="{9814E1B1-6235-436B-982B-8DD90EB205D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3" name="正方形/長方形 212">
          <a:extLst>
            <a:ext uri="{FF2B5EF4-FFF2-40B4-BE49-F238E27FC236}">
              <a16:creationId xmlns:a16="http://schemas.microsoft.com/office/drawing/2014/main" id="{8AD6696C-717B-4EE1-8903-A1484CFBE6BB}"/>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4" name="正方形/長方形 213">
          <a:extLst>
            <a:ext uri="{FF2B5EF4-FFF2-40B4-BE49-F238E27FC236}">
              <a16:creationId xmlns:a16="http://schemas.microsoft.com/office/drawing/2014/main" id="{758044F8-AA35-4CFD-95AB-FEAC5BA9E42E}"/>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235,547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5" name="正方形/長方形 214">
          <a:extLst>
            <a:ext uri="{FF2B5EF4-FFF2-40B4-BE49-F238E27FC236}">
              <a16:creationId xmlns:a16="http://schemas.microsoft.com/office/drawing/2014/main" id="{3F2A14BE-CB57-461D-A084-BDE57E99675D}"/>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6" name="テキスト ボックス 215">
          <a:extLst>
            <a:ext uri="{FF2B5EF4-FFF2-40B4-BE49-F238E27FC236}">
              <a16:creationId xmlns:a16="http://schemas.microsoft.com/office/drawing/2014/main" id="{9A0510D4-3993-4434-96A9-A65FFAB7241A}"/>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7" name="直線コネクタ 216">
          <a:extLst>
            <a:ext uri="{FF2B5EF4-FFF2-40B4-BE49-F238E27FC236}">
              <a16:creationId xmlns:a16="http://schemas.microsoft.com/office/drawing/2014/main" id="{4DA41679-BC15-46C4-93CB-B88F2B9658EA}"/>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8" name="直線コネクタ 217">
          <a:extLst>
            <a:ext uri="{FF2B5EF4-FFF2-40B4-BE49-F238E27FC236}">
              <a16:creationId xmlns:a16="http://schemas.microsoft.com/office/drawing/2014/main" id="{909E99C6-E8DE-4B64-A9B0-0D68ADAD30DA}"/>
            </a:ext>
          </a:extLst>
        </xdr:cNvPr>
        <xdr:cNvCxnSpPr/>
      </xdr:nvCxnSpPr>
      <xdr:spPr>
        <a:xfrm>
          <a:off x="6604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9" name="テキスト ボックス 218">
          <a:extLst>
            <a:ext uri="{FF2B5EF4-FFF2-40B4-BE49-F238E27FC236}">
              <a16:creationId xmlns:a16="http://schemas.microsoft.com/office/drawing/2014/main" id="{469CBAFF-BFAE-4C82-831B-95B43EF9614C}"/>
            </a:ext>
          </a:extLst>
        </xdr:cNvPr>
        <xdr:cNvSpPr txBox="1"/>
      </xdr:nvSpPr>
      <xdr:spPr>
        <a:xfrm>
          <a:off x="6355214" y="1090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0" name="直線コネクタ 219">
          <a:extLst>
            <a:ext uri="{FF2B5EF4-FFF2-40B4-BE49-F238E27FC236}">
              <a16:creationId xmlns:a16="http://schemas.microsoft.com/office/drawing/2014/main" id="{8422075D-88D3-40DE-8413-C7FD53D0784C}"/>
            </a:ext>
          </a:extLst>
        </xdr:cNvPr>
        <xdr:cNvCxnSpPr/>
      </xdr:nvCxnSpPr>
      <xdr:spPr>
        <a:xfrm>
          <a:off x="6604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61</xdr:row>
      <xdr:rowOff>67327</xdr:rowOff>
    </xdr:from>
    <xdr:ext cx="685572" cy="259045"/>
    <xdr:sp macro="" textlink="">
      <xdr:nvSpPr>
        <xdr:cNvPr id="221" name="テキスト ボックス 220">
          <a:extLst>
            <a:ext uri="{FF2B5EF4-FFF2-40B4-BE49-F238E27FC236}">
              <a16:creationId xmlns:a16="http://schemas.microsoft.com/office/drawing/2014/main" id="{5D3E6139-07A1-4C33-8866-E071668E91F4}"/>
            </a:ext>
          </a:extLst>
        </xdr:cNvPr>
        <xdr:cNvSpPr txBox="1"/>
      </xdr:nvSpPr>
      <xdr:spPr>
        <a:xfrm>
          <a:off x="5918428" y="1052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2" name="直線コネクタ 221">
          <a:extLst>
            <a:ext uri="{FF2B5EF4-FFF2-40B4-BE49-F238E27FC236}">
              <a16:creationId xmlns:a16="http://schemas.microsoft.com/office/drawing/2014/main" id="{045897F3-C38E-4FBB-B295-DA774967521B}"/>
            </a:ext>
          </a:extLst>
        </xdr:cNvPr>
        <xdr:cNvCxnSpPr/>
      </xdr:nvCxnSpPr>
      <xdr:spPr>
        <a:xfrm>
          <a:off x="6604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59</xdr:row>
      <xdr:rowOff>29227</xdr:rowOff>
    </xdr:from>
    <xdr:ext cx="685572" cy="259045"/>
    <xdr:sp macro="" textlink="">
      <xdr:nvSpPr>
        <xdr:cNvPr id="223" name="テキスト ボックス 222">
          <a:extLst>
            <a:ext uri="{FF2B5EF4-FFF2-40B4-BE49-F238E27FC236}">
              <a16:creationId xmlns:a16="http://schemas.microsoft.com/office/drawing/2014/main" id="{43658AC3-208F-409C-B478-12596003D9E3}"/>
            </a:ext>
          </a:extLst>
        </xdr:cNvPr>
        <xdr:cNvSpPr txBox="1"/>
      </xdr:nvSpPr>
      <xdr:spPr>
        <a:xfrm>
          <a:off x="5918428" y="1014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4" name="直線コネクタ 223">
          <a:extLst>
            <a:ext uri="{FF2B5EF4-FFF2-40B4-BE49-F238E27FC236}">
              <a16:creationId xmlns:a16="http://schemas.microsoft.com/office/drawing/2014/main" id="{BC842CDF-0E3A-4E4D-8CB1-42CA28B941CA}"/>
            </a:ext>
          </a:extLst>
        </xdr:cNvPr>
        <xdr:cNvCxnSpPr/>
      </xdr:nvCxnSpPr>
      <xdr:spPr>
        <a:xfrm>
          <a:off x="6604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56</xdr:row>
      <xdr:rowOff>162577</xdr:rowOff>
    </xdr:from>
    <xdr:ext cx="685572" cy="259045"/>
    <xdr:sp macro="" textlink="">
      <xdr:nvSpPr>
        <xdr:cNvPr id="225" name="テキスト ボックス 224">
          <a:extLst>
            <a:ext uri="{FF2B5EF4-FFF2-40B4-BE49-F238E27FC236}">
              <a16:creationId xmlns:a16="http://schemas.microsoft.com/office/drawing/2014/main" id="{2FFEDD4D-DAF5-4493-9236-594697D28A54}"/>
            </a:ext>
          </a:extLst>
        </xdr:cNvPr>
        <xdr:cNvSpPr txBox="1"/>
      </xdr:nvSpPr>
      <xdr:spPr>
        <a:xfrm>
          <a:off x="5918428" y="976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6" name="直線コネクタ 225">
          <a:extLst>
            <a:ext uri="{FF2B5EF4-FFF2-40B4-BE49-F238E27FC236}">
              <a16:creationId xmlns:a16="http://schemas.microsoft.com/office/drawing/2014/main" id="{71549765-190C-443D-856C-BAE45C375BEE}"/>
            </a:ext>
          </a:extLst>
        </xdr:cNvPr>
        <xdr:cNvCxnSpPr/>
      </xdr:nvCxnSpPr>
      <xdr:spPr>
        <a:xfrm>
          <a:off x="6604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7" name="テキスト ボックス 226">
          <a:extLst>
            <a:ext uri="{FF2B5EF4-FFF2-40B4-BE49-F238E27FC236}">
              <a16:creationId xmlns:a16="http://schemas.microsoft.com/office/drawing/2014/main" id="{6721B581-E12A-452A-8ABB-0ECF20144A82}"/>
            </a:ext>
          </a:extLst>
        </xdr:cNvPr>
        <xdr:cNvSpPr txBox="1"/>
      </xdr:nvSpPr>
      <xdr:spPr>
        <a:xfrm>
          <a:off x="5918428" y="938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8" name="直線コネクタ 227">
          <a:extLst>
            <a:ext uri="{FF2B5EF4-FFF2-40B4-BE49-F238E27FC236}">
              <a16:creationId xmlns:a16="http://schemas.microsoft.com/office/drawing/2014/main" id="{03017490-198A-4398-B7B9-A1799CEC6CFD}"/>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30</xdr:col>
      <xdr:colOff>139308</xdr:colOff>
      <xdr:row>52</xdr:row>
      <xdr:rowOff>86377</xdr:rowOff>
    </xdr:from>
    <xdr:ext cx="749692" cy="259045"/>
    <xdr:sp macro="" textlink="">
      <xdr:nvSpPr>
        <xdr:cNvPr id="229" name="テキスト ボックス 228">
          <a:extLst>
            <a:ext uri="{FF2B5EF4-FFF2-40B4-BE49-F238E27FC236}">
              <a16:creationId xmlns:a16="http://schemas.microsoft.com/office/drawing/2014/main" id="{E3F01DF9-A97B-48A4-BC6B-09BE10ACA9E6}"/>
            </a:ext>
          </a:extLst>
        </xdr:cNvPr>
        <xdr:cNvSpPr txBox="1"/>
      </xdr:nvSpPr>
      <xdr:spPr>
        <a:xfrm>
          <a:off x="5854308" y="9001777"/>
          <a:ext cx="749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0" name="【橋りょう・トンネル】&#10;一人当たり有形固定資産（償却資産）額グラフ枠">
          <a:extLst>
            <a:ext uri="{FF2B5EF4-FFF2-40B4-BE49-F238E27FC236}">
              <a16:creationId xmlns:a16="http://schemas.microsoft.com/office/drawing/2014/main" id="{B0BD5D37-1B66-41E0-82FB-E92C2E0FE619}"/>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70948</xdr:rowOff>
    </xdr:from>
    <xdr:to>
      <xdr:col>54</xdr:col>
      <xdr:colOff>189865</xdr:colOff>
      <xdr:row>64</xdr:row>
      <xdr:rowOff>70791</xdr:rowOff>
    </xdr:to>
    <xdr:cxnSp macro="">
      <xdr:nvCxnSpPr>
        <xdr:cNvPr id="231" name="直線コネクタ 230">
          <a:extLst>
            <a:ext uri="{FF2B5EF4-FFF2-40B4-BE49-F238E27FC236}">
              <a16:creationId xmlns:a16="http://schemas.microsoft.com/office/drawing/2014/main" id="{B2244B15-6A89-4747-BEA8-F0FADDD0417A}"/>
            </a:ext>
          </a:extLst>
        </xdr:cNvPr>
        <xdr:cNvCxnSpPr/>
      </xdr:nvCxnSpPr>
      <xdr:spPr>
        <a:xfrm flipV="1">
          <a:off x="10476865" y="9500698"/>
          <a:ext cx="0" cy="154289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74618</xdr:rowOff>
    </xdr:from>
    <xdr:ext cx="534377" cy="259045"/>
    <xdr:sp macro="" textlink="">
      <xdr:nvSpPr>
        <xdr:cNvPr id="232" name="【橋りょう・トンネル】&#10;一人当たり有形固定資産（償却資産）額最小値テキスト">
          <a:extLst>
            <a:ext uri="{FF2B5EF4-FFF2-40B4-BE49-F238E27FC236}">
              <a16:creationId xmlns:a16="http://schemas.microsoft.com/office/drawing/2014/main" id="{10AD6662-BFB9-4F40-BDC6-DEE90C363D1C}"/>
            </a:ext>
          </a:extLst>
        </xdr:cNvPr>
        <xdr:cNvSpPr txBox="1"/>
      </xdr:nvSpPr>
      <xdr:spPr>
        <a:xfrm>
          <a:off x="10515600" y="11047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28,395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70791</xdr:rowOff>
    </xdr:from>
    <xdr:to>
      <xdr:col>55</xdr:col>
      <xdr:colOff>88900</xdr:colOff>
      <xdr:row>64</xdr:row>
      <xdr:rowOff>70791</xdr:rowOff>
    </xdr:to>
    <xdr:cxnSp macro="">
      <xdr:nvCxnSpPr>
        <xdr:cNvPr id="233" name="直線コネクタ 232">
          <a:extLst>
            <a:ext uri="{FF2B5EF4-FFF2-40B4-BE49-F238E27FC236}">
              <a16:creationId xmlns:a16="http://schemas.microsoft.com/office/drawing/2014/main" id="{662D01DC-CF9C-47FC-A49C-38350A04222C}"/>
            </a:ext>
          </a:extLst>
        </xdr:cNvPr>
        <xdr:cNvCxnSpPr/>
      </xdr:nvCxnSpPr>
      <xdr:spPr>
        <a:xfrm>
          <a:off x="10388600" y="11043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17625</xdr:rowOff>
    </xdr:from>
    <xdr:ext cx="690189" cy="259045"/>
    <xdr:sp macro="" textlink="">
      <xdr:nvSpPr>
        <xdr:cNvPr id="234" name="【橋りょう・トンネル】&#10;一人当たり有形固定資産（償却資産）額最大値テキスト">
          <a:extLst>
            <a:ext uri="{FF2B5EF4-FFF2-40B4-BE49-F238E27FC236}">
              <a16:creationId xmlns:a16="http://schemas.microsoft.com/office/drawing/2014/main" id="{9B740818-182F-4390-BDB6-41CC470BD2A7}"/>
            </a:ext>
          </a:extLst>
        </xdr:cNvPr>
        <xdr:cNvSpPr txBox="1"/>
      </xdr:nvSpPr>
      <xdr:spPr>
        <a:xfrm>
          <a:off x="10515600" y="9275925"/>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8,127,570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70948</xdr:rowOff>
    </xdr:from>
    <xdr:to>
      <xdr:col>55</xdr:col>
      <xdr:colOff>88900</xdr:colOff>
      <xdr:row>55</xdr:row>
      <xdr:rowOff>70948</xdr:rowOff>
    </xdr:to>
    <xdr:cxnSp macro="">
      <xdr:nvCxnSpPr>
        <xdr:cNvPr id="235" name="直線コネクタ 234">
          <a:extLst>
            <a:ext uri="{FF2B5EF4-FFF2-40B4-BE49-F238E27FC236}">
              <a16:creationId xmlns:a16="http://schemas.microsoft.com/office/drawing/2014/main" id="{6C2D3D98-6A9F-4E2D-81E8-97A74AE65ACD}"/>
            </a:ext>
          </a:extLst>
        </xdr:cNvPr>
        <xdr:cNvCxnSpPr/>
      </xdr:nvCxnSpPr>
      <xdr:spPr>
        <a:xfrm>
          <a:off x="10388600" y="95006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60141</xdr:rowOff>
    </xdr:from>
    <xdr:ext cx="599010" cy="259045"/>
    <xdr:sp macro="" textlink="">
      <xdr:nvSpPr>
        <xdr:cNvPr id="236" name="【橋りょう・トンネル】&#10;一人当たり有形固定資産（償却資産）額平均値テキスト">
          <a:extLst>
            <a:ext uri="{FF2B5EF4-FFF2-40B4-BE49-F238E27FC236}">
              <a16:creationId xmlns:a16="http://schemas.microsoft.com/office/drawing/2014/main" id="{BC7D2C5E-8743-4799-82BF-2B63AC3EDADA}"/>
            </a:ext>
          </a:extLst>
        </xdr:cNvPr>
        <xdr:cNvSpPr txBox="1"/>
      </xdr:nvSpPr>
      <xdr:spPr>
        <a:xfrm>
          <a:off x="10515600" y="106900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837,723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37264</xdr:rowOff>
    </xdr:from>
    <xdr:to>
      <xdr:col>55</xdr:col>
      <xdr:colOff>50800</xdr:colOff>
      <xdr:row>63</xdr:row>
      <xdr:rowOff>138864</xdr:rowOff>
    </xdr:to>
    <xdr:sp macro="" textlink="">
      <xdr:nvSpPr>
        <xdr:cNvPr id="237" name="フローチャート: 判断 236">
          <a:extLst>
            <a:ext uri="{FF2B5EF4-FFF2-40B4-BE49-F238E27FC236}">
              <a16:creationId xmlns:a16="http://schemas.microsoft.com/office/drawing/2014/main" id="{D8B2FA1A-3DE5-438A-B0A6-0F8588280423}"/>
            </a:ext>
          </a:extLst>
        </xdr:cNvPr>
        <xdr:cNvSpPr/>
      </xdr:nvSpPr>
      <xdr:spPr>
        <a:xfrm>
          <a:off x="10426700" y="10838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16965</xdr:rowOff>
    </xdr:from>
    <xdr:to>
      <xdr:col>50</xdr:col>
      <xdr:colOff>165100</xdr:colOff>
      <xdr:row>63</xdr:row>
      <xdr:rowOff>118565</xdr:rowOff>
    </xdr:to>
    <xdr:sp macro="" textlink="">
      <xdr:nvSpPr>
        <xdr:cNvPr id="238" name="フローチャート: 判断 237">
          <a:extLst>
            <a:ext uri="{FF2B5EF4-FFF2-40B4-BE49-F238E27FC236}">
              <a16:creationId xmlns:a16="http://schemas.microsoft.com/office/drawing/2014/main" id="{82A24ECC-B9E0-45E5-844B-5AA4E4DB5313}"/>
            </a:ext>
          </a:extLst>
        </xdr:cNvPr>
        <xdr:cNvSpPr/>
      </xdr:nvSpPr>
      <xdr:spPr>
        <a:xfrm>
          <a:off x="9588500" y="10818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21119</xdr:rowOff>
    </xdr:from>
    <xdr:to>
      <xdr:col>46</xdr:col>
      <xdr:colOff>38100</xdr:colOff>
      <xdr:row>63</xdr:row>
      <xdr:rowOff>122719</xdr:rowOff>
    </xdr:to>
    <xdr:sp macro="" textlink="">
      <xdr:nvSpPr>
        <xdr:cNvPr id="239" name="フローチャート: 判断 238">
          <a:extLst>
            <a:ext uri="{FF2B5EF4-FFF2-40B4-BE49-F238E27FC236}">
              <a16:creationId xmlns:a16="http://schemas.microsoft.com/office/drawing/2014/main" id="{B6B3AFD6-0C92-4505-AF46-292007EF9B9B}"/>
            </a:ext>
          </a:extLst>
        </xdr:cNvPr>
        <xdr:cNvSpPr/>
      </xdr:nvSpPr>
      <xdr:spPr>
        <a:xfrm>
          <a:off x="8699500" y="10822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55104</xdr:rowOff>
    </xdr:from>
    <xdr:to>
      <xdr:col>41</xdr:col>
      <xdr:colOff>101600</xdr:colOff>
      <xdr:row>63</xdr:row>
      <xdr:rowOff>156704</xdr:rowOff>
    </xdr:to>
    <xdr:sp macro="" textlink="">
      <xdr:nvSpPr>
        <xdr:cNvPr id="240" name="フローチャート: 判断 239">
          <a:extLst>
            <a:ext uri="{FF2B5EF4-FFF2-40B4-BE49-F238E27FC236}">
              <a16:creationId xmlns:a16="http://schemas.microsoft.com/office/drawing/2014/main" id="{69008655-E5F9-4B89-A353-D3C18D784710}"/>
            </a:ext>
          </a:extLst>
        </xdr:cNvPr>
        <xdr:cNvSpPr/>
      </xdr:nvSpPr>
      <xdr:spPr>
        <a:xfrm>
          <a:off x="7810500" y="108564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60019</xdr:rowOff>
    </xdr:from>
    <xdr:to>
      <xdr:col>36</xdr:col>
      <xdr:colOff>165100</xdr:colOff>
      <xdr:row>63</xdr:row>
      <xdr:rowOff>161619</xdr:rowOff>
    </xdr:to>
    <xdr:sp macro="" textlink="">
      <xdr:nvSpPr>
        <xdr:cNvPr id="241" name="フローチャート: 判断 240">
          <a:extLst>
            <a:ext uri="{FF2B5EF4-FFF2-40B4-BE49-F238E27FC236}">
              <a16:creationId xmlns:a16="http://schemas.microsoft.com/office/drawing/2014/main" id="{BAE97B16-1823-41AB-A64B-056272789093}"/>
            </a:ext>
          </a:extLst>
        </xdr:cNvPr>
        <xdr:cNvSpPr/>
      </xdr:nvSpPr>
      <xdr:spPr>
        <a:xfrm>
          <a:off x="6921500" y="10861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E9B4068-D1BF-47A1-8A0E-F801D16984E4}"/>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149C55EB-EAB0-4067-92BD-337F22204BCF}"/>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F2047CCB-3194-4CF1-B1EE-AEAB4DE5E431}"/>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B939A8D-3342-4F09-BD39-09A19622EEE6}"/>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6" name="テキスト ボックス 245">
          <a:extLst>
            <a:ext uri="{FF2B5EF4-FFF2-40B4-BE49-F238E27FC236}">
              <a16:creationId xmlns:a16="http://schemas.microsoft.com/office/drawing/2014/main" id="{3715F8BF-1CDD-4DDD-929D-4F1AF5DFA38B}"/>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57569</xdr:rowOff>
    </xdr:from>
    <xdr:to>
      <xdr:col>55</xdr:col>
      <xdr:colOff>50800</xdr:colOff>
      <xdr:row>63</xdr:row>
      <xdr:rowOff>159169</xdr:rowOff>
    </xdr:to>
    <xdr:sp macro="" textlink="">
      <xdr:nvSpPr>
        <xdr:cNvPr id="247" name="楕円 246">
          <a:extLst>
            <a:ext uri="{FF2B5EF4-FFF2-40B4-BE49-F238E27FC236}">
              <a16:creationId xmlns:a16="http://schemas.microsoft.com/office/drawing/2014/main" id="{EBF3BE88-5DFF-49BC-B809-2F7EB35F52E2}"/>
            </a:ext>
          </a:extLst>
        </xdr:cNvPr>
        <xdr:cNvSpPr/>
      </xdr:nvSpPr>
      <xdr:spPr>
        <a:xfrm>
          <a:off x="10426700" y="10858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35996</xdr:rowOff>
    </xdr:from>
    <xdr:ext cx="599010" cy="259045"/>
    <xdr:sp macro="" textlink="">
      <xdr:nvSpPr>
        <xdr:cNvPr id="248" name="【橋りょう・トンネル】&#10;一人当たり有形固定資産（償却資産）額該当値テキスト">
          <a:extLst>
            <a:ext uri="{FF2B5EF4-FFF2-40B4-BE49-F238E27FC236}">
              <a16:creationId xmlns:a16="http://schemas.microsoft.com/office/drawing/2014/main" id="{0D2B1617-5F29-42D8-812B-56B28E89F013}"/>
            </a:ext>
          </a:extLst>
        </xdr:cNvPr>
        <xdr:cNvSpPr txBox="1"/>
      </xdr:nvSpPr>
      <xdr:spPr>
        <a:xfrm>
          <a:off x="10515600" y="108373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731,135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61225</xdr:rowOff>
    </xdr:from>
    <xdr:to>
      <xdr:col>50</xdr:col>
      <xdr:colOff>165100</xdr:colOff>
      <xdr:row>63</xdr:row>
      <xdr:rowOff>162825</xdr:rowOff>
    </xdr:to>
    <xdr:sp macro="" textlink="">
      <xdr:nvSpPr>
        <xdr:cNvPr id="249" name="楕円 248">
          <a:extLst>
            <a:ext uri="{FF2B5EF4-FFF2-40B4-BE49-F238E27FC236}">
              <a16:creationId xmlns:a16="http://schemas.microsoft.com/office/drawing/2014/main" id="{BD830271-EA38-427C-AB52-029367411C86}"/>
            </a:ext>
          </a:extLst>
        </xdr:cNvPr>
        <xdr:cNvSpPr/>
      </xdr:nvSpPr>
      <xdr:spPr>
        <a:xfrm>
          <a:off x="9588500" y="1086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108369</xdr:rowOff>
    </xdr:from>
    <xdr:to>
      <xdr:col>55</xdr:col>
      <xdr:colOff>0</xdr:colOff>
      <xdr:row>63</xdr:row>
      <xdr:rowOff>112025</xdr:rowOff>
    </xdr:to>
    <xdr:cxnSp macro="">
      <xdr:nvCxnSpPr>
        <xdr:cNvPr id="250" name="直線コネクタ 249">
          <a:extLst>
            <a:ext uri="{FF2B5EF4-FFF2-40B4-BE49-F238E27FC236}">
              <a16:creationId xmlns:a16="http://schemas.microsoft.com/office/drawing/2014/main" id="{9BDAAFF4-6346-4631-8839-9E69278D37AD}"/>
            </a:ext>
          </a:extLst>
        </xdr:cNvPr>
        <xdr:cNvCxnSpPr/>
      </xdr:nvCxnSpPr>
      <xdr:spPr>
        <a:xfrm flipV="1">
          <a:off x="9639300" y="10909719"/>
          <a:ext cx="838200" cy="3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64403</xdr:rowOff>
    </xdr:from>
    <xdr:to>
      <xdr:col>46</xdr:col>
      <xdr:colOff>38100</xdr:colOff>
      <xdr:row>63</xdr:row>
      <xdr:rowOff>166003</xdr:rowOff>
    </xdr:to>
    <xdr:sp macro="" textlink="">
      <xdr:nvSpPr>
        <xdr:cNvPr id="251" name="楕円 250">
          <a:extLst>
            <a:ext uri="{FF2B5EF4-FFF2-40B4-BE49-F238E27FC236}">
              <a16:creationId xmlns:a16="http://schemas.microsoft.com/office/drawing/2014/main" id="{9D7D7863-2C94-4335-8B51-97F85DAC5891}"/>
            </a:ext>
          </a:extLst>
        </xdr:cNvPr>
        <xdr:cNvSpPr/>
      </xdr:nvSpPr>
      <xdr:spPr>
        <a:xfrm>
          <a:off x="8699500" y="108657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112025</xdr:rowOff>
    </xdr:from>
    <xdr:to>
      <xdr:col>50</xdr:col>
      <xdr:colOff>114300</xdr:colOff>
      <xdr:row>63</xdr:row>
      <xdr:rowOff>115203</xdr:rowOff>
    </xdr:to>
    <xdr:cxnSp macro="">
      <xdr:nvCxnSpPr>
        <xdr:cNvPr id="252" name="直線コネクタ 251">
          <a:extLst>
            <a:ext uri="{FF2B5EF4-FFF2-40B4-BE49-F238E27FC236}">
              <a16:creationId xmlns:a16="http://schemas.microsoft.com/office/drawing/2014/main" id="{801F30B7-F3DC-4E65-B19A-1E34D6676663}"/>
            </a:ext>
          </a:extLst>
        </xdr:cNvPr>
        <xdr:cNvCxnSpPr/>
      </xdr:nvCxnSpPr>
      <xdr:spPr>
        <a:xfrm flipV="1">
          <a:off x="8750300" y="10913375"/>
          <a:ext cx="889000" cy="3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67194</xdr:rowOff>
    </xdr:from>
    <xdr:to>
      <xdr:col>41</xdr:col>
      <xdr:colOff>101600</xdr:colOff>
      <xdr:row>63</xdr:row>
      <xdr:rowOff>168794</xdr:rowOff>
    </xdr:to>
    <xdr:sp macro="" textlink="">
      <xdr:nvSpPr>
        <xdr:cNvPr id="253" name="楕円 252">
          <a:extLst>
            <a:ext uri="{FF2B5EF4-FFF2-40B4-BE49-F238E27FC236}">
              <a16:creationId xmlns:a16="http://schemas.microsoft.com/office/drawing/2014/main" id="{8DA59AF6-BC73-4A52-A785-6227656BE98F}"/>
            </a:ext>
          </a:extLst>
        </xdr:cNvPr>
        <xdr:cNvSpPr/>
      </xdr:nvSpPr>
      <xdr:spPr>
        <a:xfrm>
          <a:off x="7810500" y="10868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115203</xdr:rowOff>
    </xdr:from>
    <xdr:to>
      <xdr:col>45</xdr:col>
      <xdr:colOff>177800</xdr:colOff>
      <xdr:row>63</xdr:row>
      <xdr:rowOff>117994</xdr:rowOff>
    </xdr:to>
    <xdr:cxnSp macro="">
      <xdr:nvCxnSpPr>
        <xdr:cNvPr id="254" name="直線コネクタ 253">
          <a:extLst>
            <a:ext uri="{FF2B5EF4-FFF2-40B4-BE49-F238E27FC236}">
              <a16:creationId xmlns:a16="http://schemas.microsoft.com/office/drawing/2014/main" id="{B4C5036A-2F89-4960-A3F9-4A04BE2FBF53}"/>
            </a:ext>
          </a:extLst>
        </xdr:cNvPr>
        <xdr:cNvCxnSpPr/>
      </xdr:nvCxnSpPr>
      <xdr:spPr>
        <a:xfrm flipV="1">
          <a:off x="7861300" y="10916553"/>
          <a:ext cx="889000" cy="27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69933</xdr:rowOff>
    </xdr:from>
    <xdr:to>
      <xdr:col>36</xdr:col>
      <xdr:colOff>165100</xdr:colOff>
      <xdr:row>64</xdr:row>
      <xdr:rowOff>83</xdr:rowOff>
    </xdr:to>
    <xdr:sp macro="" textlink="">
      <xdr:nvSpPr>
        <xdr:cNvPr id="255" name="楕円 254">
          <a:extLst>
            <a:ext uri="{FF2B5EF4-FFF2-40B4-BE49-F238E27FC236}">
              <a16:creationId xmlns:a16="http://schemas.microsoft.com/office/drawing/2014/main" id="{AB571AB0-6A9A-4DDB-8878-6F90283A49ED}"/>
            </a:ext>
          </a:extLst>
        </xdr:cNvPr>
        <xdr:cNvSpPr/>
      </xdr:nvSpPr>
      <xdr:spPr>
        <a:xfrm>
          <a:off x="6921500" y="108712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117994</xdr:rowOff>
    </xdr:from>
    <xdr:to>
      <xdr:col>41</xdr:col>
      <xdr:colOff>50800</xdr:colOff>
      <xdr:row>63</xdr:row>
      <xdr:rowOff>120733</xdr:rowOff>
    </xdr:to>
    <xdr:cxnSp macro="">
      <xdr:nvCxnSpPr>
        <xdr:cNvPr id="256" name="直線コネクタ 255">
          <a:extLst>
            <a:ext uri="{FF2B5EF4-FFF2-40B4-BE49-F238E27FC236}">
              <a16:creationId xmlns:a16="http://schemas.microsoft.com/office/drawing/2014/main" id="{9F1A8ADC-FFD5-42E3-8941-FFC90BA462F7}"/>
            </a:ext>
          </a:extLst>
        </xdr:cNvPr>
        <xdr:cNvCxnSpPr/>
      </xdr:nvCxnSpPr>
      <xdr:spPr>
        <a:xfrm flipV="1">
          <a:off x="6972300" y="10919344"/>
          <a:ext cx="889000" cy="2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61</xdr:row>
      <xdr:rowOff>135092</xdr:rowOff>
    </xdr:from>
    <xdr:ext cx="599010" cy="259045"/>
    <xdr:sp macro="" textlink="">
      <xdr:nvSpPr>
        <xdr:cNvPr id="257" name="n_1aveValue【橋りょう・トンネル】&#10;一人当たり有形固定資産（償却資産）額">
          <a:extLst>
            <a:ext uri="{FF2B5EF4-FFF2-40B4-BE49-F238E27FC236}">
              <a16:creationId xmlns:a16="http://schemas.microsoft.com/office/drawing/2014/main" id="{B0828C84-7FC3-4D51-8CC8-170DD373993B}"/>
            </a:ext>
          </a:extLst>
        </xdr:cNvPr>
        <xdr:cNvSpPr txBox="1"/>
      </xdr:nvSpPr>
      <xdr:spPr>
        <a:xfrm>
          <a:off x="9327095" y="105935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944,279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61</xdr:row>
      <xdr:rowOff>139246</xdr:rowOff>
    </xdr:from>
    <xdr:ext cx="599010" cy="259045"/>
    <xdr:sp macro="" textlink="">
      <xdr:nvSpPr>
        <xdr:cNvPr id="258" name="n_2aveValue【橋りょう・トンネル】&#10;一人当たり有形固定資産（償却資産）額">
          <a:extLst>
            <a:ext uri="{FF2B5EF4-FFF2-40B4-BE49-F238E27FC236}">
              <a16:creationId xmlns:a16="http://schemas.microsoft.com/office/drawing/2014/main" id="{E9032FE8-8D38-4C35-BDC3-D1E70A5D200D}"/>
            </a:ext>
          </a:extLst>
        </xdr:cNvPr>
        <xdr:cNvSpPr txBox="1"/>
      </xdr:nvSpPr>
      <xdr:spPr>
        <a:xfrm>
          <a:off x="8450795" y="10597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922,475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1781</xdr:rowOff>
    </xdr:from>
    <xdr:ext cx="599010" cy="259045"/>
    <xdr:sp macro="" textlink="">
      <xdr:nvSpPr>
        <xdr:cNvPr id="259" name="n_3aveValue【橋りょう・トンネル】&#10;一人当たり有形固定資産（償却資産）額">
          <a:extLst>
            <a:ext uri="{FF2B5EF4-FFF2-40B4-BE49-F238E27FC236}">
              <a16:creationId xmlns:a16="http://schemas.microsoft.com/office/drawing/2014/main" id="{376600ED-458A-4324-8268-D7BBC6B31FAE}"/>
            </a:ext>
          </a:extLst>
        </xdr:cNvPr>
        <xdr:cNvSpPr txBox="1"/>
      </xdr:nvSpPr>
      <xdr:spPr>
        <a:xfrm>
          <a:off x="7561795" y="10631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744,074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6696</xdr:rowOff>
    </xdr:from>
    <xdr:ext cx="599010" cy="259045"/>
    <xdr:sp macro="" textlink="">
      <xdr:nvSpPr>
        <xdr:cNvPr id="260" name="n_4aveValue【橋りょう・トンネル】&#10;一人当たり有形固定資産（償却資産）額">
          <a:extLst>
            <a:ext uri="{FF2B5EF4-FFF2-40B4-BE49-F238E27FC236}">
              <a16:creationId xmlns:a16="http://schemas.microsoft.com/office/drawing/2014/main" id="{49087112-879C-407A-8D84-8C520405F345}"/>
            </a:ext>
          </a:extLst>
        </xdr:cNvPr>
        <xdr:cNvSpPr txBox="1"/>
      </xdr:nvSpPr>
      <xdr:spPr>
        <a:xfrm>
          <a:off x="6672795" y="106365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718,272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63</xdr:row>
      <xdr:rowOff>153952</xdr:rowOff>
    </xdr:from>
    <xdr:ext cx="599010" cy="259045"/>
    <xdr:sp macro="" textlink="">
      <xdr:nvSpPr>
        <xdr:cNvPr id="261" name="n_1mainValue【橋りょう・トンネル】&#10;一人当たり有形固定資産（償却資産）額">
          <a:extLst>
            <a:ext uri="{FF2B5EF4-FFF2-40B4-BE49-F238E27FC236}">
              <a16:creationId xmlns:a16="http://schemas.microsoft.com/office/drawing/2014/main" id="{E950B572-921E-4A5A-88BF-57C1FD8DEE98}"/>
            </a:ext>
          </a:extLst>
        </xdr:cNvPr>
        <xdr:cNvSpPr txBox="1"/>
      </xdr:nvSpPr>
      <xdr:spPr>
        <a:xfrm>
          <a:off x="9327095" y="10955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711,942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63</xdr:row>
      <xdr:rowOff>157130</xdr:rowOff>
    </xdr:from>
    <xdr:ext cx="599010" cy="259045"/>
    <xdr:sp macro="" textlink="">
      <xdr:nvSpPr>
        <xdr:cNvPr id="262" name="n_2mainValue【橋りょう・トンネル】&#10;一人当たり有形固定資産（償却資産）額">
          <a:extLst>
            <a:ext uri="{FF2B5EF4-FFF2-40B4-BE49-F238E27FC236}">
              <a16:creationId xmlns:a16="http://schemas.microsoft.com/office/drawing/2014/main" id="{736DFF27-6C49-4EA5-9803-88A2FB4C5496}"/>
            </a:ext>
          </a:extLst>
        </xdr:cNvPr>
        <xdr:cNvSpPr txBox="1"/>
      </xdr:nvSpPr>
      <xdr:spPr>
        <a:xfrm>
          <a:off x="8450795" y="1095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63</xdr:row>
      <xdr:rowOff>159921</xdr:rowOff>
    </xdr:from>
    <xdr:ext cx="599010" cy="259045"/>
    <xdr:sp macro="" textlink="">
      <xdr:nvSpPr>
        <xdr:cNvPr id="263" name="n_3mainValue【橋りょう・トンネル】&#10;一人当たり有形固定資産（償却資産）額">
          <a:extLst>
            <a:ext uri="{FF2B5EF4-FFF2-40B4-BE49-F238E27FC236}">
              <a16:creationId xmlns:a16="http://schemas.microsoft.com/office/drawing/2014/main" id="{31AAA9E2-A0FD-4904-8C4A-3C62305560B1}"/>
            </a:ext>
          </a:extLst>
        </xdr:cNvPr>
        <xdr:cNvSpPr txBox="1"/>
      </xdr:nvSpPr>
      <xdr:spPr>
        <a:xfrm>
          <a:off x="7561795" y="109612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680,612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63</xdr:row>
      <xdr:rowOff>162660</xdr:rowOff>
    </xdr:from>
    <xdr:ext cx="599010" cy="259045"/>
    <xdr:sp macro="" textlink="">
      <xdr:nvSpPr>
        <xdr:cNvPr id="264" name="n_4mainValue【橋りょう・トンネル】&#10;一人当たり有形固定資産（償却資産）額">
          <a:extLst>
            <a:ext uri="{FF2B5EF4-FFF2-40B4-BE49-F238E27FC236}">
              <a16:creationId xmlns:a16="http://schemas.microsoft.com/office/drawing/2014/main" id="{EE6DDD79-4CA5-44F9-8748-F3BBB02C7A41}"/>
            </a:ext>
          </a:extLst>
        </xdr:cNvPr>
        <xdr:cNvSpPr txBox="1"/>
      </xdr:nvSpPr>
      <xdr:spPr>
        <a:xfrm>
          <a:off x="6672795" y="10964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666,231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5" name="正方形/長方形 264">
          <a:extLst>
            <a:ext uri="{FF2B5EF4-FFF2-40B4-BE49-F238E27FC236}">
              <a16:creationId xmlns:a16="http://schemas.microsoft.com/office/drawing/2014/main" id="{F54C6E8E-2C06-4472-9795-F82EDF935119}"/>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6" name="正方形/長方形 265">
          <a:extLst>
            <a:ext uri="{FF2B5EF4-FFF2-40B4-BE49-F238E27FC236}">
              <a16:creationId xmlns:a16="http://schemas.microsoft.com/office/drawing/2014/main" id="{3EB59547-DA06-4B57-9BE9-E0C45FB21274}"/>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7" name="正方形/長方形 266">
          <a:extLst>
            <a:ext uri="{FF2B5EF4-FFF2-40B4-BE49-F238E27FC236}">
              <a16:creationId xmlns:a16="http://schemas.microsoft.com/office/drawing/2014/main" id="{0538F3F3-09E3-48AD-8C2D-478E2A8A2789}"/>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8" name="正方形/長方形 267">
          <a:extLst>
            <a:ext uri="{FF2B5EF4-FFF2-40B4-BE49-F238E27FC236}">
              <a16:creationId xmlns:a16="http://schemas.microsoft.com/office/drawing/2014/main" id="{602737FB-E497-4730-BCA0-D2DD0EA99911}"/>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9" name="正方形/長方形 268">
          <a:extLst>
            <a:ext uri="{FF2B5EF4-FFF2-40B4-BE49-F238E27FC236}">
              <a16:creationId xmlns:a16="http://schemas.microsoft.com/office/drawing/2014/main" id="{BB4D2C67-8E6E-4240-A047-700F917E06D8}"/>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0" name="正方形/長方形 269">
          <a:extLst>
            <a:ext uri="{FF2B5EF4-FFF2-40B4-BE49-F238E27FC236}">
              <a16:creationId xmlns:a16="http://schemas.microsoft.com/office/drawing/2014/main" id="{EB1CC878-909F-4417-9A66-942BA512C812}"/>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1" name="正方形/長方形 270">
          <a:extLst>
            <a:ext uri="{FF2B5EF4-FFF2-40B4-BE49-F238E27FC236}">
              <a16:creationId xmlns:a16="http://schemas.microsoft.com/office/drawing/2014/main" id="{5E0D043A-2112-4201-B47E-6496C6F33739}"/>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2" name="正方形/長方形 271">
          <a:extLst>
            <a:ext uri="{FF2B5EF4-FFF2-40B4-BE49-F238E27FC236}">
              <a16:creationId xmlns:a16="http://schemas.microsoft.com/office/drawing/2014/main" id="{009D491E-D709-463F-81B4-45A579EFBDED}"/>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3" name="テキスト ボックス 272">
          <a:extLst>
            <a:ext uri="{FF2B5EF4-FFF2-40B4-BE49-F238E27FC236}">
              <a16:creationId xmlns:a16="http://schemas.microsoft.com/office/drawing/2014/main" id="{DC4B5450-4D04-49E6-B4A1-7514D57A4E31}"/>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4" name="直線コネクタ 273">
          <a:extLst>
            <a:ext uri="{FF2B5EF4-FFF2-40B4-BE49-F238E27FC236}">
              <a16:creationId xmlns:a16="http://schemas.microsoft.com/office/drawing/2014/main" id="{D8A2DDDD-7E77-47B3-89BA-AC36AC48A31B}"/>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5" name="テキスト ボックス 274">
          <a:extLst>
            <a:ext uri="{FF2B5EF4-FFF2-40B4-BE49-F238E27FC236}">
              <a16:creationId xmlns:a16="http://schemas.microsoft.com/office/drawing/2014/main" id="{E1CE874A-AE26-4FB2-97D3-B973053C890E}"/>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168729</xdr:rowOff>
    </xdr:from>
    <xdr:to>
      <xdr:col>28</xdr:col>
      <xdr:colOff>114300</xdr:colOff>
      <xdr:row>86</xdr:row>
      <xdr:rowOff>168729</xdr:rowOff>
    </xdr:to>
    <xdr:cxnSp macro="">
      <xdr:nvCxnSpPr>
        <xdr:cNvPr id="276" name="直線コネクタ 275">
          <a:extLst>
            <a:ext uri="{FF2B5EF4-FFF2-40B4-BE49-F238E27FC236}">
              <a16:creationId xmlns:a16="http://schemas.microsoft.com/office/drawing/2014/main" id="{8B5AABE6-9B17-4D4C-BD4B-69A8D1B4E0E8}"/>
            </a:ext>
          </a:extLst>
        </xdr:cNvPr>
        <xdr:cNvCxnSpPr/>
      </xdr:nvCxnSpPr>
      <xdr:spPr>
        <a:xfrm>
          <a:off x="762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86</xdr:row>
      <xdr:rowOff>26506</xdr:rowOff>
    </xdr:from>
    <xdr:ext cx="467179" cy="259045"/>
    <xdr:sp macro="" textlink="">
      <xdr:nvSpPr>
        <xdr:cNvPr id="277" name="テキスト ボックス 276">
          <a:extLst>
            <a:ext uri="{FF2B5EF4-FFF2-40B4-BE49-F238E27FC236}">
              <a16:creationId xmlns:a16="http://schemas.microsoft.com/office/drawing/2014/main" id="{2C9803C2-956A-4E98-9BA9-86CDCA602C57}"/>
            </a:ext>
          </a:extLst>
        </xdr:cNvPr>
        <xdr:cNvSpPr txBox="1"/>
      </xdr:nvSpPr>
      <xdr:spPr>
        <a:xfrm>
          <a:off x="294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85</xdr:row>
      <xdr:rowOff>13607</xdr:rowOff>
    </xdr:from>
    <xdr:to>
      <xdr:col>28</xdr:col>
      <xdr:colOff>114300</xdr:colOff>
      <xdr:row>85</xdr:row>
      <xdr:rowOff>13607</xdr:rowOff>
    </xdr:to>
    <xdr:cxnSp macro="">
      <xdr:nvCxnSpPr>
        <xdr:cNvPr id="278" name="直線コネクタ 277">
          <a:extLst>
            <a:ext uri="{FF2B5EF4-FFF2-40B4-BE49-F238E27FC236}">
              <a16:creationId xmlns:a16="http://schemas.microsoft.com/office/drawing/2014/main" id="{0F1855EB-CE83-4CBB-93CF-5BBFCD9C07F3}"/>
            </a:ext>
          </a:extLst>
        </xdr:cNvPr>
        <xdr:cNvCxnSpPr/>
      </xdr:nvCxnSpPr>
      <xdr:spPr>
        <a:xfrm>
          <a:off x="762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84</xdr:row>
      <xdr:rowOff>42834</xdr:rowOff>
    </xdr:from>
    <xdr:ext cx="403059" cy="259045"/>
    <xdr:sp macro="" textlink="">
      <xdr:nvSpPr>
        <xdr:cNvPr id="279" name="テキスト ボックス 278">
          <a:extLst>
            <a:ext uri="{FF2B5EF4-FFF2-40B4-BE49-F238E27FC236}">
              <a16:creationId xmlns:a16="http://schemas.microsoft.com/office/drawing/2014/main" id="{8E6DD47F-71E7-4B87-B535-F1DF3FF7753D}"/>
            </a:ext>
          </a:extLst>
        </xdr:cNvPr>
        <xdr:cNvSpPr txBox="1"/>
      </xdr:nvSpPr>
      <xdr:spPr>
        <a:xfrm>
          <a:off x="358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29936</xdr:rowOff>
    </xdr:from>
    <xdr:to>
      <xdr:col>28</xdr:col>
      <xdr:colOff>114300</xdr:colOff>
      <xdr:row>83</xdr:row>
      <xdr:rowOff>29936</xdr:rowOff>
    </xdr:to>
    <xdr:cxnSp macro="">
      <xdr:nvCxnSpPr>
        <xdr:cNvPr id="280" name="直線コネクタ 279">
          <a:extLst>
            <a:ext uri="{FF2B5EF4-FFF2-40B4-BE49-F238E27FC236}">
              <a16:creationId xmlns:a16="http://schemas.microsoft.com/office/drawing/2014/main" id="{B4367B46-2107-411F-96A1-3A66C06BED8F}"/>
            </a:ext>
          </a:extLst>
        </xdr:cNvPr>
        <xdr:cNvCxnSpPr/>
      </xdr:nvCxnSpPr>
      <xdr:spPr>
        <a:xfrm>
          <a:off x="762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59163</xdr:rowOff>
    </xdr:from>
    <xdr:ext cx="403059" cy="259045"/>
    <xdr:sp macro="" textlink="">
      <xdr:nvSpPr>
        <xdr:cNvPr id="281" name="テキスト ボックス 280">
          <a:extLst>
            <a:ext uri="{FF2B5EF4-FFF2-40B4-BE49-F238E27FC236}">
              <a16:creationId xmlns:a16="http://schemas.microsoft.com/office/drawing/2014/main" id="{C61C17BF-05C2-4154-9D38-FBBDACA023E4}"/>
            </a:ext>
          </a:extLst>
        </xdr:cNvPr>
        <xdr:cNvSpPr txBox="1"/>
      </xdr:nvSpPr>
      <xdr:spPr>
        <a:xfrm>
          <a:off x="358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46264</xdr:rowOff>
    </xdr:from>
    <xdr:to>
      <xdr:col>28</xdr:col>
      <xdr:colOff>114300</xdr:colOff>
      <xdr:row>81</xdr:row>
      <xdr:rowOff>46264</xdr:rowOff>
    </xdr:to>
    <xdr:cxnSp macro="">
      <xdr:nvCxnSpPr>
        <xdr:cNvPr id="282" name="直線コネクタ 281">
          <a:extLst>
            <a:ext uri="{FF2B5EF4-FFF2-40B4-BE49-F238E27FC236}">
              <a16:creationId xmlns:a16="http://schemas.microsoft.com/office/drawing/2014/main" id="{29A13F4D-629E-4E6B-BCC5-112BD9490B56}"/>
            </a:ext>
          </a:extLst>
        </xdr:cNvPr>
        <xdr:cNvCxnSpPr/>
      </xdr:nvCxnSpPr>
      <xdr:spPr>
        <a:xfrm>
          <a:off x="762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75491</xdr:rowOff>
    </xdr:from>
    <xdr:ext cx="403059" cy="259045"/>
    <xdr:sp macro="" textlink="">
      <xdr:nvSpPr>
        <xdr:cNvPr id="283" name="テキスト ボックス 282">
          <a:extLst>
            <a:ext uri="{FF2B5EF4-FFF2-40B4-BE49-F238E27FC236}">
              <a16:creationId xmlns:a16="http://schemas.microsoft.com/office/drawing/2014/main" id="{87057FD3-201B-4E3B-9EE6-D971EE081B32}"/>
            </a:ext>
          </a:extLst>
        </xdr:cNvPr>
        <xdr:cNvSpPr txBox="1"/>
      </xdr:nvSpPr>
      <xdr:spPr>
        <a:xfrm>
          <a:off x="358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62593</xdr:rowOff>
    </xdr:from>
    <xdr:to>
      <xdr:col>28</xdr:col>
      <xdr:colOff>114300</xdr:colOff>
      <xdr:row>79</xdr:row>
      <xdr:rowOff>62593</xdr:rowOff>
    </xdr:to>
    <xdr:cxnSp macro="">
      <xdr:nvCxnSpPr>
        <xdr:cNvPr id="284" name="直線コネクタ 283">
          <a:extLst>
            <a:ext uri="{FF2B5EF4-FFF2-40B4-BE49-F238E27FC236}">
              <a16:creationId xmlns:a16="http://schemas.microsoft.com/office/drawing/2014/main" id="{2628F444-7448-4D2A-8CA1-941FC0901CBC}"/>
            </a:ext>
          </a:extLst>
        </xdr:cNvPr>
        <xdr:cNvCxnSpPr/>
      </xdr:nvCxnSpPr>
      <xdr:spPr>
        <a:xfrm>
          <a:off x="762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78</xdr:row>
      <xdr:rowOff>91820</xdr:rowOff>
    </xdr:from>
    <xdr:ext cx="403059" cy="259045"/>
    <xdr:sp macro="" textlink="">
      <xdr:nvSpPr>
        <xdr:cNvPr id="285" name="テキスト ボックス 284">
          <a:extLst>
            <a:ext uri="{FF2B5EF4-FFF2-40B4-BE49-F238E27FC236}">
              <a16:creationId xmlns:a16="http://schemas.microsoft.com/office/drawing/2014/main" id="{8CABA451-B825-4B3D-B9E6-A4177A0A20C2}"/>
            </a:ext>
          </a:extLst>
        </xdr:cNvPr>
        <xdr:cNvSpPr txBox="1"/>
      </xdr:nvSpPr>
      <xdr:spPr>
        <a:xfrm>
          <a:off x="358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78921</xdr:rowOff>
    </xdr:from>
    <xdr:to>
      <xdr:col>28</xdr:col>
      <xdr:colOff>114300</xdr:colOff>
      <xdr:row>77</xdr:row>
      <xdr:rowOff>78921</xdr:rowOff>
    </xdr:to>
    <xdr:cxnSp macro="">
      <xdr:nvCxnSpPr>
        <xdr:cNvPr id="286" name="直線コネクタ 285">
          <a:extLst>
            <a:ext uri="{FF2B5EF4-FFF2-40B4-BE49-F238E27FC236}">
              <a16:creationId xmlns:a16="http://schemas.microsoft.com/office/drawing/2014/main" id="{09C94C16-C479-43B3-855F-AAE52892D51D}"/>
            </a:ext>
          </a:extLst>
        </xdr:cNvPr>
        <xdr:cNvCxnSpPr/>
      </xdr:nvCxnSpPr>
      <xdr:spPr>
        <a:xfrm>
          <a:off x="762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108148</xdr:rowOff>
    </xdr:from>
    <xdr:ext cx="338939" cy="259045"/>
    <xdr:sp macro="" textlink="">
      <xdr:nvSpPr>
        <xdr:cNvPr id="287" name="テキスト ボックス 286">
          <a:extLst>
            <a:ext uri="{FF2B5EF4-FFF2-40B4-BE49-F238E27FC236}">
              <a16:creationId xmlns:a16="http://schemas.microsoft.com/office/drawing/2014/main" id="{4B1D6F6A-C98E-4B08-A413-9C3A69E04277}"/>
            </a:ext>
          </a:extLst>
        </xdr:cNvPr>
        <xdr:cNvSpPr txBox="1"/>
      </xdr:nvSpPr>
      <xdr:spPr>
        <a:xfrm>
          <a:off x="423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8" name="直線コネクタ 287">
          <a:extLst>
            <a:ext uri="{FF2B5EF4-FFF2-40B4-BE49-F238E27FC236}">
              <a16:creationId xmlns:a16="http://schemas.microsoft.com/office/drawing/2014/main" id="{5C495026-AE4F-4FD1-9FFD-ED20EBC0B335}"/>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9" name="【公営住宅】&#10;有形固定資産減価償却率グラフ枠">
          <a:extLst>
            <a:ext uri="{FF2B5EF4-FFF2-40B4-BE49-F238E27FC236}">
              <a16:creationId xmlns:a16="http://schemas.microsoft.com/office/drawing/2014/main" id="{B47BA295-73B5-4FD7-90DD-D8E0F864C023}"/>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72389</xdr:rowOff>
    </xdr:from>
    <xdr:to>
      <xdr:col>24</xdr:col>
      <xdr:colOff>62865</xdr:colOff>
      <xdr:row>86</xdr:row>
      <xdr:rowOff>168729</xdr:rowOff>
    </xdr:to>
    <xdr:cxnSp macro="">
      <xdr:nvCxnSpPr>
        <xdr:cNvPr id="290" name="直線コネクタ 289">
          <a:extLst>
            <a:ext uri="{FF2B5EF4-FFF2-40B4-BE49-F238E27FC236}">
              <a16:creationId xmlns:a16="http://schemas.microsoft.com/office/drawing/2014/main" id="{B64B70B1-852F-472A-8E0F-50C044B75411}"/>
            </a:ext>
          </a:extLst>
        </xdr:cNvPr>
        <xdr:cNvCxnSpPr/>
      </xdr:nvCxnSpPr>
      <xdr:spPr>
        <a:xfrm flipV="1">
          <a:off x="4634865" y="13445489"/>
          <a:ext cx="0" cy="14679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87</xdr:row>
      <xdr:rowOff>1106</xdr:rowOff>
    </xdr:from>
    <xdr:ext cx="469744" cy="259045"/>
    <xdr:sp macro="" textlink="">
      <xdr:nvSpPr>
        <xdr:cNvPr id="291" name="【公営住宅】&#10;有形固定資産減価償却率最小値テキスト">
          <a:extLst>
            <a:ext uri="{FF2B5EF4-FFF2-40B4-BE49-F238E27FC236}">
              <a16:creationId xmlns:a16="http://schemas.microsoft.com/office/drawing/2014/main" id="{6D0359D5-D4BD-43C5-9289-5BB6EFE89F4F}"/>
            </a:ext>
          </a:extLst>
        </xdr:cNvPr>
        <xdr:cNvSpPr txBox="1"/>
      </xdr:nvSpPr>
      <xdr:spPr>
        <a:xfrm>
          <a:off x="4673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168729</xdr:rowOff>
    </xdr:from>
    <xdr:to>
      <xdr:col>24</xdr:col>
      <xdr:colOff>152400</xdr:colOff>
      <xdr:row>86</xdr:row>
      <xdr:rowOff>168729</xdr:rowOff>
    </xdr:to>
    <xdr:cxnSp macro="">
      <xdr:nvCxnSpPr>
        <xdr:cNvPr id="292" name="直線コネクタ 291">
          <a:extLst>
            <a:ext uri="{FF2B5EF4-FFF2-40B4-BE49-F238E27FC236}">
              <a16:creationId xmlns:a16="http://schemas.microsoft.com/office/drawing/2014/main" id="{1EEF2308-06BC-4840-BD2F-C77AF8883C20}"/>
            </a:ext>
          </a:extLst>
        </xdr:cNvPr>
        <xdr:cNvCxnSpPr/>
      </xdr:nvCxnSpPr>
      <xdr:spPr>
        <a:xfrm>
          <a:off x="4546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19066</xdr:rowOff>
    </xdr:from>
    <xdr:ext cx="405111" cy="259045"/>
    <xdr:sp macro="" textlink="">
      <xdr:nvSpPr>
        <xdr:cNvPr id="293" name="【公営住宅】&#10;有形固定資産減価償却率最大値テキスト">
          <a:extLst>
            <a:ext uri="{FF2B5EF4-FFF2-40B4-BE49-F238E27FC236}">
              <a16:creationId xmlns:a16="http://schemas.microsoft.com/office/drawing/2014/main" id="{EB340E82-9FF0-4CDC-BD5D-26C5FAA78C1B}"/>
            </a:ext>
          </a:extLst>
        </xdr:cNvPr>
        <xdr:cNvSpPr txBox="1"/>
      </xdr:nvSpPr>
      <xdr:spPr>
        <a:xfrm>
          <a:off x="4673600" y="132207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72389</xdr:rowOff>
    </xdr:from>
    <xdr:to>
      <xdr:col>24</xdr:col>
      <xdr:colOff>152400</xdr:colOff>
      <xdr:row>78</xdr:row>
      <xdr:rowOff>72389</xdr:rowOff>
    </xdr:to>
    <xdr:cxnSp macro="">
      <xdr:nvCxnSpPr>
        <xdr:cNvPr id="294" name="直線コネクタ 293">
          <a:extLst>
            <a:ext uri="{FF2B5EF4-FFF2-40B4-BE49-F238E27FC236}">
              <a16:creationId xmlns:a16="http://schemas.microsoft.com/office/drawing/2014/main" id="{BE6E323A-AB23-45F4-A71C-183C3DF08747}"/>
            </a:ext>
          </a:extLst>
        </xdr:cNvPr>
        <xdr:cNvCxnSpPr/>
      </xdr:nvCxnSpPr>
      <xdr:spPr>
        <a:xfrm>
          <a:off x="4546600" y="13445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78757</xdr:rowOff>
    </xdr:from>
    <xdr:ext cx="405111" cy="259045"/>
    <xdr:sp macro="" textlink="">
      <xdr:nvSpPr>
        <xdr:cNvPr id="295" name="【公営住宅】&#10;有形固定資産減価償却率平均値テキスト">
          <a:extLst>
            <a:ext uri="{FF2B5EF4-FFF2-40B4-BE49-F238E27FC236}">
              <a16:creationId xmlns:a16="http://schemas.microsoft.com/office/drawing/2014/main" id="{94648258-84BF-44FE-888F-D02E8A000615}"/>
            </a:ext>
          </a:extLst>
        </xdr:cNvPr>
        <xdr:cNvSpPr txBox="1"/>
      </xdr:nvSpPr>
      <xdr:spPr>
        <a:xfrm>
          <a:off x="4673600" y="141376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55880</xdr:rowOff>
    </xdr:from>
    <xdr:to>
      <xdr:col>24</xdr:col>
      <xdr:colOff>114300</xdr:colOff>
      <xdr:row>83</xdr:row>
      <xdr:rowOff>157480</xdr:rowOff>
    </xdr:to>
    <xdr:sp macro="" textlink="">
      <xdr:nvSpPr>
        <xdr:cNvPr id="296" name="フローチャート: 判断 295">
          <a:extLst>
            <a:ext uri="{FF2B5EF4-FFF2-40B4-BE49-F238E27FC236}">
              <a16:creationId xmlns:a16="http://schemas.microsoft.com/office/drawing/2014/main" id="{C2521CF4-83AE-4832-8FD1-D1F77C50761C}"/>
            </a:ext>
          </a:extLst>
        </xdr:cNvPr>
        <xdr:cNvSpPr/>
      </xdr:nvSpPr>
      <xdr:spPr>
        <a:xfrm>
          <a:off x="4584700" y="1428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52614</xdr:rowOff>
    </xdr:from>
    <xdr:to>
      <xdr:col>20</xdr:col>
      <xdr:colOff>38100</xdr:colOff>
      <xdr:row>83</xdr:row>
      <xdr:rowOff>154214</xdr:rowOff>
    </xdr:to>
    <xdr:sp macro="" textlink="">
      <xdr:nvSpPr>
        <xdr:cNvPr id="297" name="フローチャート: 判断 296">
          <a:extLst>
            <a:ext uri="{FF2B5EF4-FFF2-40B4-BE49-F238E27FC236}">
              <a16:creationId xmlns:a16="http://schemas.microsoft.com/office/drawing/2014/main" id="{A2BAD338-C692-44DD-802F-31316B74B11D}"/>
            </a:ext>
          </a:extLst>
        </xdr:cNvPr>
        <xdr:cNvSpPr/>
      </xdr:nvSpPr>
      <xdr:spPr>
        <a:xfrm>
          <a:off x="3746500" y="14282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37919</xdr:rowOff>
    </xdr:from>
    <xdr:to>
      <xdr:col>15</xdr:col>
      <xdr:colOff>101600</xdr:colOff>
      <xdr:row>83</xdr:row>
      <xdr:rowOff>139519</xdr:rowOff>
    </xdr:to>
    <xdr:sp macro="" textlink="">
      <xdr:nvSpPr>
        <xdr:cNvPr id="298" name="フローチャート: 判断 297">
          <a:extLst>
            <a:ext uri="{FF2B5EF4-FFF2-40B4-BE49-F238E27FC236}">
              <a16:creationId xmlns:a16="http://schemas.microsoft.com/office/drawing/2014/main" id="{847B6B6D-B153-4B34-8F3E-CEADC94373AE}"/>
            </a:ext>
          </a:extLst>
        </xdr:cNvPr>
        <xdr:cNvSpPr/>
      </xdr:nvSpPr>
      <xdr:spPr>
        <a:xfrm>
          <a:off x="2857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29755</xdr:rowOff>
    </xdr:from>
    <xdr:to>
      <xdr:col>10</xdr:col>
      <xdr:colOff>165100</xdr:colOff>
      <xdr:row>83</xdr:row>
      <xdr:rowOff>131355</xdr:rowOff>
    </xdr:to>
    <xdr:sp macro="" textlink="">
      <xdr:nvSpPr>
        <xdr:cNvPr id="299" name="フローチャート: 判断 298">
          <a:extLst>
            <a:ext uri="{FF2B5EF4-FFF2-40B4-BE49-F238E27FC236}">
              <a16:creationId xmlns:a16="http://schemas.microsoft.com/office/drawing/2014/main" id="{9E9B95A2-F1B1-4298-93AE-464EBD198C14}"/>
            </a:ext>
          </a:extLst>
        </xdr:cNvPr>
        <xdr:cNvSpPr/>
      </xdr:nvSpPr>
      <xdr:spPr>
        <a:xfrm>
          <a:off x="1968500" y="142601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83</xdr:row>
      <xdr:rowOff>23223</xdr:rowOff>
    </xdr:from>
    <xdr:to>
      <xdr:col>6</xdr:col>
      <xdr:colOff>38100</xdr:colOff>
      <xdr:row>83</xdr:row>
      <xdr:rowOff>124823</xdr:rowOff>
    </xdr:to>
    <xdr:sp macro="" textlink="">
      <xdr:nvSpPr>
        <xdr:cNvPr id="300" name="フローチャート: 判断 299">
          <a:extLst>
            <a:ext uri="{FF2B5EF4-FFF2-40B4-BE49-F238E27FC236}">
              <a16:creationId xmlns:a16="http://schemas.microsoft.com/office/drawing/2014/main" id="{7EF7D3E3-D4B4-41B1-9E0E-094FD33100EF}"/>
            </a:ext>
          </a:extLst>
        </xdr:cNvPr>
        <xdr:cNvSpPr/>
      </xdr:nvSpPr>
      <xdr:spPr>
        <a:xfrm>
          <a:off x="1079500" y="1425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734C5CDA-8F0D-481B-B898-AB516B44E2DF}"/>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1FF50E30-4500-464E-931C-244B79C8F871}"/>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F56B51F2-A084-4436-8F6A-0DFF715E1302}"/>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4" name="テキスト ボックス 303">
          <a:extLst>
            <a:ext uri="{FF2B5EF4-FFF2-40B4-BE49-F238E27FC236}">
              <a16:creationId xmlns:a16="http://schemas.microsoft.com/office/drawing/2014/main" id="{D9611ECF-18F7-4884-ACD9-FC4E878AA8EA}"/>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5" name="テキスト ボックス 304">
          <a:extLst>
            <a:ext uri="{FF2B5EF4-FFF2-40B4-BE49-F238E27FC236}">
              <a16:creationId xmlns:a16="http://schemas.microsoft.com/office/drawing/2014/main" id="{DF61E0F5-BEB0-428E-8726-DBE13A8C7B1F}"/>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85</xdr:row>
      <xdr:rowOff>19957</xdr:rowOff>
    </xdr:from>
    <xdr:to>
      <xdr:col>24</xdr:col>
      <xdr:colOff>114300</xdr:colOff>
      <xdr:row>85</xdr:row>
      <xdr:rowOff>121557</xdr:rowOff>
    </xdr:to>
    <xdr:sp macro="" textlink="">
      <xdr:nvSpPr>
        <xdr:cNvPr id="306" name="楕円 305">
          <a:extLst>
            <a:ext uri="{FF2B5EF4-FFF2-40B4-BE49-F238E27FC236}">
              <a16:creationId xmlns:a16="http://schemas.microsoft.com/office/drawing/2014/main" id="{9E194507-D0D4-4DBB-B2F4-CA260B01D5C2}"/>
            </a:ext>
          </a:extLst>
        </xdr:cNvPr>
        <xdr:cNvSpPr/>
      </xdr:nvSpPr>
      <xdr:spPr>
        <a:xfrm>
          <a:off x="4584700" y="14593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169834</xdr:rowOff>
    </xdr:from>
    <xdr:ext cx="405111" cy="259045"/>
    <xdr:sp macro="" textlink="">
      <xdr:nvSpPr>
        <xdr:cNvPr id="307" name="【公営住宅】&#10;有形固定資産減価償却率該当値テキスト">
          <a:extLst>
            <a:ext uri="{FF2B5EF4-FFF2-40B4-BE49-F238E27FC236}">
              <a16:creationId xmlns:a16="http://schemas.microsoft.com/office/drawing/2014/main" id="{681F4863-DE7E-4CA9-A6B2-ECE78BF46184}"/>
            </a:ext>
          </a:extLst>
        </xdr:cNvPr>
        <xdr:cNvSpPr txBox="1"/>
      </xdr:nvSpPr>
      <xdr:spPr>
        <a:xfrm>
          <a:off x="4673600" y="145716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84</xdr:row>
      <xdr:rowOff>166914</xdr:rowOff>
    </xdr:from>
    <xdr:to>
      <xdr:col>20</xdr:col>
      <xdr:colOff>38100</xdr:colOff>
      <xdr:row>85</xdr:row>
      <xdr:rowOff>97064</xdr:rowOff>
    </xdr:to>
    <xdr:sp macro="" textlink="">
      <xdr:nvSpPr>
        <xdr:cNvPr id="308" name="楕円 307">
          <a:extLst>
            <a:ext uri="{FF2B5EF4-FFF2-40B4-BE49-F238E27FC236}">
              <a16:creationId xmlns:a16="http://schemas.microsoft.com/office/drawing/2014/main" id="{A696A05F-D069-4F84-A94C-89C9BF7B178D}"/>
            </a:ext>
          </a:extLst>
        </xdr:cNvPr>
        <xdr:cNvSpPr/>
      </xdr:nvSpPr>
      <xdr:spPr>
        <a:xfrm>
          <a:off x="3746500" y="14568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85</xdr:row>
      <xdr:rowOff>46264</xdr:rowOff>
    </xdr:from>
    <xdr:to>
      <xdr:col>24</xdr:col>
      <xdr:colOff>63500</xdr:colOff>
      <xdr:row>85</xdr:row>
      <xdr:rowOff>70757</xdr:rowOff>
    </xdr:to>
    <xdr:cxnSp macro="">
      <xdr:nvCxnSpPr>
        <xdr:cNvPr id="309" name="直線コネクタ 308">
          <a:extLst>
            <a:ext uri="{FF2B5EF4-FFF2-40B4-BE49-F238E27FC236}">
              <a16:creationId xmlns:a16="http://schemas.microsoft.com/office/drawing/2014/main" id="{7EC79E5A-96BB-4E49-935F-9D8AC9F8A9FA}"/>
            </a:ext>
          </a:extLst>
        </xdr:cNvPr>
        <xdr:cNvCxnSpPr/>
      </xdr:nvCxnSpPr>
      <xdr:spPr>
        <a:xfrm>
          <a:off x="3797300" y="14619514"/>
          <a:ext cx="838200" cy="24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33020</xdr:rowOff>
    </xdr:from>
    <xdr:to>
      <xdr:col>15</xdr:col>
      <xdr:colOff>101600</xdr:colOff>
      <xdr:row>85</xdr:row>
      <xdr:rowOff>134620</xdr:rowOff>
    </xdr:to>
    <xdr:sp macro="" textlink="">
      <xdr:nvSpPr>
        <xdr:cNvPr id="310" name="楕円 309">
          <a:extLst>
            <a:ext uri="{FF2B5EF4-FFF2-40B4-BE49-F238E27FC236}">
              <a16:creationId xmlns:a16="http://schemas.microsoft.com/office/drawing/2014/main" id="{3E8ECE9A-B9E4-4EFC-B3AC-D7DC5B8674F8}"/>
            </a:ext>
          </a:extLst>
        </xdr:cNvPr>
        <xdr:cNvSpPr/>
      </xdr:nvSpPr>
      <xdr:spPr>
        <a:xfrm>
          <a:off x="2857500" y="146062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85</xdr:row>
      <xdr:rowOff>46264</xdr:rowOff>
    </xdr:from>
    <xdr:to>
      <xdr:col>19</xdr:col>
      <xdr:colOff>177800</xdr:colOff>
      <xdr:row>85</xdr:row>
      <xdr:rowOff>83820</xdr:rowOff>
    </xdr:to>
    <xdr:cxnSp macro="">
      <xdr:nvCxnSpPr>
        <xdr:cNvPr id="311" name="直線コネクタ 310">
          <a:extLst>
            <a:ext uri="{FF2B5EF4-FFF2-40B4-BE49-F238E27FC236}">
              <a16:creationId xmlns:a16="http://schemas.microsoft.com/office/drawing/2014/main" id="{76D902DA-58B8-48EB-A1F4-2C8AB6E1C79E}"/>
            </a:ext>
          </a:extLst>
        </xdr:cNvPr>
        <xdr:cNvCxnSpPr/>
      </xdr:nvCxnSpPr>
      <xdr:spPr>
        <a:xfrm flipV="1">
          <a:off x="2908300" y="14619514"/>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13426</xdr:rowOff>
    </xdr:from>
    <xdr:to>
      <xdr:col>10</xdr:col>
      <xdr:colOff>165100</xdr:colOff>
      <xdr:row>85</xdr:row>
      <xdr:rowOff>115026</xdr:rowOff>
    </xdr:to>
    <xdr:sp macro="" textlink="">
      <xdr:nvSpPr>
        <xdr:cNvPr id="312" name="楕円 311">
          <a:extLst>
            <a:ext uri="{FF2B5EF4-FFF2-40B4-BE49-F238E27FC236}">
              <a16:creationId xmlns:a16="http://schemas.microsoft.com/office/drawing/2014/main" id="{DB962D81-0D34-4942-95D8-A8C6EFBB1346}"/>
            </a:ext>
          </a:extLst>
        </xdr:cNvPr>
        <xdr:cNvSpPr/>
      </xdr:nvSpPr>
      <xdr:spPr>
        <a:xfrm>
          <a:off x="1968500" y="14586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64226</xdr:rowOff>
    </xdr:from>
    <xdr:to>
      <xdr:col>15</xdr:col>
      <xdr:colOff>50800</xdr:colOff>
      <xdr:row>85</xdr:row>
      <xdr:rowOff>83820</xdr:rowOff>
    </xdr:to>
    <xdr:cxnSp macro="">
      <xdr:nvCxnSpPr>
        <xdr:cNvPr id="313" name="直線コネクタ 312">
          <a:extLst>
            <a:ext uri="{FF2B5EF4-FFF2-40B4-BE49-F238E27FC236}">
              <a16:creationId xmlns:a16="http://schemas.microsoft.com/office/drawing/2014/main" id="{9A96B5EE-7EB1-44A5-AEC1-153AB02046B9}"/>
            </a:ext>
          </a:extLst>
        </xdr:cNvPr>
        <xdr:cNvCxnSpPr/>
      </xdr:nvCxnSpPr>
      <xdr:spPr>
        <a:xfrm>
          <a:off x="2019300" y="1463747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160382</xdr:rowOff>
    </xdr:from>
    <xdr:to>
      <xdr:col>6</xdr:col>
      <xdr:colOff>38100</xdr:colOff>
      <xdr:row>85</xdr:row>
      <xdr:rowOff>90532</xdr:rowOff>
    </xdr:to>
    <xdr:sp macro="" textlink="">
      <xdr:nvSpPr>
        <xdr:cNvPr id="314" name="楕円 313">
          <a:extLst>
            <a:ext uri="{FF2B5EF4-FFF2-40B4-BE49-F238E27FC236}">
              <a16:creationId xmlns:a16="http://schemas.microsoft.com/office/drawing/2014/main" id="{6C893D22-A7EB-46DE-9FCB-8F31BE05B707}"/>
            </a:ext>
          </a:extLst>
        </xdr:cNvPr>
        <xdr:cNvSpPr/>
      </xdr:nvSpPr>
      <xdr:spPr>
        <a:xfrm>
          <a:off x="1079500" y="14562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39732</xdr:rowOff>
    </xdr:from>
    <xdr:to>
      <xdr:col>10</xdr:col>
      <xdr:colOff>114300</xdr:colOff>
      <xdr:row>85</xdr:row>
      <xdr:rowOff>64226</xdr:rowOff>
    </xdr:to>
    <xdr:cxnSp macro="">
      <xdr:nvCxnSpPr>
        <xdr:cNvPr id="315" name="直線コネクタ 314">
          <a:extLst>
            <a:ext uri="{FF2B5EF4-FFF2-40B4-BE49-F238E27FC236}">
              <a16:creationId xmlns:a16="http://schemas.microsoft.com/office/drawing/2014/main" id="{C4EDE6A6-5451-4FB3-94CA-3F431BC43CEB}"/>
            </a:ext>
          </a:extLst>
        </xdr:cNvPr>
        <xdr:cNvCxnSpPr/>
      </xdr:nvCxnSpPr>
      <xdr:spPr>
        <a:xfrm>
          <a:off x="1130300" y="14612982"/>
          <a:ext cx="889000" cy="24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81</xdr:row>
      <xdr:rowOff>170741</xdr:rowOff>
    </xdr:from>
    <xdr:ext cx="405111" cy="259045"/>
    <xdr:sp macro="" textlink="">
      <xdr:nvSpPr>
        <xdr:cNvPr id="316" name="n_1aveValue【公営住宅】&#10;有形固定資産減価償却率">
          <a:extLst>
            <a:ext uri="{FF2B5EF4-FFF2-40B4-BE49-F238E27FC236}">
              <a16:creationId xmlns:a16="http://schemas.microsoft.com/office/drawing/2014/main" id="{6991A0C2-9871-48F4-A86E-6965E746246D}"/>
            </a:ext>
          </a:extLst>
        </xdr:cNvPr>
        <xdr:cNvSpPr txBox="1"/>
      </xdr:nvSpPr>
      <xdr:spPr>
        <a:xfrm>
          <a:off x="3582044" y="140581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156046</xdr:rowOff>
    </xdr:from>
    <xdr:ext cx="405111" cy="259045"/>
    <xdr:sp macro="" textlink="">
      <xdr:nvSpPr>
        <xdr:cNvPr id="317" name="n_2aveValue【公営住宅】&#10;有形固定資産減価償却率">
          <a:extLst>
            <a:ext uri="{FF2B5EF4-FFF2-40B4-BE49-F238E27FC236}">
              <a16:creationId xmlns:a16="http://schemas.microsoft.com/office/drawing/2014/main" id="{B9E48208-AF92-4846-B13A-ACCC4A927E66}"/>
            </a:ext>
          </a:extLst>
        </xdr:cNvPr>
        <xdr:cNvSpPr txBox="1"/>
      </xdr:nvSpPr>
      <xdr:spPr>
        <a:xfrm>
          <a:off x="2705744" y="140434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81</xdr:row>
      <xdr:rowOff>147882</xdr:rowOff>
    </xdr:from>
    <xdr:ext cx="405111" cy="259045"/>
    <xdr:sp macro="" textlink="">
      <xdr:nvSpPr>
        <xdr:cNvPr id="318" name="n_3aveValue【公営住宅】&#10;有形固定資産減価償却率">
          <a:extLst>
            <a:ext uri="{FF2B5EF4-FFF2-40B4-BE49-F238E27FC236}">
              <a16:creationId xmlns:a16="http://schemas.microsoft.com/office/drawing/2014/main" id="{EF5DD4FC-F963-43F7-BD0F-EB8B686656DD}"/>
            </a:ext>
          </a:extLst>
        </xdr:cNvPr>
        <xdr:cNvSpPr txBox="1"/>
      </xdr:nvSpPr>
      <xdr:spPr>
        <a:xfrm>
          <a:off x="1816744" y="14035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81</xdr:row>
      <xdr:rowOff>141350</xdr:rowOff>
    </xdr:from>
    <xdr:ext cx="405111" cy="259045"/>
    <xdr:sp macro="" textlink="">
      <xdr:nvSpPr>
        <xdr:cNvPr id="319" name="n_4aveValue【公営住宅】&#10;有形固定資産減価償却率">
          <a:extLst>
            <a:ext uri="{FF2B5EF4-FFF2-40B4-BE49-F238E27FC236}">
              <a16:creationId xmlns:a16="http://schemas.microsoft.com/office/drawing/2014/main" id="{CC39FBAD-82B7-46FD-857B-B88AF87F65BC}"/>
            </a:ext>
          </a:extLst>
        </xdr:cNvPr>
        <xdr:cNvSpPr txBox="1"/>
      </xdr:nvSpPr>
      <xdr:spPr>
        <a:xfrm>
          <a:off x="927744" y="1402880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85</xdr:row>
      <xdr:rowOff>88191</xdr:rowOff>
    </xdr:from>
    <xdr:ext cx="405111" cy="259045"/>
    <xdr:sp macro="" textlink="">
      <xdr:nvSpPr>
        <xdr:cNvPr id="320" name="n_1mainValue【公営住宅】&#10;有形固定資産減価償却率">
          <a:extLst>
            <a:ext uri="{FF2B5EF4-FFF2-40B4-BE49-F238E27FC236}">
              <a16:creationId xmlns:a16="http://schemas.microsoft.com/office/drawing/2014/main" id="{47F4D84C-32F3-4175-B665-067EAE56EED1}"/>
            </a:ext>
          </a:extLst>
        </xdr:cNvPr>
        <xdr:cNvSpPr txBox="1"/>
      </xdr:nvSpPr>
      <xdr:spPr>
        <a:xfrm>
          <a:off x="3582044" y="146614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85</xdr:row>
      <xdr:rowOff>125747</xdr:rowOff>
    </xdr:from>
    <xdr:ext cx="405111" cy="259045"/>
    <xdr:sp macro="" textlink="">
      <xdr:nvSpPr>
        <xdr:cNvPr id="321" name="n_2mainValue【公営住宅】&#10;有形固定資産減価償却率">
          <a:extLst>
            <a:ext uri="{FF2B5EF4-FFF2-40B4-BE49-F238E27FC236}">
              <a16:creationId xmlns:a16="http://schemas.microsoft.com/office/drawing/2014/main" id="{3C11481A-B1CC-4CBE-BCC6-914ADFB1DD05}"/>
            </a:ext>
          </a:extLst>
        </xdr:cNvPr>
        <xdr:cNvSpPr txBox="1"/>
      </xdr:nvSpPr>
      <xdr:spPr>
        <a:xfrm>
          <a:off x="2705744" y="14698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85</xdr:row>
      <xdr:rowOff>106153</xdr:rowOff>
    </xdr:from>
    <xdr:ext cx="405111" cy="259045"/>
    <xdr:sp macro="" textlink="">
      <xdr:nvSpPr>
        <xdr:cNvPr id="322" name="n_3mainValue【公営住宅】&#10;有形固定資産減価償却率">
          <a:extLst>
            <a:ext uri="{FF2B5EF4-FFF2-40B4-BE49-F238E27FC236}">
              <a16:creationId xmlns:a16="http://schemas.microsoft.com/office/drawing/2014/main" id="{3E52C8EB-7B49-4C45-9A2E-4384CB29E21B}"/>
            </a:ext>
          </a:extLst>
        </xdr:cNvPr>
        <xdr:cNvSpPr txBox="1"/>
      </xdr:nvSpPr>
      <xdr:spPr>
        <a:xfrm>
          <a:off x="1816744" y="146794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85</xdr:row>
      <xdr:rowOff>81659</xdr:rowOff>
    </xdr:from>
    <xdr:ext cx="405111" cy="259045"/>
    <xdr:sp macro="" textlink="">
      <xdr:nvSpPr>
        <xdr:cNvPr id="323" name="n_4mainValue【公営住宅】&#10;有形固定資産減価償却率">
          <a:extLst>
            <a:ext uri="{FF2B5EF4-FFF2-40B4-BE49-F238E27FC236}">
              <a16:creationId xmlns:a16="http://schemas.microsoft.com/office/drawing/2014/main" id="{CB0FEC47-6CA6-4F32-AF77-AAEAEE91B596}"/>
            </a:ext>
          </a:extLst>
        </xdr:cNvPr>
        <xdr:cNvSpPr txBox="1"/>
      </xdr:nvSpPr>
      <xdr:spPr>
        <a:xfrm>
          <a:off x="927744" y="146549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a:extLst>
            <a:ext uri="{FF2B5EF4-FFF2-40B4-BE49-F238E27FC236}">
              <a16:creationId xmlns:a16="http://schemas.microsoft.com/office/drawing/2014/main" id="{E3BD442B-97DF-4BDA-84CF-3DB0681B6B94}"/>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a:extLst>
            <a:ext uri="{FF2B5EF4-FFF2-40B4-BE49-F238E27FC236}">
              <a16:creationId xmlns:a16="http://schemas.microsoft.com/office/drawing/2014/main" id="{8B0D28E6-35F8-4E68-8B63-0979D3BD62C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a:extLst>
            <a:ext uri="{FF2B5EF4-FFF2-40B4-BE49-F238E27FC236}">
              <a16:creationId xmlns:a16="http://schemas.microsoft.com/office/drawing/2014/main" id="{1D91A8B2-928F-40FA-B29B-FFD50113A1DD}"/>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a:extLst>
            <a:ext uri="{FF2B5EF4-FFF2-40B4-BE49-F238E27FC236}">
              <a16:creationId xmlns:a16="http://schemas.microsoft.com/office/drawing/2014/main" id="{9A380B90-0878-4182-BF3C-CA725E4027D4}"/>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a:extLst>
            <a:ext uri="{FF2B5EF4-FFF2-40B4-BE49-F238E27FC236}">
              <a16:creationId xmlns:a16="http://schemas.microsoft.com/office/drawing/2014/main" id="{E2F12C75-3271-4229-A2E9-2F3895CD0863}"/>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a:extLst>
            <a:ext uri="{FF2B5EF4-FFF2-40B4-BE49-F238E27FC236}">
              <a16:creationId xmlns:a16="http://schemas.microsoft.com/office/drawing/2014/main" id="{BB6566D4-9610-40BE-A762-63161D4EAAAC}"/>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a:extLst>
            <a:ext uri="{FF2B5EF4-FFF2-40B4-BE49-F238E27FC236}">
              <a16:creationId xmlns:a16="http://schemas.microsoft.com/office/drawing/2014/main" id="{00B17187-A014-49E7-B62B-542BE2F0FECC}"/>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a:extLst>
            <a:ext uri="{FF2B5EF4-FFF2-40B4-BE49-F238E27FC236}">
              <a16:creationId xmlns:a16="http://schemas.microsoft.com/office/drawing/2014/main" id="{B8D794A1-86A9-4485-A1DE-4AD1B7129F9E}"/>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2" name="テキスト ボックス 331">
          <a:extLst>
            <a:ext uri="{FF2B5EF4-FFF2-40B4-BE49-F238E27FC236}">
              <a16:creationId xmlns:a16="http://schemas.microsoft.com/office/drawing/2014/main" id="{91B45643-2810-4D3A-9B2D-76F73B00F7D7}"/>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a:extLst>
            <a:ext uri="{FF2B5EF4-FFF2-40B4-BE49-F238E27FC236}">
              <a16:creationId xmlns:a16="http://schemas.microsoft.com/office/drawing/2014/main" id="{4EF4E03E-4655-469D-883D-2DA12573E489}"/>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4" name="直線コネクタ 333">
          <a:extLst>
            <a:ext uri="{FF2B5EF4-FFF2-40B4-BE49-F238E27FC236}">
              <a16:creationId xmlns:a16="http://schemas.microsoft.com/office/drawing/2014/main" id="{BD593146-FE60-4CB5-BDF7-882784722757}"/>
            </a:ext>
          </a:extLst>
        </xdr:cNvPr>
        <xdr:cNvCxnSpPr/>
      </xdr:nvCxnSpPr>
      <xdr:spPr>
        <a:xfrm>
          <a:off x="6604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5" name="テキスト ボックス 334">
          <a:extLst>
            <a:ext uri="{FF2B5EF4-FFF2-40B4-BE49-F238E27FC236}">
              <a16:creationId xmlns:a16="http://schemas.microsoft.com/office/drawing/2014/main" id="{B3A76846-93EA-4F45-9C92-97A2832D2F27}"/>
            </a:ext>
          </a:extLst>
        </xdr:cNvPr>
        <xdr:cNvSpPr txBox="1"/>
      </xdr:nvSpPr>
      <xdr:spPr>
        <a:xfrm>
          <a:off x="6136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6" name="直線コネクタ 335">
          <a:extLst>
            <a:ext uri="{FF2B5EF4-FFF2-40B4-BE49-F238E27FC236}">
              <a16:creationId xmlns:a16="http://schemas.microsoft.com/office/drawing/2014/main" id="{ABB0B191-273D-4751-B136-240FB0E94C40}"/>
            </a:ext>
          </a:extLst>
        </xdr:cNvPr>
        <xdr:cNvCxnSpPr/>
      </xdr:nvCxnSpPr>
      <xdr:spPr>
        <a:xfrm>
          <a:off x="6604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7" name="テキスト ボックス 336">
          <a:extLst>
            <a:ext uri="{FF2B5EF4-FFF2-40B4-BE49-F238E27FC236}">
              <a16:creationId xmlns:a16="http://schemas.microsoft.com/office/drawing/2014/main" id="{EB1815F5-2CC3-47C7-A93A-FBFA11692E1F}"/>
            </a:ext>
          </a:extLst>
        </xdr:cNvPr>
        <xdr:cNvSpPr txBox="1"/>
      </xdr:nvSpPr>
      <xdr:spPr>
        <a:xfrm>
          <a:off x="6136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8" name="直線コネクタ 337">
          <a:extLst>
            <a:ext uri="{FF2B5EF4-FFF2-40B4-BE49-F238E27FC236}">
              <a16:creationId xmlns:a16="http://schemas.microsoft.com/office/drawing/2014/main" id="{B86A58F6-1E34-4D4A-83CC-179A55DB4D47}"/>
            </a:ext>
          </a:extLst>
        </xdr:cNvPr>
        <xdr:cNvCxnSpPr/>
      </xdr:nvCxnSpPr>
      <xdr:spPr>
        <a:xfrm>
          <a:off x="6604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81</xdr:row>
      <xdr:rowOff>67327</xdr:rowOff>
    </xdr:from>
    <xdr:ext cx="531299" cy="259045"/>
    <xdr:sp macro="" textlink="">
      <xdr:nvSpPr>
        <xdr:cNvPr id="339" name="テキスト ボックス 338">
          <a:extLst>
            <a:ext uri="{FF2B5EF4-FFF2-40B4-BE49-F238E27FC236}">
              <a16:creationId xmlns:a16="http://schemas.microsoft.com/office/drawing/2014/main" id="{E8AB81B7-78FD-469D-B6A3-71808A9E9EC5}"/>
            </a:ext>
          </a:extLst>
        </xdr:cNvPr>
        <xdr:cNvSpPr txBox="1"/>
      </xdr:nvSpPr>
      <xdr:spPr>
        <a:xfrm>
          <a:off x="6072701" y="1395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0" name="直線コネクタ 339">
          <a:extLst>
            <a:ext uri="{FF2B5EF4-FFF2-40B4-BE49-F238E27FC236}">
              <a16:creationId xmlns:a16="http://schemas.microsoft.com/office/drawing/2014/main" id="{37E88B90-A18C-4CE3-9657-470212EBFF31}"/>
            </a:ext>
          </a:extLst>
        </xdr:cNvPr>
        <xdr:cNvCxnSpPr/>
      </xdr:nvCxnSpPr>
      <xdr:spPr>
        <a:xfrm>
          <a:off x="6604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79</xdr:row>
      <xdr:rowOff>29227</xdr:rowOff>
    </xdr:from>
    <xdr:ext cx="531299" cy="259045"/>
    <xdr:sp macro="" textlink="">
      <xdr:nvSpPr>
        <xdr:cNvPr id="341" name="テキスト ボックス 340">
          <a:extLst>
            <a:ext uri="{FF2B5EF4-FFF2-40B4-BE49-F238E27FC236}">
              <a16:creationId xmlns:a16="http://schemas.microsoft.com/office/drawing/2014/main" id="{8FC52139-221F-4A78-8116-DDA93A115F4D}"/>
            </a:ext>
          </a:extLst>
        </xdr:cNvPr>
        <xdr:cNvSpPr txBox="1"/>
      </xdr:nvSpPr>
      <xdr:spPr>
        <a:xfrm>
          <a:off x="6072701" y="1357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2" name="直線コネクタ 341">
          <a:extLst>
            <a:ext uri="{FF2B5EF4-FFF2-40B4-BE49-F238E27FC236}">
              <a16:creationId xmlns:a16="http://schemas.microsoft.com/office/drawing/2014/main" id="{51A632F3-D8B7-4786-8A61-CB07F59D5975}"/>
            </a:ext>
          </a:extLst>
        </xdr:cNvPr>
        <xdr:cNvCxnSpPr/>
      </xdr:nvCxnSpPr>
      <xdr:spPr>
        <a:xfrm>
          <a:off x="6604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162577</xdr:rowOff>
    </xdr:from>
    <xdr:ext cx="531299" cy="259045"/>
    <xdr:sp macro="" textlink="">
      <xdr:nvSpPr>
        <xdr:cNvPr id="343" name="テキスト ボックス 342">
          <a:extLst>
            <a:ext uri="{FF2B5EF4-FFF2-40B4-BE49-F238E27FC236}">
              <a16:creationId xmlns:a16="http://schemas.microsoft.com/office/drawing/2014/main" id="{9A3485C0-A726-4E37-B274-060BAC90F841}"/>
            </a:ext>
          </a:extLst>
        </xdr:cNvPr>
        <xdr:cNvSpPr txBox="1"/>
      </xdr:nvSpPr>
      <xdr:spPr>
        <a:xfrm>
          <a:off x="6072701" y="1319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4" name="直線コネクタ 343">
          <a:extLst>
            <a:ext uri="{FF2B5EF4-FFF2-40B4-BE49-F238E27FC236}">
              <a16:creationId xmlns:a16="http://schemas.microsoft.com/office/drawing/2014/main" id="{91F04C01-1CB9-4689-8659-29FCB54C3FD6}"/>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124477</xdr:rowOff>
    </xdr:from>
    <xdr:ext cx="531299" cy="259045"/>
    <xdr:sp macro="" textlink="">
      <xdr:nvSpPr>
        <xdr:cNvPr id="345" name="テキスト ボックス 344">
          <a:extLst>
            <a:ext uri="{FF2B5EF4-FFF2-40B4-BE49-F238E27FC236}">
              <a16:creationId xmlns:a16="http://schemas.microsoft.com/office/drawing/2014/main" id="{FD4B294C-C328-4952-A144-E58734A77EC2}"/>
            </a:ext>
          </a:extLst>
        </xdr:cNvPr>
        <xdr:cNvSpPr txBox="1"/>
      </xdr:nvSpPr>
      <xdr:spPr>
        <a:xfrm>
          <a:off x="6072701" y="1281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6" name="【公営住宅】&#10;一人当たり面積グラフ枠">
          <a:extLst>
            <a:ext uri="{FF2B5EF4-FFF2-40B4-BE49-F238E27FC236}">
              <a16:creationId xmlns:a16="http://schemas.microsoft.com/office/drawing/2014/main" id="{D7E0D3DD-C431-4F94-9D7E-612F7132F2AC}"/>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135331</xdr:rowOff>
    </xdr:from>
    <xdr:to>
      <xdr:col>54</xdr:col>
      <xdr:colOff>189865</xdr:colOff>
      <xdr:row>86</xdr:row>
      <xdr:rowOff>107138</xdr:rowOff>
    </xdr:to>
    <xdr:cxnSp macro="">
      <xdr:nvCxnSpPr>
        <xdr:cNvPr id="347" name="直線コネクタ 346">
          <a:extLst>
            <a:ext uri="{FF2B5EF4-FFF2-40B4-BE49-F238E27FC236}">
              <a16:creationId xmlns:a16="http://schemas.microsoft.com/office/drawing/2014/main" id="{93EBE8E1-A6C8-4D54-9A3F-E24D4E35FD99}"/>
            </a:ext>
          </a:extLst>
        </xdr:cNvPr>
        <xdr:cNvCxnSpPr/>
      </xdr:nvCxnSpPr>
      <xdr:spPr>
        <a:xfrm flipV="1">
          <a:off x="10476865" y="13508431"/>
          <a:ext cx="0" cy="134340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110965</xdr:rowOff>
    </xdr:from>
    <xdr:ext cx="469744" cy="259045"/>
    <xdr:sp macro="" textlink="">
      <xdr:nvSpPr>
        <xdr:cNvPr id="348" name="【公営住宅】&#10;一人当たり面積最小値テキスト">
          <a:extLst>
            <a:ext uri="{FF2B5EF4-FFF2-40B4-BE49-F238E27FC236}">
              <a16:creationId xmlns:a16="http://schemas.microsoft.com/office/drawing/2014/main" id="{9D93AB3C-29D7-492E-963D-5BC111547B5E}"/>
            </a:ext>
          </a:extLst>
        </xdr:cNvPr>
        <xdr:cNvSpPr txBox="1"/>
      </xdr:nvSpPr>
      <xdr:spPr>
        <a:xfrm>
          <a:off x="10515600" y="148556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107138</xdr:rowOff>
    </xdr:from>
    <xdr:to>
      <xdr:col>55</xdr:col>
      <xdr:colOff>88900</xdr:colOff>
      <xdr:row>86</xdr:row>
      <xdr:rowOff>107138</xdr:rowOff>
    </xdr:to>
    <xdr:cxnSp macro="">
      <xdr:nvCxnSpPr>
        <xdr:cNvPr id="349" name="直線コネクタ 348">
          <a:extLst>
            <a:ext uri="{FF2B5EF4-FFF2-40B4-BE49-F238E27FC236}">
              <a16:creationId xmlns:a16="http://schemas.microsoft.com/office/drawing/2014/main" id="{1F1E5323-3A51-410D-8587-183FD5A95EEC}"/>
            </a:ext>
          </a:extLst>
        </xdr:cNvPr>
        <xdr:cNvCxnSpPr/>
      </xdr:nvCxnSpPr>
      <xdr:spPr>
        <a:xfrm>
          <a:off x="10388600" y="148518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82008</xdr:rowOff>
    </xdr:from>
    <xdr:ext cx="534377" cy="259045"/>
    <xdr:sp macro="" textlink="">
      <xdr:nvSpPr>
        <xdr:cNvPr id="350" name="【公営住宅】&#10;一人当たり面積最大値テキスト">
          <a:extLst>
            <a:ext uri="{FF2B5EF4-FFF2-40B4-BE49-F238E27FC236}">
              <a16:creationId xmlns:a16="http://schemas.microsoft.com/office/drawing/2014/main" id="{1183C807-595B-434F-B400-C2BF0D42F581}"/>
            </a:ext>
          </a:extLst>
        </xdr:cNvPr>
        <xdr:cNvSpPr txBox="1"/>
      </xdr:nvSpPr>
      <xdr:spPr>
        <a:xfrm>
          <a:off x="10515600" y="1328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135331</xdr:rowOff>
    </xdr:from>
    <xdr:to>
      <xdr:col>55</xdr:col>
      <xdr:colOff>88900</xdr:colOff>
      <xdr:row>78</xdr:row>
      <xdr:rowOff>135331</xdr:rowOff>
    </xdr:to>
    <xdr:cxnSp macro="">
      <xdr:nvCxnSpPr>
        <xdr:cNvPr id="351" name="直線コネクタ 350">
          <a:extLst>
            <a:ext uri="{FF2B5EF4-FFF2-40B4-BE49-F238E27FC236}">
              <a16:creationId xmlns:a16="http://schemas.microsoft.com/office/drawing/2014/main" id="{7891515B-BD7C-459F-9E40-D2559BDBBF8B}"/>
            </a:ext>
          </a:extLst>
        </xdr:cNvPr>
        <xdr:cNvCxnSpPr/>
      </xdr:nvCxnSpPr>
      <xdr:spPr>
        <a:xfrm>
          <a:off x="10388600" y="1350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45535</xdr:rowOff>
    </xdr:from>
    <xdr:ext cx="469744" cy="259045"/>
    <xdr:sp macro="" textlink="">
      <xdr:nvSpPr>
        <xdr:cNvPr id="352" name="【公営住宅】&#10;一人当たり面積平均値テキスト">
          <a:extLst>
            <a:ext uri="{FF2B5EF4-FFF2-40B4-BE49-F238E27FC236}">
              <a16:creationId xmlns:a16="http://schemas.microsoft.com/office/drawing/2014/main" id="{450A972A-736F-400E-BC06-9F64304CDAEF}"/>
            </a:ext>
          </a:extLst>
        </xdr:cNvPr>
        <xdr:cNvSpPr txBox="1"/>
      </xdr:nvSpPr>
      <xdr:spPr>
        <a:xfrm>
          <a:off x="10515600" y="144473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22658</xdr:rowOff>
    </xdr:from>
    <xdr:to>
      <xdr:col>55</xdr:col>
      <xdr:colOff>50800</xdr:colOff>
      <xdr:row>85</xdr:row>
      <xdr:rowOff>124258</xdr:rowOff>
    </xdr:to>
    <xdr:sp macro="" textlink="">
      <xdr:nvSpPr>
        <xdr:cNvPr id="353" name="フローチャート: 判断 352">
          <a:extLst>
            <a:ext uri="{FF2B5EF4-FFF2-40B4-BE49-F238E27FC236}">
              <a16:creationId xmlns:a16="http://schemas.microsoft.com/office/drawing/2014/main" id="{372DBB31-1538-4C77-9E23-FC3DA797B82E}"/>
            </a:ext>
          </a:extLst>
        </xdr:cNvPr>
        <xdr:cNvSpPr/>
      </xdr:nvSpPr>
      <xdr:spPr>
        <a:xfrm>
          <a:off x="10426700" y="14595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14427</xdr:rowOff>
    </xdr:from>
    <xdr:to>
      <xdr:col>50</xdr:col>
      <xdr:colOff>165100</xdr:colOff>
      <xdr:row>85</xdr:row>
      <xdr:rowOff>116027</xdr:rowOff>
    </xdr:to>
    <xdr:sp macro="" textlink="">
      <xdr:nvSpPr>
        <xdr:cNvPr id="354" name="フローチャート: 判断 353">
          <a:extLst>
            <a:ext uri="{FF2B5EF4-FFF2-40B4-BE49-F238E27FC236}">
              <a16:creationId xmlns:a16="http://schemas.microsoft.com/office/drawing/2014/main" id="{C30D0A28-6DD4-4370-950F-3BFB6137BDF2}"/>
            </a:ext>
          </a:extLst>
        </xdr:cNvPr>
        <xdr:cNvSpPr/>
      </xdr:nvSpPr>
      <xdr:spPr>
        <a:xfrm>
          <a:off x="9588500" y="14587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9703</xdr:rowOff>
    </xdr:from>
    <xdr:to>
      <xdr:col>46</xdr:col>
      <xdr:colOff>38100</xdr:colOff>
      <xdr:row>85</xdr:row>
      <xdr:rowOff>111303</xdr:rowOff>
    </xdr:to>
    <xdr:sp macro="" textlink="">
      <xdr:nvSpPr>
        <xdr:cNvPr id="355" name="フローチャート: 判断 354">
          <a:extLst>
            <a:ext uri="{FF2B5EF4-FFF2-40B4-BE49-F238E27FC236}">
              <a16:creationId xmlns:a16="http://schemas.microsoft.com/office/drawing/2014/main" id="{E0B69631-DC22-4B26-B294-B8A9E0DAF56C}"/>
            </a:ext>
          </a:extLst>
        </xdr:cNvPr>
        <xdr:cNvSpPr/>
      </xdr:nvSpPr>
      <xdr:spPr>
        <a:xfrm>
          <a:off x="8699500" y="14582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23876</xdr:rowOff>
    </xdr:from>
    <xdr:to>
      <xdr:col>41</xdr:col>
      <xdr:colOff>101600</xdr:colOff>
      <xdr:row>85</xdr:row>
      <xdr:rowOff>125476</xdr:rowOff>
    </xdr:to>
    <xdr:sp macro="" textlink="">
      <xdr:nvSpPr>
        <xdr:cNvPr id="356" name="フローチャート: 判断 355">
          <a:extLst>
            <a:ext uri="{FF2B5EF4-FFF2-40B4-BE49-F238E27FC236}">
              <a16:creationId xmlns:a16="http://schemas.microsoft.com/office/drawing/2014/main" id="{331E7D45-D302-4BAB-9ADE-CC983E9505DC}"/>
            </a:ext>
          </a:extLst>
        </xdr:cNvPr>
        <xdr:cNvSpPr/>
      </xdr:nvSpPr>
      <xdr:spPr>
        <a:xfrm>
          <a:off x="7810500" y="14597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47422</xdr:rowOff>
    </xdr:from>
    <xdr:to>
      <xdr:col>36</xdr:col>
      <xdr:colOff>165100</xdr:colOff>
      <xdr:row>85</xdr:row>
      <xdr:rowOff>149022</xdr:rowOff>
    </xdr:to>
    <xdr:sp macro="" textlink="">
      <xdr:nvSpPr>
        <xdr:cNvPr id="357" name="フローチャート: 判断 356">
          <a:extLst>
            <a:ext uri="{FF2B5EF4-FFF2-40B4-BE49-F238E27FC236}">
              <a16:creationId xmlns:a16="http://schemas.microsoft.com/office/drawing/2014/main" id="{0557FB6E-623B-4230-BEEF-CABDB2FB5A70}"/>
            </a:ext>
          </a:extLst>
        </xdr:cNvPr>
        <xdr:cNvSpPr/>
      </xdr:nvSpPr>
      <xdr:spPr>
        <a:xfrm>
          <a:off x="6921500" y="14620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451A0D76-345F-473A-9B2F-A1A73BBDBF9E}"/>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43DD984E-CE7B-434B-B7B9-05D6A1328D55}"/>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34E864C9-09BB-4DBA-BFA1-463E3B869D3F}"/>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61" name="テキスト ボックス 360">
          <a:extLst>
            <a:ext uri="{FF2B5EF4-FFF2-40B4-BE49-F238E27FC236}">
              <a16:creationId xmlns:a16="http://schemas.microsoft.com/office/drawing/2014/main" id="{AFF3808E-26C6-4148-84DF-21C05D744048}"/>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2" name="テキスト ボックス 361">
          <a:extLst>
            <a:ext uri="{FF2B5EF4-FFF2-40B4-BE49-F238E27FC236}">
              <a16:creationId xmlns:a16="http://schemas.microsoft.com/office/drawing/2014/main" id="{68C312BF-B465-4AB5-85EB-1E2959D3AE7E}"/>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72262</xdr:rowOff>
    </xdr:from>
    <xdr:to>
      <xdr:col>55</xdr:col>
      <xdr:colOff>50800</xdr:colOff>
      <xdr:row>86</xdr:row>
      <xdr:rowOff>2412</xdr:rowOff>
    </xdr:to>
    <xdr:sp macro="" textlink="">
      <xdr:nvSpPr>
        <xdr:cNvPr id="363" name="楕円 362">
          <a:extLst>
            <a:ext uri="{FF2B5EF4-FFF2-40B4-BE49-F238E27FC236}">
              <a16:creationId xmlns:a16="http://schemas.microsoft.com/office/drawing/2014/main" id="{C76F07B9-198D-4AB1-B888-0F04BFBCF79A}"/>
            </a:ext>
          </a:extLst>
        </xdr:cNvPr>
        <xdr:cNvSpPr/>
      </xdr:nvSpPr>
      <xdr:spPr>
        <a:xfrm>
          <a:off x="10426700" y="146455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50689</xdr:rowOff>
    </xdr:from>
    <xdr:ext cx="469744" cy="259045"/>
    <xdr:sp macro="" textlink="">
      <xdr:nvSpPr>
        <xdr:cNvPr id="364" name="【公営住宅】&#10;一人当たり面積該当値テキスト">
          <a:extLst>
            <a:ext uri="{FF2B5EF4-FFF2-40B4-BE49-F238E27FC236}">
              <a16:creationId xmlns:a16="http://schemas.microsoft.com/office/drawing/2014/main" id="{57F83C89-176D-470A-92C4-A4F509932601}"/>
            </a:ext>
          </a:extLst>
        </xdr:cNvPr>
        <xdr:cNvSpPr txBox="1"/>
      </xdr:nvSpPr>
      <xdr:spPr>
        <a:xfrm>
          <a:off x="10515600" y="146239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75234</xdr:rowOff>
    </xdr:from>
    <xdr:to>
      <xdr:col>50</xdr:col>
      <xdr:colOff>165100</xdr:colOff>
      <xdr:row>86</xdr:row>
      <xdr:rowOff>5384</xdr:rowOff>
    </xdr:to>
    <xdr:sp macro="" textlink="">
      <xdr:nvSpPr>
        <xdr:cNvPr id="365" name="楕円 364">
          <a:extLst>
            <a:ext uri="{FF2B5EF4-FFF2-40B4-BE49-F238E27FC236}">
              <a16:creationId xmlns:a16="http://schemas.microsoft.com/office/drawing/2014/main" id="{3EFF8098-AEC3-4B60-8876-34D078526D86}"/>
            </a:ext>
          </a:extLst>
        </xdr:cNvPr>
        <xdr:cNvSpPr/>
      </xdr:nvSpPr>
      <xdr:spPr>
        <a:xfrm>
          <a:off x="9588500" y="14648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123062</xdr:rowOff>
    </xdr:from>
    <xdr:to>
      <xdr:col>55</xdr:col>
      <xdr:colOff>0</xdr:colOff>
      <xdr:row>85</xdr:row>
      <xdr:rowOff>126034</xdr:rowOff>
    </xdr:to>
    <xdr:cxnSp macro="">
      <xdr:nvCxnSpPr>
        <xdr:cNvPr id="366" name="直線コネクタ 365">
          <a:extLst>
            <a:ext uri="{FF2B5EF4-FFF2-40B4-BE49-F238E27FC236}">
              <a16:creationId xmlns:a16="http://schemas.microsoft.com/office/drawing/2014/main" id="{593D33E1-26D5-49E2-8377-5CE7515EA8CB}"/>
            </a:ext>
          </a:extLst>
        </xdr:cNvPr>
        <xdr:cNvCxnSpPr/>
      </xdr:nvCxnSpPr>
      <xdr:spPr>
        <a:xfrm flipV="1">
          <a:off x="9639300" y="14696312"/>
          <a:ext cx="8382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78587</xdr:rowOff>
    </xdr:from>
    <xdr:to>
      <xdr:col>46</xdr:col>
      <xdr:colOff>38100</xdr:colOff>
      <xdr:row>86</xdr:row>
      <xdr:rowOff>8737</xdr:rowOff>
    </xdr:to>
    <xdr:sp macro="" textlink="">
      <xdr:nvSpPr>
        <xdr:cNvPr id="367" name="楕円 366">
          <a:extLst>
            <a:ext uri="{FF2B5EF4-FFF2-40B4-BE49-F238E27FC236}">
              <a16:creationId xmlns:a16="http://schemas.microsoft.com/office/drawing/2014/main" id="{AC465F43-2FB2-441C-97F4-589AAE28F3DB}"/>
            </a:ext>
          </a:extLst>
        </xdr:cNvPr>
        <xdr:cNvSpPr/>
      </xdr:nvSpPr>
      <xdr:spPr>
        <a:xfrm>
          <a:off x="8699500" y="14651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126034</xdr:rowOff>
    </xdr:from>
    <xdr:to>
      <xdr:col>50</xdr:col>
      <xdr:colOff>114300</xdr:colOff>
      <xdr:row>85</xdr:row>
      <xdr:rowOff>129387</xdr:rowOff>
    </xdr:to>
    <xdr:cxnSp macro="">
      <xdr:nvCxnSpPr>
        <xdr:cNvPr id="368" name="直線コネクタ 367">
          <a:extLst>
            <a:ext uri="{FF2B5EF4-FFF2-40B4-BE49-F238E27FC236}">
              <a16:creationId xmlns:a16="http://schemas.microsoft.com/office/drawing/2014/main" id="{DBB45475-7659-4280-BDC8-5E3B3DE0C182}"/>
            </a:ext>
          </a:extLst>
        </xdr:cNvPr>
        <xdr:cNvCxnSpPr/>
      </xdr:nvCxnSpPr>
      <xdr:spPr>
        <a:xfrm flipV="1">
          <a:off x="8750300" y="14699284"/>
          <a:ext cx="889000" cy="3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81559</xdr:rowOff>
    </xdr:from>
    <xdr:to>
      <xdr:col>41</xdr:col>
      <xdr:colOff>101600</xdr:colOff>
      <xdr:row>86</xdr:row>
      <xdr:rowOff>11709</xdr:rowOff>
    </xdr:to>
    <xdr:sp macro="" textlink="">
      <xdr:nvSpPr>
        <xdr:cNvPr id="369" name="楕円 368">
          <a:extLst>
            <a:ext uri="{FF2B5EF4-FFF2-40B4-BE49-F238E27FC236}">
              <a16:creationId xmlns:a16="http://schemas.microsoft.com/office/drawing/2014/main" id="{C008704D-B49F-4787-A7B5-617BB55D38CC}"/>
            </a:ext>
          </a:extLst>
        </xdr:cNvPr>
        <xdr:cNvSpPr/>
      </xdr:nvSpPr>
      <xdr:spPr>
        <a:xfrm>
          <a:off x="7810500" y="14654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129387</xdr:rowOff>
    </xdr:from>
    <xdr:to>
      <xdr:col>45</xdr:col>
      <xdr:colOff>177800</xdr:colOff>
      <xdr:row>85</xdr:row>
      <xdr:rowOff>132359</xdr:rowOff>
    </xdr:to>
    <xdr:cxnSp macro="">
      <xdr:nvCxnSpPr>
        <xdr:cNvPr id="370" name="直線コネクタ 369">
          <a:extLst>
            <a:ext uri="{FF2B5EF4-FFF2-40B4-BE49-F238E27FC236}">
              <a16:creationId xmlns:a16="http://schemas.microsoft.com/office/drawing/2014/main" id="{BF37EA3C-2763-4566-9CF5-7ACCEE84D2DF}"/>
            </a:ext>
          </a:extLst>
        </xdr:cNvPr>
        <xdr:cNvCxnSpPr/>
      </xdr:nvCxnSpPr>
      <xdr:spPr>
        <a:xfrm flipV="1">
          <a:off x="7861300" y="14702637"/>
          <a:ext cx="889000" cy="29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85217</xdr:rowOff>
    </xdr:from>
    <xdr:to>
      <xdr:col>36</xdr:col>
      <xdr:colOff>165100</xdr:colOff>
      <xdr:row>86</xdr:row>
      <xdr:rowOff>15367</xdr:rowOff>
    </xdr:to>
    <xdr:sp macro="" textlink="">
      <xdr:nvSpPr>
        <xdr:cNvPr id="371" name="楕円 370">
          <a:extLst>
            <a:ext uri="{FF2B5EF4-FFF2-40B4-BE49-F238E27FC236}">
              <a16:creationId xmlns:a16="http://schemas.microsoft.com/office/drawing/2014/main" id="{56F9D2E9-720A-40BA-9C29-2A3313EBC27D}"/>
            </a:ext>
          </a:extLst>
        </xdr:cNvPr>
        <xdr:cNvSpPr/>
      </xdr:nvSpPr>
      <xdr:spPr>
        <a:xfrm>
          <a:off x="6921500" y="14658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132359</xdr:rowOff>
    </xdr:from>
    <xdr:to>
      <xdr:col>41</xdr:col>
      <xdr:colOff>50800</xdr:colOff>
      <xdr:row>85</xdr:row>
      <xdr:rowOff>136017</xdr:rowOff>
    </xdr:to>
    <xdr:cxnSp macro="">
      <xdr:nvCxnSpPr>
        <xdr:cNvPr id="372" name="直線コネクタ 371">
          <a:extLst>
            <a:ext uri="{FF2B5EF4-FFF2-40B4-BE49-F238E27FC236}">
              <a16:creationId xmlns:a16="http://schemas.microsoft.com/office/drawing/2014/main" id="{5FA56B83-89B3-456E-BFDE-5969338287F7}"/>
            </a:ext>
          </a:extLst>
        </xdr:cNvPr>
        <xdr:cNvCxnSpPr/>
      </xdr:nvCxnSpPr>
      <xdr:spPr>
        <a:xfrm flipV="1">
          <a:off x="6972300" y="14705609"/>
          <a:ext cx="889000" cy="36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132554</xdr:rowOff>
    </xdr:from>
    <xdr:ext cx="469744" cy="259045"/>
    <xdr:sp macro="" textlink="">
      <xdr:nvSpPr>
        <xdr:cNvPr id="373" name="n_1aveValue【公営住宅】&#10;一人当たり面積">
          <a:extLst>
            <a:ext uri="{FF2B5EF4-FFF2-40B4-BE49-F238E27FC236}">
              <a16:creationId xmlns:a16="http://schemas.microsoft.com/office/drawing/2014/main" id="{D90B0BD9-FD5C-42A0-9C44-07F2D337B019}"/>
            </a:ext>
          </a:extLst>
        </xdr:cNvPr>
        <xdr:cNvSpPr txBox="1"/>
      </xdr:nvSpPr>
      <xdr:spPr>
        <a:xfrm>
          <a:off x="9391727" y="14362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127830</xdr:rowOff>
    </xdr:from>
    <xdr:ext cx="469744" cy="259045"/>
    <xdr:sp macro="" textlink="">
      <xdr:nvSpPr>
        <xdr:cNvPr id="374" name="n_2aveValue【公営住宅】&#10;一人当たり面積">
          <a:extLst>
            <a:ext uri="{FF2B5EF4-FFF2-40B4-BE49-F238E27FC236}">
              <a16:creationId xmlns:a16="http://schemas.microsoft.com/office/drawing/2014/main" id="{28A53C99-6926-4996-B513-AAFF272581B0}"/>
            </a:ext>
          </a:extLst>
        </xdr:cNvPr>
        <xdr:cNvSpPr txBox="1"/>
      </xdr:nvSpPr>
      <xdr:spPr>
        <a:xfrm>
          <a:off x="8515427" y="143581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142003</xdr:rowOff>
    </xdr:from>
    <xdr:ext cx="469744" cy="259045"/>
    <xdr:sp macro="" textlink="">
      <xdr:nvSpPr>
        <xdr:cNvPr id="375" name="n_3aveValue【公営住宅】&#10;一人当たり面積">
          <a:extLst>
            <a:ext uri="{FF2B5EF4-FFF2-40B4-BE49-F238E27FC236}">
              <a16:creationId xmlns:a16="http://schemas.microsoft.com/office/drawing/2014/main" id="{4EFDD373-BC4C-4A49-8A9E-DD86A3D63266}"/>
            </a:ext>
          </a:extLst>
        </xdr:cNvPr>
        <xdr:cNvSpPr txBox="1"/>
      </xdr:nvSpPr>
      <xdr:spPr>
        <a:xfrm>
          <a:off x="7626427" y="14372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165549</xdr:rowOff>
    </xdr:from>
    <xdr:ext cx="469744" cy="259045"/>
    <xdr:sp macro="" textlink="">
      <xdr:nvSpPr>
        <xdr:cNvPr id="376" name="n_4aveValue【公営住宅】&#10;一人当たり面積">
          <a:extLst>
            <a:ext uri="{FF2B5EF4-FFF2-40B4-BE49-F238E27FC236}">
              <a16:creationId xmlns:a16="http://schemas.microsoft.com/office/drawing/2014/main" id="{D6C981FD-E1B7-4EEB-B0E3-8DDE38ED121B}"/>
            </a:ext>
          </a:extLst>
        </xdr:cNvPr>
        <xdr:cNvSpPr txBox="1"/>
      </xdr:nvSpPr>
      <xdr:spPr>
        <a:xfrm>
          <a:off x="6737427" y="14395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85</xdr:row>
      <xdr:rowOff>167961</xdr:rowOff>
    </xdr:from>
    <xdr:ext cx="469744" cy="259045"/>
    <xdr:sp macro="" textlink="">
      <xdr:nvSpPr>
        <xdr:cNvPr id="377" name="n_1mainValue【公営住宅】&#10;一人当たり面積">
          <a:extLst>
            <a:ext uri="{FF2B5EF4-FFF2-40B4-BE49-F238E27FC236}">
              <a16:creationId xmlns:a16="http://schemas.microsoft.com/office/drawing/2014/main" id="{103B081A-DCF2-4188-8305-0A79AAD8756F}"/>
            </a:ext>
          </a:extLst>
        </xdr:cNvPr>
        <xdr:cNvSpPr txBox="1"/>
      </xdr:nvSpPr>
      <xdr:spPr>
        <a:xfrm>
          <a:off x="9391727" y="147412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171314</xdr:rowOff>
    </xdr:from>
    <xdr:ext cx="469744" cy="259045"/>
    <xdr:sp macro="" textlink="">
      <xdr:nvSpPr>
        <xdr:cNvPr id="378" name="n_2mainValue【公営住宅】&#10;一人当たり面積">
          <a:extLst>
            <a:ext uri="{FF2B5EF4-FFF2-40B4-BE49-F238E27FC236}">
              <a16:creationId xmlns:a16="http://schemas.microsoft.com/office/drawing/2014/main" id="{D7BEB1E7-942A-4A10-88E1-CA1C8522B7DF}"/>
            </a:ext>
          </a:extLst>
        </xdr:cNvPr>
        <xdr:cNvSpPr txBox="1"/>
      </xdr:nvSpPr>
      <xdr:spPr>
        <a:xfrm>
          <a:off x="8515427" y="147445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2836</xdr:rowOff>
    </xdr:from>
    <xdr:ext cx="469744" cy="259045"/>
    <xdr:sp macro="" textlink="">
      <xdr:nvSpPr>
        <xdr:cNvPr id="379" name="n_3mainValue【公営住宅】&#10;一人当たり面積">
          <a:extLst>
            <a:ext uri="{FF2B5EF4-FFF2-40B4-BE49-F238E27FC236}">
              <a16:creationId xmlns:a16="http://schemas.microsoft.com/office/drawing/2014/main" id="{C41B89C8-77EE-4279-A09A-B12B2CDB7306}"/>
            </a:ext>
          </a:extLst>
        </xdr:cNvPr>
        <xdr:cNvSpPr txBox="1"/>
      </xdr:nvSpPr>
      <xdr:spPr>
        <a:xfrm>
          <a:off x="7626427" y="14747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6494</xdr:rowOff>
    </xdr:from>
    <xdr:ext cx="469744" cy="259045"/>
    <xdr:sp macro="" textlink="">
      <xdr:nvSpPr>
        <xdr:cNvPr id="380" name="n_4mainValue【公営住宅】&#10;一人当たり面積">
          <a:extLst>
            <a:ext uri="{FF2B5EF4-FFF2-40B4-BE49-F238E27FC236}">
              <a16:creationId xmlns:a16="http://schemas.microsoft.com/office/drawing/2014/main" id="{1D061EED-615B-42F1-B26C-2A8001E130F7}"/>
            </a:ext>
          </a:extLst>
        </xdr:cNvPr>
        <xdr:cNvSpPr txBox="1"/>
      </xdr:nvSpPr>
      <xdr:spPr>
        <a:xfrm>
          <a:off x="6737427" y="14751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1" name="正方形/長方形 380">
          <a:extLst>
            <a:ext uri="{FF2B5EF4-FFF2-40B4-BE49-F238E27FC236}">
              <a16:creationId xmlns:a16="http://schemas.microsoft.com/office/drawing/2014/main" id="{B98D56D7-6298-4E91-B82D-A3E41F8C7454}"/>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2" name="正方形/長方形 381">
          <a:extLst>
            <a:ext uri="{FF2B5EF4-FFF2-40B4-BE49-F238E27FC236}">
              <a16:creationId xmlns:a16="http://schemas.microsoft.com/office/drawing/2014/main" id="{BA6AB360-6F96-4CD4-9EAC-64758230AD16}"/>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3" name="正方形/長方形 382">
          <a:extLst>
            <a:ext uri="{FF2B5EF4-FFF2-40B4-BE49-F238E27FC236}">
              <a16:creationId xmlns:a16="http://schemas.microsoft.com/office/drawing/2014/main" id="{D379C6C3-4079-4BC1-837A-2EEF9868E0B2}"/>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4" name="正方形/長方形 383">
          <a:extLst>
            <a:ext uri="{FF2B5EF4-FFF2-40B4-BE49-F238E27FC236}">
              <a16:creationId xmlns:a16="http://schemas.microsoft.com/office/drawing/2014/main" id="{D4D37174-F48A-4992-A0CD-9EBB960ABB52}"/>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5" name="正方形/長方形 384">
          <a:extLst>
            <a:ext uri="{FF2B5EF4-FFF2-40B4-BE49-F238E27FC236}">
              <a16:creationId xmlns:a16="http://schemas.microsoft.com/office/drawing/2014/main" id="{1A9C8117-0058-498E-B281-C1F45FB71139}"/>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6" name="正方形/長方形 385">
          <a:extLst>
            <a:ext uri="{FF2B5EF4-FFF2-40B4-BE49-F238E27FC236}">
              <a16:creationId xmlns:a16="http://schemas.microsoft.com/office/drawing/2014/main" id="{CA15372B-B5E2-437B-A01D-1BABFB6638BA}"/>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7" name="正方形/長方形 386">
          <a:extLst>
            <a:ext uri="{FF2B5EF4-FFF2-40B4-BE49-F238E27FC236}">
              <a16:creationId xmlns:a16="http://schemas.microsoft.com/office/drawing/2014/main" id="{6024E64E-82F9-41BD-980A-17F824B4E1D1}"/>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a:extLst>
            <a:ext uri="{FF2B5EF4-FFF2-40B4-BE49-F238E27FC236}">
              <a16:creationId xmlns:a16="http://schemas.microsoft.com/office/drawing/2014/main" id="{074ABF28-06CC-4C17-8E21-ABC80C6ED4C4}"/>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a:extLst>
            <a:ext uri="{FF2B5EF4-FFF2-40B4-BE49-F238E27FC236}">
              <a16:creationId xmlns:a16="http://schemas.microsoft.com/office/drawing/2014/main" id="{268FF178-5A2F-4107-BC80-6507B1C073D0}"/>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90" name="正方形/長方形 389">
          <a:extLst>
            <a:ext uri="{FF2B5EF4-FFF2-40B4-BE49-F238E27FC236}">
              <a16:creationId xmlns:a16="http://schemas.microsoft.com/office/drawing/2014/main" id="{6736B24A-1A0A-46EC-8500-E095503137A1}"/>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91" name="正方形/長方形 390">
          <a:extLst>
            <a:ext uri="{FF2B5EF4-FFF2-40B4-BE49-F238E27FC236}">
              <a16:creationId xmlns:a16="http://schemas.microsoft.com/office/drawing/2014/main" id="{7651B4E2-CDFF-4EF8-9483-E0EB9E1F0946}"/>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2" name="正方形/長方形 391">
          <a:extLst>
            <a:ext uri="{FF2B5EF4-FFF2-40B4-BE49-F238E27FC236}">
              <a16:creationId xmlns:a16="http://schemas.microsoft.com/office/drawing/2014/main" id="{3F01356F-2255-41A7-915D-C15825BA3001}"/>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3" name="正方形/長方形 392">
          <a:extLst>
            <a:ext uri="{FF2B5EF4-FFF2-40B4-BE49-F238E27FC236}">
              <a16:creationId xmlns:a16="http://schemas.microsoft.com/office/drawing/2014/main" id="{E25A9690-0121-40A8-9119-16D096A36F53}"/>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113,065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4" name="正方形/長方形 393">
          <a:extLst>
            <a:ext uri="{FF2B5EF4-FFF2-40B4-BE49-F238E27FC236}">
              <a16:creationId xmlns:a16="http://schemas.microsoft.com/office/drawing/2014/main" id="{8E3B463E-F1E1-4C2A-9D7D-E261607D06DE}"/>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5" name="正方形/長方形 394">
          <a:extLst>
            <a:ext uri="{FF2B5EF4-FFF2-40B4-BE49-F238E27FC236}">
              <a16:creationId xmlns:a16="http://schemas.microsoft.com/office/drawing/2014/main" id="{14480F3F-D47A-4283-AFEC-252F9FE4C0F7}"/>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218,555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6" name="正方形/長方形 395">
          <a:extLst>
            <a:ext uri="{FF2B5EF4-FFF2-40B4-BE49-F238E27FC236}">
              <a16:creationId xmlns:a16="http://schemas.microsoft.com/office/drawing/2014/main" id="{F82809D3-0F4A-4D7A-AF06-E30A7C5CAFD1}"/>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7" name="正方形/長方形 396">
          <a:extLst>
            <a:ext uri="{FF2B5EF4-FFF2-40B4-BE49-F238E27FC236}">
              <a16:creationId xmlns:a16="http://schemas.microsoft.com/office/drawing/2014/main" id="{EB5F1C0B-0092-4AEC-96F7-54CBC350E993}"/>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8" name="正方形/長方形 397">
          <a:extLst>
            <a:ext uri="{FF2B5EF4-FFF2-40B4-BE49-F238E27FC236}">
              <a16:creationId xmlns:a16="http://schemas.microsoft.com/office/drawing/2014/main" id="{AADEB1DA-D3BC-4576-B81D-FEF9CA9BE1EF}"/>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9" name="正方形/長方形 398">
          <a:extLst>
            <a:ext uri="{FF2B5EF4-FFF2-40B4-BE49-F238E27FC236}">
              <a16:creationId xmlns:a16="http://schemas.microsoft.com/office/drawing/2014/main" id="{5ADC9430-85F9-4A20-8014-55CE26BFDEAC}"/>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00" name="正方形/長方形 399">
          <a:extLst>
            <a:ext uri="{FF2B5EF4-FFF2-40B4-BE49-F238E27FC236}">
              <a16:creationId xmlns:a16="http://schemas.microsoft.com/office/drawing/2014/main" id="{4DDA1A11-FF1E-4F8A-8289-6544F69734DA}"/>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01" name="正方形/長方形 400">
          <a:extLst>
            <a:ext uri="{FF2B5EF4-FFF2-40B4-BE49-F238E27FC236}">
              <a16:creationId xmlns:a16="http://schemas.microsoft.com/office/drawing/2014/main" id="{757048ED-67AE-4F15-85F3-69B438B4EC6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2" name="正方形/長方形 401">
          <a:extLst>
            <a:ext uri="{FF2B5EF4-FFF2-40B4-BE49-F238E27FC236}">
              <a16:creationId xmlns:a16="http://schemas.microsoft.com/office/drawing/2014/main" id="{560271C0-F3AF-4CAB-86E9-CD48D0D3D030}"/>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3" name="正方形/長方形 402">
          <a:extLst>
            <a:ext uri="{FF2B5EF4-FFF2-40B4-BE49-F238E27FC236}">
              <a16:creationId xmlns:a16="http://schemas.microsoft.com/office/drawing/2014/main" id="{6CF11FFB-B1B1-45EE-A355-9071FBD688EB}"/>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4" name="正方形/長方形 403">
          <a:extLst>
            <a:ext uri="{FF2B5EF4-FFF2-40B4-BE49-F238E27FC236}">
              <a16:creationId xmlns:a16="http://schemas.microsoft.com/office/drawing/2014/main" id="{C5F6C5AA-0C4E-40CC-9F83-558FEC65C51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5" name="テキスト ボックス 404">
          <a:extLst>
            <a:ext uri="{FF2B5EF4-FFF2-40B4-BE49-F238E27FC236}">
              <a16:creationId xmlns:a16="http://schemas.microsoft.com/office/drawing/2014/main" id="{6BD13DC5-3F47-4718-97BD-E1344D1D6890}"/>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6" name="直線コネクタ 405">
          <a:extLst>
            <a:ext uri="{FF2B5EF4-FFF2-40B4-BE49-F238E27FC236}">
              <a16:creationId xmlns:a16="http://schemas.microsoft.com/office/drawing/2014/main" id="{D90A3102-7C36-4E48-922F-4F8A7FA7C753}"/>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7" name="テキスト ボックス 406">
          <a:extLst>
            <a:ext uri="{FF2B5EF4-FFF2-40B4-BE49-F238E27FC236}">
              <a16:creationId xmlns:a16="http://schemas.microsoft.com/office/drawing/2014/main" id="{E56671BF-A0A7-496E-9C67-1CB63D653AE6}"/>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408" name="直線コネクタ 407">
          <a:extLst>
            <a:ext uri="{FF2B5EF4-FFF2-40B4-BE49-F238E27FC236}">
              <a16:creationId xmlns:a16="http://schemas.microsoft.com/office/drawing/2014/main" id="{E7BB29C7-7A01-453D-B03E-9BC216DF4EF1}"/>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409" name="テキスト ボックス 408">
          <a:extLst>
            <a:ext uri="{FF2B5EF4-FFF2-40B4-BE49-F238E27FC236}">
              <a16:creationId xmlns:a16="http://schemas.microsoft.com/office/drawing/2014/main" id="{89160BC7-92D0-4806-B92D-615B0E81866E}"/>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410" name="直線コネクタ 409">
          <a:extLst>
            <a:ext uri="{FF2B5EF4-FFF2-40B4-BE49-F238E27FC236}">
              <a16:creationId xmlns:a16="http://schemas.microsoft.com/office/drawing/2014/main" id="{90258B74-D9A2-4595-8F89-05ADBF2B85FD}"/>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411" name="テキスト ボックス 410">
          <a:extLst>
            <a:ext uri="{FF2B5EF4-FFF2-40B4-BE49-F238E27FC236}">
              <a16:creationId xmlns:a16="http://schemas.microsoft.com/office/drawing/2014/main" id="{8A3BC975-C988-4BCD-8056-5921814433F2}"/>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412" name="直線コネクタ 411">
          <a:extLst>
            <a:ext uri="{FF2B5EF4-FFF2-40B4-BE49-F238E27FC236}">
              <a16:creationId xmlns:a16="http://schemas.microsoft.com/office/drawing/2014/main" id="{10CD47AC-4D56-4E0E-A977-B844EB4A7B8A}"/>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413" name="テキスト ボックス 412">
          <a:extLst>
            <a:ext uri="{FF2B5EF4-FFF2-40B4-BE49-F238E27FC236}">
              <a16:creationId xmlns:a16="http://schemas.microsoft.com/office/drawing/2014/main" id="{F21179A0-CF53-4C97-ACE1-C6B5DFCD3B2C}"/>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414" name="直線コネクタ 413">
          <a:extLst>
            <a:ext uri="{FF2B5EF4-FFF2-40B4-BE49-F238E27FC236}">
              <a16:creationId xmlns:a16="http://schemas.microsoft.com/office/drawing/2014/main" id="{32D64DA5-88DA-4095-9245-51AD4C6594BF}"/>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415" name="テキスト ボックス 414">
          <a:extLst>
            <a:ext uri="{FF2B5EF4-FFF2-40B4-BE49-F238E27FC236}">
              <a16:creationId xmlns:a16="http://schemas.microsoft.com/office/drawing/2014/main" id="{F1BE4DAF-5C69-4E07-9E28-8DEA939F8EBD}"/>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416" name="直線コネクタ 415">
          <a:extLst>
            <a:ext uri="{FF2B5EF4-FFF2-40B4-BE49-F238E27FC236}">
              <a16:creationId xmlns:a16="http://schemas.microsoft.com/office/drawing/2014/main" id="{676315D9-8A9B-4492-A4DF-57628DA0B604}"/>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417" name="テキスト ボックス 416">
          <a:extLst>
            <a:ext uri="{FF2B5EF4-FFF2-40B4-BE49-F238E27FC236}">
              <a16:creationId xmlns:a16="http://schemas.microsoft.com/office/drawing/2014/main" id="{8C7866F6-29EF-47B1-BABA-7CED6AFC0D5A}"/>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418" name="直線コネクタ 417">
          <a:extLst>
            <a:ext uri="{FF2B5EF4-FFF2-40B4-BE49-F238E27FC236}">
              <a16:creationId xmlns:a16="http://schemas.microsoft.com/office/drawing/2014/main" id="{82301E52-D20D-4ACF-BE28-6F5162661966}"/>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419" name="テキスト ボックス 418">
          <a:extLst>
            <a:ext uri="{FF2B5EF4-FFF2-40B4-BE49-F238E27FC236}">
              <a16:creationId xmlns:a16="http://schemas.microsoft.com/office/drawing/2014/main" id="{1BF4D08B-763A-4184-AECE-4AC14B9C26E9}"/>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20" name="直線コネクタ 419">
          <a:extLst>
            <a:ext uri="{FF2B5EF4-FFF2-40B4-BE49-F238E27FC236}">
              <a16:creationId xmlns:a16="http://schemas.microsoft.com/office/drawing/2014/main" id="{6748E6CA-01C5-4CBE-9184-AEB1C355F1B6}"/>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21" name="【認定こども園・幼稚園・保育所】&#10;有形固定資産減価償却率グラフ枠">
          <a:extLst>
            <a:ext uri="{FF2B5EF4-FFF2-40B4-BE49-F238E27FC236}">
              <a16:creationId xmlns:a16="http://schemas.microsoft.com/office/drawing/2014/main" id="{3594EBD4-51D4-4932-BE67-1D72892FEB29}"/>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128451</xdr:rowOff>
    </xdr:from>
    <xdr:to>
      <xdr:col>85</xdr:col>
      <xdr:colOff>126364</xdr:colOff>
      <xdr:row>42</xdr:row>
      <xdr:rowOff>92528</xdr:rowOff>
    </xdr:to>
    <xdr:cxnSp macro="">
      <xdr:nvCxnSpPr>
        <xdr:cNvPr id="422" name="直線コネクタ 421">
          <a:extLst>
            <a:ext uri="{FF2B5EF4-FFF2-40B4-BE49-F238E27FC236}">
              <a16:creationId xmlns:a16="http://schemas.microsoft.com/office/drawing/2014/main" id="{AE017A2A-67B0-4216-B2EC-7F18677B8155}"/>
            </a:ext>
          </a:extLst>
        </xdr:cNvPr>
        <xdr:cNvCxnSpPr/>
      </xdr:nvCxnSpPr>
      <xdr:spPr>
        <a:xfrm flipV="1">
          <a:off x="16318864" y="5786301"/>
          <a:ext cx="0" cy="15071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96355</xdr:rowOff>
    </xdr:from>
    <xdr:ext cx="469744" cy="259045"/>
    <xdr:sp macro="" textlink="">
      <xdr:nvSpPr>
        <xdr:cNvPr id="423" name="【認定こども園・幼稚園・保育所】&#10;有形固定資産減価償却率最小値テキスト">
          <a:extLst>
            <a:ext uri="{FF2B5EF4-FFF2-40B4-BE49-F238E27FC236}">
              <a16:creationId xmlns:a16="http://schemas.microsoft.com/office/drawing/2014/main" id="{5C665C6A-264A-4935-BE62-86F5AADEFD90}"/>
            </a:ext>
          </a:extLst>
        </xdr:cNvPr>
        <xdr:cNvSpPr txBox="1"/>
      </xdr:nvSpPr>
      <xdr:spPr>
        <a:xfrm>
          <a:off x="16357600" y="729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92528</xdr:rowOff>
    </xdr:from>
    <xdr:to>
      <xdr:col>86</xdr:col>
      <xdr:colOff>25400</xdr:colOff>
      <xdr:row>42</xdr:row>
      <xdr:rowOff>92528</xdr:rowOff>
    </xdr:to>
    <xdr:cxnSp macro="">
      <xdr:nvCxnSpPr>
        <xdr:cNvPr id="424" name="直線コネクタ 423">
          <a:extLst>
            <a:ext uri="{FF2B5EF4-FFF2-40B4-BE49-F238E27FC236}">
              <a16:creationId xmlns:a16="http://schemas.microsoft.com/office/drawing/2014/main" id="{71537A90-4460-4B61-8DE0-5908A8DDA0C9}"/>
            </a:ext>
          </a:extLst>
        </xdr:cNvPr>
        <xdr:cNvCxnSpPr/>
      </xdr:nvCxnSpPr>
      <xdr:spPr>
        <a:xfrm>
          <a:off x="16230600" y="729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75128</xdr:rowOff>
    </xdr:from>
    <xdr:ext cx="340478" cy="259045"/>
    <xdr:sp macro="" textlink="">
      <xdr:nvSpPr>
        <xdr:cNvPr id="425" name="【認定こども園・幼稚園・保育所】&#10;有形固定資産減価償却率最大値テキスト">
          <a:extLst>
            <a:ext uri="{FF2B5EF4-FFF2-40B4-BE49-F238E27FC236}">
              <a16:creationId xmlns:a16="http://schemas.microsoft.com/office/drawing/2014/main" id="{81AC3DDF-6B3C-4908-8B74-A4EA9DA1590F}"/>
            </a:ext>
          </a:extLst>
        </xdr:cNvPr>
        <xdr:cNvSpPr txBox="1"/>
      </xdr:nvSpPr>
      <xdr:spPr>
        <a:xfrm>
          <a:off x="16357600" y="556152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128451</xdr:rowOff>
    </xdr:from>
    <xdr:to>
      <xdr:col>86</xdr:col>
      <xdr:colOff>25400</xdr:colOff>
      <xdr:row>33</xdr:row>
      <xdr:rowOff>128451</xdr:rowOff>
    </xdr:to>
    <xdr:cxnSp macro="">
      <xdr:nvCxnSpPr>
        <xdr:cNvPr id="426" name="直線コネクタ 425">
          <a:extLst>
            <a:ext uri="{FF2B5EF4-FFF2-40B4-BE49-F238E27FC236}">
              <a16:creationId xmlns:a16="http://schemas.microsoft.com/office/drawing/2014/main" id="{8B6DF3DF-FB68-47E5-9F07-7AF3B433F6EF}"/>
            </a:ext>
          </a:extLst>
        </xdr:cNvPr>
        <xdr:cNvCxnSpPr/>
      </xdr:nvCxnSpPr>
      <xdr:spPr>
        <a:xfrm>
          <a:off x="16230600" y="57863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72770</xdr:rowOff>
    </xdr:from>
    <xdr:ext cx="405111" cy="259045"/>
    <xdr:sp macro="" textlink="">
      <xdr:nvSpPr>
        <xdr:cNvPr id="427" name="【認定こども園・幼稚園・保育所】&#10;有形固定資産減価償却率平均値テキスト">
          <a:extLst>
            <a:ext uri="{FF2B5EF4-FFF2-40B4-BE49-F238E27FC236}">
              <a16:creationId xmlns:a16="http://schemas.microsoft.com/office/drawing/2014/main" id="{381193AF-6768-44D4-A71E-B51DCDF07D6A}"/>
            </a:ext>
          </a:extLst>
        </xdr:cNvPr>
        <xdr:cNvSpPr txBox="1"/>
      </xdr:nvSpPr>
      <xdr:spPr>
        <a:xfrm>
          <a:off x="16357600" y="624497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49893</xdr:rowOff>
    </xdr:from>
    <xdr:to>
      <xdr:col>85</xdr:col>
      <xdr:colOff>177800</xdr:colOff>
      <xdr:row>37</xdr:row>
      <xdr:rowOff>151493</xdr:rowOff>
    </xdr:to>
    <xdr:sp macro="" textlink="">
      <xdr:nvSpPr>
        <xdr:cNvPr id="428" name="フローチャート: 判断 427">
          <a:extLst>
            <a:ext uri="{FF2B5EF4-FFF2-40B4-BE49-F238E27FC236}">
              <a16:creationId xmlns:a16="http://schemas.microsoft.com/office/drawing/2014/main" id="{5ABF0894-0A1F-4105-81FD-D5326112669B}"/>
            </a:ext>
          </a:extLst>
        </xdr:cNvPr>
        <xdr:cNvSpPr/>
      </xdr:nvSpPr>
      <xdr:spPr>
        <a:xfrm>
          <a:off x="16268700" y="6393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31931</xdr:rowOff>
    </xdr:from>
    <xdr:to>
      <xdr:col>81</xdr:col>
      <xdr:colOff>101600</xdr:colOff>
      <xdr:row>37</xdr:row>
      <xdr:rowOff>133531</xdr:rowOff>
    </xdr:to>
    <xdr:sp macro="" textlink="">
      <xdr:nvSpPr>
        <xdr:cNvPr id="429" name="フローチャート: 判断 428">
          <a:extLst>
            <a:ext uri="{FF2B5EF4-FFF2-40B4-BE49-F238E27FC236}">
              <a16:creationId xmlns:a16="http://schemas.microsoft.com/office/drawing/2014/main" id="{B9936165-3409-475B-BEC9-0AB080C515A4}"/>
            </a:ext>
          </a:extLst>
        </xdr:cNvPr>
        <xdr:cNvSpPr/>
      </xdr:nvSpPr>
      <xdr:spPr>
        <a:xfrm>
          <a:off x="15430500" y="6375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89081</xdr:rowOff>
    </xdr:from>
    <xdr:to>
      <xdr:col>76</xdr:col>
      <xdr:colOff>165100</xdr:colOff>
      <xdr:row>38</xdr:row>
      <xdr:rowOff>19231</xdr:rowOff>
    </xdr:to>
    <xdr:sp macro="" textlink="">
      <xdr:nvSpPr>
        <xdr:cNvPr id="430" name="フローチャート: 判断 429">
          <a:extLst>
            <a:ext uri="{FF2B5EF4-FFF2-40B4-BE49-F238E27FC236}">
              <a16:creationId xmlns:a16="http://schemas.microsoft.com/office/drawing/2014/main" id="{558E7103-71A6-4371-A1CE-9872568567FB}"/>
            </a:ext>
          </a:extLst>
        </xdr:cNvPr>
        <xdr:cNvSpPr/>
      </xdr:nvSpPr>
      <xdr:spPr>
        <a:xfrm>
          <a:off x="14541500" y="6432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84183</xdr:rowOff>
    </xdr:from>
    <xdr:to>
      <xdr:col>72</xdr:col>
      <xdr:colOff>38100</xdr:colOff>
      <xdr:row>38</xdr:row>
      <xdr:rowOff>14332</xdr:rowOff>
    </xdr:to>
    <xdr:sp macro="" textlink="">
      <xdr:nvSpPr>
        <xdr:cNvPr id="431" name="フローチャート: 判断 430">
          <a:extLst>
            <a:ext uri="{FF2B5EF4-FFF2-40B4-BE49-F238E27FC236}">
              <a16:creationId xmlns:a16="http://schemas.microsoft.com/office/drawing/2014/main" id="{BCFCA440-9479-4CB7-9D24-1D090D0C8F9D}"/>
            </a:ext>
          </a:extLst>
        </xdr:cNvPr>
        <xdr:cNvSpPr/>
      </xdr:nvSpPr>
      <xdr:spPr>
        <a:xfrm>
          <a:off x="13652500" y="6427833"/>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113574</xdr:rowOff>
    </xdr:from>
    <xdr:to>
      <xdr:col>67</xdr:col>
      <xdr:colOff>101600</xdr:colOff>
      <xdr:row>38</xdr:row>
      <xdr:rowOff>43724</xdr:rowOff>
    </xdr:to>
    <xdr:sp macro="" textlink="">
      <xdr:nvSpPr>
        <xdr:cNvPr id="432" name="フローチャート: 判断 431">
          <a:extLst>
            <a:ext uri="{FF2B5EF4-FFF2-40B4-BE49-F238E27FC236}">
              <a16:creationId xmlns:a16="http://schemas.microsoft.com/office/drawing/2014/main" id="{1186BA31-5E36-4359-87E5-39E598A5C092}"/>
            </a:ext>
          </a:extLst>
        </xdr:cNvPr>
        <xdr:cNvSpPr/>
      </xdr:nvSpPr>
      <xdr:spPr>
        <a:xfrm>
          <a:off x="12763500" y="64572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A3232D67-2E6C-47CC-A722-D699E8A082D2}"/>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2C5FA9DB-1120-44D5-999A-5B622D5F54EF}"/>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75377686-733B-4321-80DF-B6FB0FC28ECF}"/>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4445C489-F322-47DF-9E79-28FBEF78B437}"/>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90809ED8-DE1F-4927-87DC-57E2C4C439F9}"/>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116840</xdr:rowOff>
    </xdr:from>
    <xdr:to>
      <xdr:col>85</xdr:col>
      <xdr:colOff>177800</xdr:colOff>
      <xdr:row>42</xdr:row>
      <xdr:rowOff>46990</xdr:rowOff>
    </xdr:to>
    <xdr:sp macro="" textlink="">
      <xdr:nvSpPr>
        <xdr:cNvPr id="438" name="楕円 437">
          <a:extLst>
            <a:ext uri="{FF2B5EF4-FFF2-40B4-BE49-F238E27FC236}">
              <a16:creationId xmlns:a16="http://schemas.microsoft.com/office/drawing/2014/main" id="{3FA4A99D-DA9F-4B3B-8B65-B5FA45498CB9}"/>
            </a:ext>
          </a:extLst>
        </xdr:cNvPr>
        <xdr:cNvSpPr/>
      </xdr:nvSpPr>
      <xdr:spPr>
        <a:xfrm>
          <a:off x="16268700" y="7146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31767</xdr:rowOff>
    </xdr:from>
    <xdr:ext cx="405111" cy="259045"/>
    <xdr:sp macro="" textlink="">
      <xdr:nvSpPr>
        <xdr:cNvPr id="439" name="【認定こども園・幼稚園・保育所】&#10;有形固定資産減価償却率該当値テキスト">
          <a:extLst>
            <a:ext uri="{FF2B5EF4-FFF2-40B4-BE49-F238E27FC236}">
              <a16:creationId xmlns:a16="http://schemas.microsoft.com/office/drawing/2014/main" id="{DE968258-1B17-48BE-A0B3-3E6E2B2F79D0}"/>
            </a:ext>
          </a:extLst>
        </xdr:cNvPr>
        <xdr:cNvSpPr txBox="1"/>
      </xdr:nvSpPr>
      <xdr:spPr>
        <a:xfrm>
          <a:off x="16357600" y="70612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102144</xdr:rowOff>
    </xdr:from>
    <xdr:to>
      <xdr:col>81</xdr:col>
      <xdr:colOff>101600</xdr:colOff>
      <xdr:row>42</xdr:row>
      <xdr:rowOff>32294</xdr:rowOff>
    </xdr:to>
    <xdr:sp macro="" textlink="">
      <xdr:nvSpPr>
        <xdr:cNvPr id="440" name="楕円 439">
          <a:extLst>
            <a:ext uri="{FF2B5EF4-FFF2-40B4-BE49-F238E27FC236}">
              <a16:creationId xmlns:a16="http://schemas.microsoft.com/office/drawing/2014/main" id="{7E6DDFDC-4FEA-4E4F-B58D-EF9D496459C9}"/>
            </a:ext>
          </a:extLst>
        </xdr:cNvPr>
        <xdr:cNvSpPr/>
      </xdr:nvSpPr>
      <xdr:spPr>
        <a:xfrm>
          <a:off x="15430500" y="71315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152944</xdr:rowOff>
    </xdr:from>
    <xdr:to>
      <xdr:col>85</xdr:col>
      <xdr:colOff>127000</xdr:colOff>
      <xdr:row>41</xdr:row>
      <xdr:rowOff>167640</xdr:rowOff>
    </xdr:to>
    <xdr:cxnSp macro="">
      <xdr:nvCxnSpPr>
        <xdr:cNvPr id="441" name="直線コネクタ 440">
          <a:extLst>
            <a:ext uri="{FF2B5EF4-FFF2-40B4-BE49-F238E27FC236}">
              <a16:creationId xmlns:a16="http://schemas.microsoft.com/office/drawing/2014/main" id="{2E754125-538F-4A62-8348-E51A75FDC403}"/>
            </a:ext>
          </a:extLst>
        </xdr:cNvPr>
        <xdr:cNvCxnSpPr/>
      </xdr:nvCxnSpPr>
      <xdr:spPr>
        <a:xfrm>
          <a:off x="15481300" y="7182394"/>
          <a:ext cx="838200" cy="146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87449</xdr:rowOff>
    </xdr:from>
    <xdr:to>
      <xdr:col>76</xdr:col>
      <xdr:colOff>165100</xdr:colOff>
      <xdr:row>42</xdr:row>
      <xdr:rowOff>17599</xdr:rowOff>
    </xdr:to>
    <xdr:sp macro="" textlink="">
      <xdr:nvSpPr>
        <xdr:cNvPr id="442" name="楕円 441">
          <a:extLst>
            <a:ext uri="{FF2B5EF4-FFF2-40B4-BE49-F238E27FC236}">
              <a16:creationId xmlns:a16="http://schemas.microsoft.com/office/drawing/2014/main" id="{C4DDEB76-5D50-4330-83D2-1A6416EEB3F5}"/>
            </a:ext>
          </a:extLst>
        </xdr:cNvPr>
        <xdr:cNvSpPr/>
      </xdr:nvSpPr>
      <xdr:spPr>
        <a:xfrm>
          <a:off x="14541500" y="7116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138249</xdr:rowOff>
    </xdr:from>
    <xdr:to>
      <xdr:col>81</xdr:col>
      <xdr:colOff>50800</xdr:colOff>
      <xdr:row>41</xdr:row>
      <xdr:rowOff>152944</xdr:rowOff>
    </xdr:to>
    <xdr:cxnSp macro="">
      <xdr:nvCxnSpPr>
        <xdr:cNvPr id="443" name="直線コネクタ 442">
          <a:extLst>
            <a:ext uri="{FF2B5EF4-FFF2-40B4-BE49-F238E27FC236}">
              <a16:creationId xmlns:a16="http://schemas.microsoft.com/office/drawing/2014/main" id="{FC5083D1-9302-4667-A8BC-A8F62DEFBE7C}"/>
            </a:ext>
          </a:extLst>
        </xdr:cNvPr>
        <xdr:cNvCxnSpPr/>
      </xdr:nvCxnSpPr>
      <xdr:spPr>
        <a:xfrm>
          <a:off x="14592300" y="7167699"/>
          <a:ext cx="889000" cy="146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49893</xdr:rowOff>
    </xdr:from>
    <xdr:to>
      <xdr:col>72</xdr:col>
      <xdr:colOff>38100</xdr:colOff>
      <xdr:row>41</xdr:row>
      <xdr:rowOff>151493</xdr:rowOff>
    </xdr:to>
    <xdr:sp macro="" textlink="">
      <xdr:nvSpPr>
        <xdr:cNvPr id="444" name="楕円 443">
          <a:extLst>
            <a:ext uri="{FF2B5EF4-FFF2-40B4-BE49-F238E27FC236}">
              <a16:creationId xmlns:a16="http://schemas.microsoft.com/office/drawing/2014/main" id="{9C8C8D36-D28D-45B2-8937-BC0A213B4A5E}"/>
            </a:ext>
          </a:extLst>
        </xdr:cNvPr>
        <xdr:cNvSpPr/>
      </xdr:nvSpPr>
      <xdr:spPr>
        <a:xfrm>
          <a:off x="13652500" y="7079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100693</xdr:rowOff>
    </xdr:from>
    <xdr:to>
      <xdr:col>76</xdr:col>
      <xdr:colOff>114300</xdr:colOff>
      <xdr:row>41</xdr:row>
      <xdr:rowOff>138249</xdr:rowOff>
    </xdr:to>
    <xdr:cxnSp macro="">
      <xdr:nvCxnSpPr>
        <xdr:cNvPr id="445" name="直線コネクタ 444">
          <a:extLst>
            <a:ext uri="{FF2B5EF4-FFF2-40B4-BE49-F238E27FC236}">
              <a16:creationId xmlns:a16="http://schemas.microsoft.com/office/drawing/2014/main" id="{043D2AB3-7EE1-4C6C-8F5B-2851AC9D2CF7}"/>
            </a:ext>
          </a:extLst>
        </xdr:cNvPr>
        <xdr:cNvCxnSpPr/>
      </xdr:nvCxnSpPr>
      <xdr:spPr>
        <a:xfrm>
          <a:off x="13703300" y="7130143"/>
          <a:ext cx="88900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4173</xdr:rowOff>
    </xdr:from>
    <xdr:to>
      <xdr:col>67</xdr:col>
      <xdr:colOff>101600</xdr:colOff>
      <xdr:row>41</xdr:row>
      <xdr:rowOff>105773</xdr:rowOff>
    </xdr:to>
    <xdr:sp macro="" textlink="">
      <xdr:nvSpPr>
        <xdr:cNvPr id="446" name="楕円 445">
          <a:extLst>
            <a:ext uri="{FF2B5EF4-FFF2-40B4-BE49-F238E27FC236}">
              <a16:creationId xmlns:a16="http://schemas.microsoft.com/office/drawing/2014/main" id="{D3BD754E-3A1C-43F3-9957-425214909ECD}"/>
            </a:ext>
          </a:extLst>
        </xdr:cNvPr>
        <xdr:cNvSpPr/>
      </xdr:nvSpPr>
      <xdr:spPr>
        <a:xfrm>
          <a:off x="12763500" y="7033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54973</xdr:rowOff>
    </xdr:from>
    <xdr:to>
      <xdr:col>71</xdr:col>
      <xdr:colOff>177800</xdr:colOff>
      <xdr:row>41</xdr:row>
      <xdr:rowOff>100693</xdr:rowOff>
    </xdr:to>
    <xdr:cxnSp macro="">
      <xdr:nvCxnSpPr>
        <xdr:cNvPr id="447" name="直線コネクタ 446">
          <a:extLst>
            <a:ext uri="{FF2B5EF4-FFF2-40B4-BE49-F238E27FC236}">
              <a16:creationId xmlns:a16="http://schemas.microsoft.com/office/drawing/2014/main" id="{AFED893D-C665-4AC6-B07C-7DB8D4797704}"/>
            </a:ext>
          </a:extLst>
        </xdr:cNvPr>
        <xdr:cNvCxnSpPr/>
      </xdr:nvCxnSpPr>
      <xdr:spPr>
        <a:xfrm>
          <a:off x="12814300" y="7084423"/>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35</xdr:row>
      <xdr:rowOff>150058</xdr:rowOff>
    </xdr:from>
    <xdr:ext cx="405111" cy="259045"/>
    <xdr:sp macro="" textlink="">
      <xdr:nvSpPr>
        <xdr:cNvPr id="448" name="n_1aveValue【認定こども園・幼稚園・保育所】&#10;有形固定資産減価償却率">
          <a:extLst>
            <a:ext uri="{FF2B5EF4-FFF2-40B4-BE49-F238E27FC236}">
              <a16:creationId xmlns:a16="http://schemas.microsoft.com/office/drawing/2014/main" id="{A850F932-FD42-4252-B743-D773E0110847}"/>
            </a:ext>
          </a:extLst>
        </xdr:cNvPr>
        <xdr:cNvSpPr txBox="1"/>
      </xdr:nvSpPr>
      <xdr:spPr>
        <a:xfrm>
          <a:off x="15266044" y="61508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35758</xdr:rowOff>
    </xdr:from>
    <xdr:ext cx="405111" cy="259045"/>
    <xdr:sp macro="" textlink="">
      <xdr:nvSpPr>
        <xdr:cNvPr id="449" name="n_2aveValue【認定こども園・幼稚園・保育所】&#10;有形固定資産減価償却率">
          <a:extLst>
            <a:ext uri="{FF2B5EF4-FFF2-40B4-BE49-F238E27FC236}">
              <a16:creationId xmlns:a16="http://schemas.microsoft.com/office/drawing/2014/main" id="{3199A2BD-D2FF-4CDA-A92D-107BA11FC0B6}"/>
            </a:ext>
          </a:extLst>
        </xdr:cNvPr>
        <xdr:cNvSpPr txBox="1"/>
      </xdr:nvSpPr>
      <xdr:spPr>
        <a:xfrm>
          <a:off x="14389744" y="62079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30860</xdr:rowOff>
    </xdr:from>
    <xdr:ext cx="405111" cy="259045"/>
    <xdr:sp macro="" textlink="">
      <xdr:nvSpPr>
        <xdr:cNvPr id="450" name="n_3aveValue【認定こども園・幼稚園・保育所】&#10;有形固定資産減価償却率">
          <a:extLst>
            <a:ext uri="{FF2B5EF4-FFF2-40B4-BE49-F238E27FC236}">
              <a16:creationId xmlns:a16="http://schemas.microsoft.com/office/drawing/2014/main" id="{4031B263-1AE7-487F-9E1B-8AEAE5D66FD8}"/>
            </a:ext>
          </a:extLst>
        </xdr:cNvPr>
        <xdr:cNvSpPr txBox="1"/>
      </xdr:nvSpPr>
      <xdr:spPr>
        <a:xfrm>
          <a:off x="13500744" y="62030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60251</xdr:rowOff>
    </xdr:from>
    <xdr:ext cx="405111" cy="259045"/>
    <xdr:sp macro="" textlink="">
      <xdr:nvSpPr>
        <xdr:cNvPr id="451" name="n_4aveValue【認定こども園・幼稚園・保育所】&#10;有形固定資産減価償却率">
          <a:extLst>
            <a:ext uri="{FF2B5EF4-FFF2-40B4-BE49-F238E27FC236}">
              <a16:creationId xmlns:a16="http://schemas.microsoft.com/office/drawing/2014/main" id="{808606EF-D107-47DE-A09C-4553D95F75F4}"/>
            </a:ext>
          </a:extLst>
        </xdr:cNvPr>
        <xdr:cNvSpPr txBox="1"/>
      </xdr:nvSpPr>
      <xdr:spPr>
        <a:xfrm>
          <a:off x="12611744" y="62324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42</xdr:row>
      <xdr:rowOff>23421</xdr:rowOff>
    </xdr:from>
    <xdr:ext cx="405111" cy="259045"/>
    <xdr:sp macro="" textlink="">
      <xdr:nvSpPr>
        <xdr:cNvPr id="452" name="n_1mainValue【認定こども園・幼稚園・保育所】&#10;有形固定資産減価償却率">
          <a:extLst>
            <a:ext uri="{FF2B5EF4-FFF2-40B4-BE49-F238E27FC236}">
              <a16:creationId xmlns:a16="http://schemas.microsoft.com/office/drawing/2014/main" id="{89F20FE3-0053-4A36-B2F9-0368779C8C79}"/>
            </a:ext>
          </a:extLst>
        </xdr:cNvPr>
        <xdr:cNvSpPr txBox="1"/>
      </xdr:nvSpPr>
      <xdr:spPr>
        <a:xfrm>
          <a:off x="15266044" y="72243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42</xdr:row>
      <xdr:rowOff>8726</xdr:rowOff>
    </xdr:from>
    <xdr:ext cx="405111" cy="259045"/>
    <xdr:sp macro="" textlink="">
      <xdr:nvSpPr>
        <xdr:cNvPr id="453" name="n_2mainValue【認定こども園・幼稚園・保育所】&#10;有形固定資産減価償却率">
          <a:extLst>
            <a:ext uri="{FF2B5EF4-FFF2-40B4-BE49-F238E27FC236}">
              <a16:creationId xmlns:a16="http://schemas.microsoft.com/office/drawing/2014/main" id="{9D0DFA82-6C4F-4DB2-A277-204897D3876B}"/>
            </a:ext>
          </a:extLst>
        </xdr:cNvPr>
        <xdr:cNvSpPr txBox="1"/>
      </xdr:nvSpPr>
      <xdr:spPr>
        <a:xfrm>
          <a:off x="14389744" y="72096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142620</xdr:rowOff>
    </xdr:from>
    <xdr:ext cx="405111" cy="259045"/>
    <xdr:sp macro="" textlink="">
      <xdr:nvSpPr>
        <xdr:cNvPr id="454" name="n_3mainValue【認定こども園・幼稚園・保育所】&#10;有形固定資産減価償却率">
          <a:extLst>
            <a:ext uri="{FF2B5EF4-FFF2-40B4-BE49-F238E27FC236}">
              <a16:creationId xmlns:a16="http://schemas.microsoft.com/office/drawing/2014/main" id="{90EFA43D-BD40-4B89-9A25-501013826570}"/>
            </a:ext>
          </a:extLst>
        </xdr:cNvPr>
        <xdr:cNvSpPr txBox="1"/>
      </xdr:nvSpPr>
      <xdr:spPr>
        <a:xfrm>
          <a:off x="13500744" y="71720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96900</xdr:rowOff>
    </xdr:from>
    <xdr:ext cx="405111" cy="259045"/>
    <xdr:sp macro="" textlink="">
      <xdr:nvSpPr>
        <xdr:cNvPr id="455" name="n_4mainValue【認定こども園・幼稚園・保育所】&#10;有形固定資産減価償却率">
          <a:extLst>
            <a:ext uri="{FF2B5EF4-FFF2-40B4-BE49-F238E27FC236}">
              <a16:creationId xmlns:a16="http://schemas.microsoft.com/office/drawing/2014/main" id="{05A2FD46-707A-4A18-82DC-833A6B89DC4F}"/>
            </a:ext>
          </a:extLst>
        </xdr:cNvPr>
        <xdr:cNvSpPr txBox="1"/>
      </xdr:nvSpPr>
      <xdr:spPr>
        <a:xfrm>
          <a:off x="12611744" y="71263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6" name="正方形/長方形 455">
          <a:extLst>
            <a:ext uri="{FF2B5EF4-FFF2-40B4-BE49-F238E27FC236}">
              <a16:creationId xmlns:a16="http://schemas.microsoft.com/office/drawing/2014/main" id="{FDB95838-1A25-43DB-A6FA-CB80DA966E3C}"/>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7" name="正方形/長方形 456">
          <a:extLst>
            <a:ext uri="{FF2B5EF4-FFF2-40B4-BE49-F238E27FC236}">
              <a16:creationId xmlns:a16="http://schemas.microsoft.com/office/drawing/2014/main" id="{156D6038-30C1-42FB-B7C7-D78A8ACA24FD}"/>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8" name="正方形/長方形 457">
          <a:extLst>
            <a:ext uri="{FF2B5EF4-FFF2-40B4-BE49-F238E27FC236}">
              <a16:creationId xmlns:a16="http://schemas.microsoft.com/office/drawing/2014/main" id="{3DB3C528-2DF2-4CBE-9B04-45606DD1B4C3}"/>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9" name="正方形/長方形 458">
          <a:extLst>
            <a:ext uri="{FF2B5EF4-FFF2-40B4-BE49-F238E27FC236}">
              <a16:creationId xmlns:a16="http://schemas.microsoft.com/office/drawing/2014/main" id="{971FFAD4-3410-4064-BB3E-9ADF3449BA12}"/>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60" name="正方形/長方形 459">
          <a:extLst>
            <a:ext uri="{FF2B5EF4-FFF2-40B4-BE49-F238E27FC236}">
              <a16:creationId xmlns:a16="http://schemas.microsoft.com/office/drawing/2014/main" id="{60747037-8A8E-4394-8152-69EE1BB36786}"/>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61" name="正方形/長方形 460">
          <a:extLst>
            <a:ext uri="{FF2B5EF4-FFF2-40B4-BE49-F238E27FC236}">
              <a16:creationId xmlns:a16="http://schemas.microsoft.com/office/drawing/2014/main" id="{5E4CB77B-EDCB-492F-BAA2-530440FF74EC}"/>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62" name="正方形/長方形 461">
          <a:extLst>
            <a:ext uri="{FF2B5EF4-FFF2-40B4-BE49-F238E27FC236}">
              <a16:creationId xmlns:a16="http://schemas.microsoft.com/office/drawing/2014/main" id="{ED295936-A0DC-43FA-8F4E-6B5FB3D677F3}"/>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3" name="正方形/長方形 462">
          <a:extLst>
            <a:ext uri="{FF2B5EF4-FFF2-40B4-BE49-F238E27FC236}">
              <a16:creationId xmlns:a16="http://schemas.microsoft.com/office/drawing/2014/main" id="{E15540BB-1E01-4DA5-BF69-5F41F99D5D30}"/>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4" name="テキスト ボックス 463">
          <a:extLst>
            <a:ext uri="{FF2B5EF4-FFF2-40B4-BE49-F238E27FC236}">
              <a16:creationId xmlns:a16="http://schemas.microsoft.com/office/drawing/2014/main" id="{BDB46FB9-9506-485C-8F5A-2A7EA1E5EB56}"/>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5" name="直線コネクタ 464">
          <a:extLst>
            <a:ext uri="{FF2B5EF4-FFF2-40B4-BE49-F238E27FC236}">
              <a16:creationId xmlns:a16="http://schemas.microsoft.com/office/drawing/2014/main" id="{00C394F9-B6D9-4647-A9F4-1F025479B33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6" name="直線コネクタ 465">
          <a:extLst>
            <a:ext uri="{FF2B5EF4-FFF2-40B4-BE49-F238E27FC236}">
              <a16:creationId xmlns:a16="http://schemas.microsoft.com/office/drawing/2014/main" id="{A2FC9807-3CCA-4D79-9151-7D81F8E6B7BE}"/>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40</xdr:row>
      <xdr:rowOff>162577</xdr:rowOff>
    </xdr:from>
    <xdr:ext cx="467179" cy="259045"/>
    <xdr:sp macro="" textlink="">
      <xdr:nvSpPr>
        <xdr:cNvPr id="467" name="テキスト ボックス 466">
          <a:extLst>
            <a:ext uri="{FF2B5EF4-FFF2-40B4-BE49-F238E27FC236}">
              <a16:creationId xmlns:a16="http://schemas.microsoft.com/office/drawing/2014/main" id="{6E5517B0-1D5E-4441-952A-DBDE502CB3CB}"/>
            </a:ext>
          </a:extLst>
        </xdr:cNvPr>
        <xdr:cNvSpPr txBox="1"/>
      </xdr:nvSpPr>
      <xdr:spPr>
        <a:xfrm>
          <a:off x="17820821" y="702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8" name="直線コネクタ 467">
          <a:extLst>
            <a:ext uri="{FF2B5EF4-FFF2-40B4-BE49-F238E27FC236}">
              <a16:creationId xmlns:a16="http://schemas.microsoft.com/office/drawing/2014/main" id="{89541B00-5972-4B39-BF7F-8CA53AB670C7}"/>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38</xdr:row>
      <xdr:rowOff>48277</xdr:rowOff>
    </xdr:from>
    <xdr:ext cx="467179" cy="259045"/>
    <xdr:sp macro="" textlink="">
      <xdr:nvSpPr>
        <xdr:cNvPr id="469" name="テキスト ボックス 468">
          <a:extLst>
            <a:ext uri="{FF2B5EF4-FFF2-40B4-BE49-F238E27FC236}">
              <a16:creationId xmlns:a16="http://schemas.microsoft.com/office/drawing/2014/main" id="{C2BDECDC-15B7-4ED1-9814-D2F965A5BF4D}"/>
            </a:ext>
          </a:extLst>
        </xdr:cNvPr>
        <xdr:cNvSpPr txBox="1"/>
      </xdr:nvSpPr>
      <xdr:spPr>
        <a:xfrm>
          <a:off x="17820821" y="656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70" name="直線コネクタ 469">
          <a:extLst>
            <a:ext uri="{FF2B5EF4-FFF2-40B4-BE49-F238E27FC236}">
              <a16:creationId xmlns:a16="http://schemas.microsoft.com/office/drawing/2014/main" id="{821D1522-EF26-4679-9ACE-00585D527742}"/>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105427</xdr:rowOff>
    </xdr:from>
    <xdr:ext cx="467179" cy="259045"/>
    <xdr:sp macro="" textlink="">
      <xdr:nvSpPr>
        <xdr:cNvPr id="471" name="テキスト ボックス 470">
          <a:extLst>
            <a:ext uri="{FF2B5EF4-FFF2-40B4-BE49-F238E27FC236}">
              <a16:creationId xmlns:a16="http://schemas.microsoft.com/office/drawing/2014/main" id="{3B821FCA-EEBD-4DE8-8A7C-C9DBB07F738A}"/>
            </a:ext>
          </a:extLst>
        </xdr:cNvPr>
        <xdr:cNvSpPr txBox="1"/>
      </xdr:nvSpPr>
      <xdr:spPr>
        <a:xfrm>
          <a:off x="17820821" y="610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72" name="直線コネクタ 471">
          <a:extLst>
            <a:ext uri="{FF2B5EF4-FFF2-40B4-BE49-F238E27FC236}">
              <a16:creationId xmlns:a16="http://schemas.microsoft.com/office/drawing/2014/main" id="{4D04825C-85E2-48BC-B6B9-22608F9541DA}"/>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162577</xdr:rowOff>
    </xdr:from>
    <xdr:ext cx="467179" cy="259045"/>
    <xdr:sp macro="" textlink="">
      <xdr:nvSpPr>
        <xdr:cNvPr id="473" name="テキスト ボックス 472">
          <a:extLst>
            <a:ext uri="{FF2B5EF4-FFF2-40B4-BE49-F238E27FC236}">
              <a16:creationId xmlns:a16="http://schemas.microsoft.com/office/drawing/2014/main" id="{EBBA8F71-9489-41DC-BF5F-5E1708AEF621}"/>
            </a:ext>
          </a:extLst>
        </xdr:cNvPr>
        <xdr:cNvSpPr txBox="1"/>
      </xdr:nvSpPr>
      <xdr:spPr>
        <a:xfrm>
          <a:off x="17820821" y="564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4" name="直線コネクタ 473">
          <a:extLst>
            <a:ext uri="{FF2B5EF4-FFF2-40B4-BE49-F238E27FC236}">
              <a16:creationId xmlns:a16="http://schemas.microsoft.com/office/drawing/2014/main" id="{9E511FF6-381D-401C-B31B-04C859352A66}"/>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5" name="テキスト ボックス 474">
          <a:extLst>
            <a:ext uri="{FF2B5EF4-FFF2-40B4-BE49-F238E27FC236}">
              <a16:creationId xmlns:a16="http://schemas.microsoft.com/office/drawing/2014/main" id="{ACD9AAB3-525F-4EF1-9D18-57446F7E5B12}"/>
            </a:ext>
          </a:extLst>
        </xdr:cNvPr>
        <xdr:cNvSpPr txBox="1"/>
      </xdr:nvSpPr>
      <xdr:spPr>
        <a:xfrm>
          <a:off x="17820821" y="519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6" name="【認定こども園・幼稚園・保育所】&#10;一人当たり面積グラフ枠">
          <a:extLst>
            <a:ext uri="{FF2B5EF4-FFF2-40B4-BE49-F238E27FC236}">
              <a16:creationId xmlns:a16="http://schemas.microsoft.com/office/drawing/2014/main" id="{FA7F5A1B-0389-4F5B-9D90-9338160A463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44653</xdr:rowOff>
    </xdr:from>
    <xdr:to>
      <xdr:col>116</xdr:col>
      <xdr:colOff>62864</xdr:colOff>
      <xdr:row>41</xdr:row>
      <xdr:rowOff>112319</xdr:rowOff>
    </xdr:to>
    <xdr:cxnSp macro="">
      <xdr:nvCxnSpPr>
        <xdr:cNvPr id="477" name="直線コネクタ 476">
          <a:extLst>
            <a:ext uri="{FF2B5EF4-FFF2-40B4-BE49-F238E27FC236}">
              <a16:creationId xmlns:a16="http://schemas.microsoft.com/office/drawing/2014/main" id="{257548EA-E4FF-491C-ACAA-53882BE5B0A3}"/>
            </a:ext>
          </a:extLst>
        </xdr:cNvPr>
        <xdr:cNvCxnSpPr/>
      </xdr:nvCxnSpPr>
      <xdr:spPr>
        <a:xfrm flipV="1">
          <a:off x="22160864" y="5702503"/>
          <a:ext cx="0" cy="14392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116146</xdr:rowOff>
    </xdr:from>
    <xdr:ext cx="469744" cy="259045"/>
    <xdr:sp macro="" textlink="">
      <xdr:nvSpPr>
        <xdr:cNvPr id="478" name="【認定こども園・幼稚園・保育所】&#10;一人当たり面積最小値テキスト">
          <a:extLst>
            <a:ext uri="{FF2B5EF4-FFF2-40B4-BE49-F238E27FC236}">
              <a16:creationId xmlns:a16="http://schemas.microsoft.com/office/drawing/2014/main" id="{94F3A771-217A-4331-AD55-760ED29A31C8}"/>
            </a:ext>
          </a:extLst>
        </xdr:cNvPr>
        <xdr:cNvSpPr txBox="1"/>
      </xdr:nvSpPr>
      <xdr:spPr>
        <a:xfrm>
          <a:off x="22199600" y="714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112319</xdr:rowOff>
    </xdr:from>
    <xdr:to>
      <xdr:col>116</xdr:col>
      <xdr:colOff>152400</xdr:colOff>
      <xdr:row>41</xdr:row>
      <xdr:rowOff>112319</xdr:rowOff>
    </xdr:to>
    <xdr:cxnSp macro="">
      <xdr:nvCxnSpPr>
        <xdr:cNvPr id="479" name="直線コネクタ 478">
          <a:extLst>
            <a:ext uri="{FF2B5EF4-FFF2-40B4-BE49-F238E27FC236}">
              <a16:creationId xmlns:a16="http://schemas.microsoft.com/office/drawing/2014/main" id="{AA5FE1E9-3CE7-4D45-85AE-936FCEEF9C56}"/>
            </a:ext>
          </a:extLst>
        </xdr:cNvPr>
        <xdr:cNvCxnSpPr/>
      </xdr:nvCxnSpPr>
      <xdr:spPr>
        <a:xfrm>
          <a:off x="22072600" y="714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162780</xdr:rowOff>
    </xdr:from>
    <xdr:ext cx="469744" cy="259045"/>
    <xdr:sp macro="" textlink="">
      <xdr:nvSpPr>
        <xdr:cNvPr id="480" name="【認定こども園・幼稚園・保育所】&#10;一人当たり面積最大値テキスト">
          <a:extLst>
            <a:ext uri="{FF2B5EF4-FFF2-40B4-BE49-F238E27FC236}">
              <a16:creationId xmlns:a16="http://schemas.microsoft.com/office/drawing/2014/main" id="{88862366-1438-4692-8838-961E2EA41883}"/>
            </a:ext>
          </a:extLst>
        </xdr:cNvPr>
        <xdr:cNvSpPr txBox="1"/>
      </xdr:nvSpPr>
      <xdr:spPr>
        <a:xfrm>
          <a:off x="22199600" y="5477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44653</xdr:rowOff>
    </xdr:from>
    <xdr:to>
      <xdr:col>116</xdr:col>
      <xdr:colOff>152400</xdr:colOff>
      <xdr:row>33</xdr:row>
      <xdr:rowOff>44653</xdr:rowOff>
    </xdr:to>
    <xdr:cxnSp macro="">
      <xdr:nvCxnSpPr>
        <xdr:cNvPr id="481" name="直線コネクタ 480">
          <a:extLst>
            <a:ext uri="{FF2B5EF4-FFF2-40B4-BE49-F238E27FC236}">
              <a16:creationId xmlns:a16="http://schemas.microsoft.com/office/drawing/2014/main" id="{7BAD2417-DCB3-4873-9E53-589EFB363186}"/>
            </a:ext>
          </a:extLst>
        </xdr:cNvPr>
        <xdr:cNvCxnSpPr/>
      </xdr:nvCxnSpPr>
      <xdr:spPr>
        <a:xfrm>
          <a:off x="22072600" y="57025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140174</xdr:rowOff>
    </xdr:from>
    <xdr:ext cx="469744" cy="259045"/>
    <xdr:sp macro="" textlink="">
      <xdr:nvSpPr>
        <xdr:cNvPr id="482" name="【認定こども園・幼稚園・保育所】&#10;一人当たり面積平均値テキスト">
          <a:extLst>
            <a:ext uri="{FF2B5EF4-FFF2-40B4-BE49-F238E27FC236}">
              <a16:creationId xmlns:a16="http://schemas.microsoft.com/office/drawing/2014/main" id="{6A3DF5E0-763B-48B5-A573-0260D04C58B0}"/>
            </a:ext>
          </a:extLst>
        </xdr:cNvPr>
        <xdr:cNvSpPr txBox="1"/>
      </xdr:nvSpPr>
      <xdr:spPr>
        <a:xfrm>
          <a:off x="22199600" y="665527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117297</xdr:rowOff>
    </xdr:from>
    <xdr:to>
      <xdr:col>116</xdr:col>
      <xdr:colOff>114300</xdr:colOff>
      <xdr:row>40</xdr:row>
      <xdr:rowOff>47447</xdr:rowOff>
    </xdr:to>
    <xdr:sp macro="" textlink="">
      <xdr:nvSpPr>
        <xdr:cNvPr id="483" name="フローチャート: 判断 482">
          <a:extLst>
            <a:ext uri="{FF2B5EF4-FFF2-40B4-BE49-F238E27FC236}">
              <a16:creationId xmlns:a16="http://schemas.microsoft.com/office/drawing/2014/main" id="{79C4CEC2-061B-4D19-A74F-521F95E2043B}"/>
            </a:ext>
          </a:extLst>
        </xdr:cNvPr>
        <xdr:cNvSpPr/>
      </xdr:nvSpPr>
      <xdr:spPr>
        <a:xfrm>
          <a:off x="22110700" y="68038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115468</xdr:rowOff>
    </xdr:from>
    <xdr:to>
      <xdr:col>112</xdr:col>
      <xdr:colOff>38100</xdr:colOff>
      <xdr:row>40</xdr:row>
      <xdr:rowOff>45618</xdr:rowOff>
    </xdr:to>
    <xdr:sp macro="" textlink="">
      <xdr:nvSpPr>
        <xdr:cNvPr id="484" name="フローチャート: 判断 483">
          <a:extLst>
            <a:ext uri="{FF2B5EF4-FFF2-40B4-BE49-F238E27FC236}">
              <a16:creationId xmlns:a16="http://schemas.microsoft.com/office/drawing/2014/main" id="{9A7D295A-3D24-4AA0-B10C-317C5A8F6A46}"/>
            </a:ext>
          </a:extLst>
        </xdr:cNvPr>
        <xdr:cNvSpPr/>
      </xdr:nvSpPr>
      <xdr:spPr>
        <a:xfrm>
          <a:off x="21272500" y="68020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35</xdr:row>
      <xdr:rowOff>171247</xdr:rowOff>
    </xdr:from>
    <xdr:to>
      <xdr:col>107</xdr:col>
      <xdr:colOff>101600</xdr:colOff>
      <xdr:row>36</xdr:row>
      <xdr:rowOff>101397</xdr:rowOff>
    </xdr:to>
    <xdr:sp macro="" textlink="">
      <xdr:nvSpPr>
        <xdr:cNvPr id="485" name="フローチャート: 判断 484">
          <a:extLst>
            <a:ext uri="{FF2B5EF4-FFF2-40B4-BE49-F238E27FC236}">
              <a16:creationId xmlns:a16="http://schemas.microsoft.com/office/drawing/2014/main" id="{3AE7BC05-D2B0-4063-B995-B1964EB0222E}"/>
            </a:ext>
          </a:extLst>
        </xdr:cNvPr>
        <xdr:cNvSpPr/>
      </xdr:nvSpPr>
      <xdr:spPr>
        <a:xfrm>
          <a:off x="20383500" y="61719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149301</xdr:rowOff>
    </xdr:from>
    <xdr:to>
      <xdr:col>102</xdr:col>
      <xdr:colOff>165100</xdr:colOff>
      <xdr:row>40</xdr:row>
      <xdr:rowOff>79451</xdr:rowOff>
    </xdr:to>
    <xdr:sp macro="" textlink="">
      <xdr:nvSpPr>
        <xdr:cNvPr id="486" name="フローチャート: 判断 485">
          <a:extLst>
            <a:ext uri="{FF2B5EF4-FFF2-40B4-BE49-F238E27FC236}">
              <a16:creationId xmlns:a16="http://schemas.microsoft.com/office/drawing/2014/main" id="{8E188A38-F906-4E00-B96F-CDF7BA641979}"/>
            </a:ext>
          </a:extLst>
        </xdr:cNvPr>
        <xdr:cNvSpPr/>
      </xdr:nvSpPr>
      <xdr:spPr>
        <a:xfrm>
          <a:off x="19494500" y="6835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120955</xdr:rowOff>
    </xdr:from>
    <xdr:to>
      <xdr:col>98</xdr:col>
      <xdr:colOff>38100</xdr:colOff>
      <xdr:row>40</xdr:row>
      <xdr:rowOff>51105</xdr:rowOff>
    </xdr:to>
    <xdr:sp macro="" textlink="">
      <xdr:nvSpPr>
        <xdr:cNvPr id="487" name="フローチャート: 判断 486">
          <a:extLst>
            <a:ext uri="{FF2B5EF4-FFF2-40B4-BE49-F238E27FC236}">
              <a16:creationId xmlns:a16="http://schemas.microsoft.com/office/drawing/2014/main" id="{26ABFE77-F96B-49E4-9912-A9C7A5A3035E}"/>
            </a:ext>
          </a:extLst>
        </xdr:cNvPr>
        <xdr:cNvSpPr/>
      </xdr:nvSpPr>
      <xdr:spPr>
        <a:xfrm>
          <a:off x="18605500" y="6807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D57EC971-601C-48B2-8E0C-5BF6BA04C179}"/>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1F3960E1-B96B-4885-84C9-EF04C7755706}"/>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610564BA-2C05-400F-8B0B-739539AB37F2}"/>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44B4A67A-5179-4918-BB84-CF00D5AF4D8B}"/>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2" name="テキスト ボックス 491">
          <a:extLst>
            <a:ext uri="{FF2B5EF4-FFF2-40B4-BE49-F238E27FC236}">
              <a16:creationId xmlns:a16="http://schemas.microsoft.com/office/drawing/2014/main" id="{6EE02D60-7E68-4B10-AA5D-C3A9336413C7}"/>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102209</xdr:rowOff>
    </xdr:from>
    <xdr:to>
      <xdr:col>116</xdr:col>
      <xdr:colOff>114300</xdr:colOff>
      <xdr:row>41</xdr:row>
      <xdr:rowOff>32359</xdr:rowOff>
    </xdr:to>
    <xdr:sp macro="" textlink="">
      <xdr:nvSpPr>
        <xdr:cNvPr id="493" name="楕円 492">
          <a:extLst>
            <a:ext uri="{FF2B5EF4-FFF2-40B4-BE49-F238E27FC236}">
              <a16:creationId xmlns:a16="http://schemas.microsoft.com/office/drawing/2014/main" id="{D94C6644-4401-4883-99DA-EC6562EB35AA}"/>
            </a:ext>
          </a:extLst>
        </xdr:cNvPr>
        <xdr:cNvSpPr/>
      </xdr:nvSpPr>
      <xdr:spPr>
        <a:xfrm>
          <a:off x="22110700" y="6960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80636</xdr:rowOff>
    </xdr:from>
    <xdr:ext cx="469744" cy="259045"/>
    <xdr:sp macro="" textlink="">
      <xdr:nvSpPr>
        <xdr:cNvPr id="494" name="【認定こども園・幼稚園・保育所】&#10;一人当たり面積該当値テキスト">
          <a:extLst>
            <a:ext uri="{FF2B5EF4-FFF2-40B4-BE49-F238E27FC236}">
              <a16:creationId xmlns:a16="http://schemas.microsoft.com/office/drawing/2014/main" id="{63EF6719-24B2-4CC0-AB5D-E038666ABD1A}"/>
            </a:ext>
          </a:extLst>
        </xdr:cNvPr>
        <xdr:cNvSpPr txBox="1"/>
      </xdr:nvSpPr>
      <xdr:spPr>
        <a:xfrm>
          <a:off x="22199600" y="6938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104953</xdr:rowOff>
    </xdr:from>
    <xdr:to>
      <xdr:col>112</xdr:col>
      <xdr:colOff>38100</xdr:colOff>
      <xdr:row>41</xdr:row>
      <xdr:rowOff>35103</xdr:rowOff>
    </xdr:to>
    <xdr:sp macro="" textlink="">
      <xdr:nvSpPr>
        <xdr:cNvPr id="495" name="楕円 494">
          <a:extLst>
            <a:ext uri="{FF2B5EF4-FFF2-40B4-BE49-F238E27FC236}">
              <a16:creationId xmlns:a16="http://schemas.microsoft.com/office/drawing/2014/main" id="{EE1C954A-5135-4604-9EB2-04FB95F5A8E7}"/>
            </a:ext>
          </a:extLst>
        </xdr:cNvPr>
        <xdr:cNvSpPr/>
      </xdr:nvSpPr>
      <xdr:spPr>
        <a:xfrm>
          <a:off x="21272500" y="6962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153009</xdr:rowOff>
    </xdr:from>
    <xdr:to>
      <xdr:col>116</xdr:col>
      <xdr:colOff>63500</xdr:colOff>
      <xdr:row>40</xdr:row>
      <xdr:rowOff>155753</xdr:rowOff>
    </xdr:to>
    <xdr:cxnSp macro="">
      <xdr:nvCxnSpPr>
        <xdr:cNvPr id="496" name="直線コネクタ 495">
          <a:extLst>
            <a:ext uri="{FF2B5EF4-FFF2-40B4-BE49-F238E27FC236}">
              <a16:creationId xmlns:a16="http://schemas.microsoft.com/office/drawing/2014/main" id="{FED138BD-264F-46E7-A075-612A977AE831}"/>
            </a:ext>
          </a:extLst>
        </xdr:cNvPr>
        <xdr:cNvCxnSpPr/>
      </xdr:nvCxnSpPr>
      <xdr:spPr>
        <a:xfrm flipV="1">
          <a:off x="21323300" y="7011009"/>
          <a:ext cx="8382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107696</xdr:rowOff>
    </xdr:from>
    <xdr:to>
      <xdr:col>107</xdr:col>
      <xdr:colOff>101600</xdr:colOff>
      <xdr:row>41</xdr:row>
      <xdr:rowOff>37846</xdr:rowOff>
    </xdr:to>
    <xdr:sp macro="" textlink="">
      <xdr:nvSpPr>
        <xdr:cNvPr id="497" name="楕円 496">
          <a:extLst>
            <a:ext uri="{FF2B5EF4-FFF2-40B4-BE49-F238E27FC236}">
              <a16:creationId xmlns:a16="http://schemas.microsoft.com/office/drawing/2014/main" id="{64F76B93-BC74-4DE0-B428-B642D0A69967}"/>
            </a:ext>
          </a:extLst>
        </xdr:cNvPr>
        <xdr:cNvSpPr/>
      </xdr:nvSpPr>
      <xdr:spPr>
        <a:xfrm>
          <a:off x="20383500" y="69656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155753</xdr:rowOff>
    </xdr:from>
    <xdr:to>
      <xdr:col>111</xdr:col>
      <xdr:colOff>177800</xdr:colOff>
      <xdr:row>40</xdr:row>
      <xdr:rowOff>158496</xdr:rowOff>
    </xdr:to>
    <xdr:cxnSp macro="">
      <xdr:nvCxnSpPr>
        <xdr:cNvPr id="498" name="直線コネクタ 497">
          <a:extLst>
            <a:ext uri="{FF2B5EF4-FFF2-40B4-BE49-F238E27FC236}">
              <a16:creationId xmlns:a16="http://schemas.microsoft.com/office/drawing/2014/main" id="{7A747B0B-905F-422F-BBA2-641A8AAEB6D4}"/>
            </a:ext>
          </a:extLst>
        </xdr:cNvPr>
        <xdr:cNvCxnSpPr/>
      </xdr:nvCxnSpPr>
      <xdr:spPr>
        <a:xfrm flipV="1">
          <a:off x="20434300" y="7013753"/>
          <a:ext cx="889000" cy="27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108610</xdr:rowOff>
    </xdr:from>
    <xdr:to>
      <xdr:col>102</xdr:col>
      <xdr:colOff>165100</xdr:colOff>
      <xdr:row>41</xdr:row>
      <xdr:rowOff>38760</xdr:rowOff>
    </xdr:to>
    <xdr:sp macro="" textlink="">
      <xdr:nvSpPr>
        <xdr:cNvPr id="499" name="楕円 498">
          <a:extLst>
            <a:ext uri="{FF2B5EF4-FFF2-40B4-BE49-F238E27FC236}">
              <a16:creationId xmlns:a16="http://schemas.microsoft.com/office/drawing/2014/main" id="{BA7527EC-E498-4E52-A0E0-5F6CEE85DC59}"/>
            </a:ext>
          </a:extLst>
        </xdr:cNvPr>
        <xdr:cNvSpPr/>
      </xdr:nvSpPr>
      <xdr:spPr>
        <a:xfrm>
          <a:off x="19494500" y="6966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158496</xdr:rowOff>
    </xdr:from>
    <xdr:to>
      <xdr:col>107</xdr:col>
      <xdr:colOff>50800</xdr:colOff>
      <xdr:row>40</xdr:row>
      <xdr:rowOff>159410</xdr:rowOff>
    </xdr:to>
    <xdr:cxnSp macro="">
      <xdr:nvCxnSpPr>
        <xdr:cNvPr id="500" name="直線コネクタ 499">
          <a:extLst>
            <a:ext uri="{FF2B5EF4-FFF2-40B4-BE49-F238E27FC236}">
              <a16:creationId xmlns:a16="http://schemas.microsoft.com/office/drawing/2014/main" id="{2936109E-E33E-4634-BD77-8DCC091442F1}"/>
            </a:ext>
          </a:extLst>
        </xdr:cNvPr>
        <xdr:cNvCxnSpPr/>
      </xdr:nvCxnSpPr>
      <xdr:spPr>
        <a:xfrm flipV="1">
          <a:off x="19545300" y="7016496"/>
          <a:ext cx="8890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111354</xdr:rowOff>
    </xdr:from>
    <xdr:to>
      <xdr:col>98</xdr:col>
      <xdr:colOff>38100</xdr:colOff>
      <xdr:row>41</xdr:row>
      <xdr:rowOff>41504</xdr:rowOff>
    </xdr:to>
    <xdr:sp macro="" textlink="">
      <xdr:nvSpPr>
        <xdr:cNvPr id="501" name="楕円 500">
          <a:extLst>
            <a:ext uri="{FF2B5EF4-FFF2-40B4-BE49-F238E27FC236}">
              <a16:creationId xmlns:a16="http://schemas.microsoft.com/office/drawing/2014/main" id="{48F6BF56-6AEE-40CC-84F0-2218C5F8C11D}"/>
            </a:ext>
          </a:extLst>
        </xdr:cNvPr>
        <xdr:cNvSpPr/>
      </xdr:nvSpPr>
      <xdr:spPr>
        <a:xfrm>
          <a:off x="18605500" y="6969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159410</xdr:rowOff>
    </xdr:from>
    <xdr:to>
      <xdr:col>102</xdr:col>
      <xdr:colOff>114300</xdr:colOff>
      <xdr:row>40</xdr:row>
      <xdr:rowOff>162154</xdr:rowOff>
    </xdr:to>
    <xdr:cxnSp macro="">
      <xdr:nvCxnSpPr>
        <xdr:cNvPr id="502" name="直線コネクタ 501">
          <a:extLst>
            <a:ext uri="{FF2B5EF4-FFF2-40B4-BE49-F238E27FC236}">
              <a16:creationId xmlns:a16="http://schemas.microsoft.com/office/drawing/2014/main" id="{00DFA6D7-05B6-4770-A3EC-2A330880203C}"/>
            </a:ext>
          </a:extLst>
        </xdr:cNvPr>
        <xdr:cNvCxnSpPr/>
      </xdr:nvCxnSpPr>
      <xdr:spPr>
        <a:xfrm flipV="1">
          <a:off x="18656300" y="7017410"/>
          <a:ext cx="889000" cy="27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62145</xdr:rowOff>
    </xdr:from>
    <xdr:ext cx="469744" cy="259045"/>
    <xdr:sp macro="" textlink="">
      <xdr:nvSpPr>
        <xdr:cNvPr id="503" name="n_1aveValue【認定こども園・幼稚園・保育所】&#10;一人当たり面積">
          <a:extLst>
            <a:ext uri="{FF2B5EF4-FFF2-40B4-BE49-F238E27FC236}">
              <a16:creationId xmlns:a16="http://schemas.microsoft.com/office/drawing/2014/main" id="{9D193CC6-5ED2-48DC-992F-64A9C6B00749}"/>
            </a:ext>
          </a:extLst>
        </xdr:cNvPr>
        <xdr:cNvSpPr txBox="1"/>
      </xdr:nvSpPr>
      <xdr:spPr>
        <a:xfrm>
          <a:off x="21075727" y="65772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34</xdr:row>
      <xdr:rowOff>117924</xdr:rowOff>
    </xdr:from>
    <xdr:ext cx="469744" cy="259045"/>
    <xdr:sp macro="" textlink="">
      <xdr:nvSpPr>
        <xdr:cNvPr id="504" name="n_2aveValue【認定こども園・幼稚園・保育所】&#10;一人当たり面積">
          <a:extLst>
            <a:ext uri="{FF2B5EF4-FFF2-40B4-BE49-F238E27FC236}">
              <a16:creationId xmlns:a16="http://schemas.microsoft.com/office/drawing/2014/main" id="{7E0DD800-F8AA-4C20-96D1-B346A93B4890}"/>
            </a:ext>
          </a:extLst>
        </xdr:cNvPr>
        <xdr:cNvSpPr txBox="1"/>
      </xdr:nvSpPr>
      <xdr:spPr>
        <a:xfrm>
          <a:off x="20199427" y="59472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95978</xdr:rowOff>
    </xdr:from>
    <xdr:ext cx="469744" cy="259045"/>
    <xdr:sp macro="" textlink="">
      <xdr:nvSpPr>
        <xdr:cNvPr id="505" name="n_3aveValue【認定こども園・幼稚園・保育所】&#10;一人当たり面積">
          <a:extLst>
            <a:ext uri="{FF2B5EF4-FFF2-40B4-BE49-F238E27FC236}">
              <a16:creationId xmlns:a16="http://schemas.microsoft.com/office/drawing/2014/main" id="{018E19AD-8E12-4AA4-AEF4-707156BAE505}"/>
            </a:ext>
          </a:extLst>
        </xdr:cNvPr>
        <xdr:cNvSpPr txBox="1"/>
      </xdr:nvSpPr>
      <xdr:spPr>
        <a:xfrm>
          <a:off x="19310427" y="6611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67632</xdr:rowOff>
    </xdr:from>
    <xdr:ext cx="469744" cy="259045"/>
    <xdr:sp macro="" textlink="">
      <xdr:nvSpPr>
        <xdr:cNvPr id="506" name="n_4aveValue【認定こども園・幼稚園・保育所】&#10;一人当たり面積">
          <a:extLst>
            <a:ext uri="{FF2B5EF4-FFF2-40B4-BE49-F238E27FC236}">
              <a16:creationId xmlns:a16="http://schemas.microsoft.com/office/drawing/2014/main" id="{E1F1A32B-70A9-459B-9C48-0E356EEFF701}"/>
            </a:ext>
          </a:extLst>
        </xdr:cNvPr>
        <xdr:cNvSpPr txBox="1"/>
      </xdr:nvSpPr>
      <xdr:spPr>
        <a:xfrm>
          <a:off x="18421427" y="6582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26230</xdr:rowOff>
    </xdr:from>
    <xdr:ext cx="469744" cy="259045"/>
    <xdr:sp macro="" textlink="">
      <xdr:nvSpPr>
        <xdr:cNvPr id="507" name="n_1mainValue【認定こども園・幼稚園・保育所】&#10;一人当たり面積">
          <a:extLst>
            <a:ext uri="{FF2B5EF4-FFF2-40B4-BE49-F238E27FC236}">
              <a16:creationId xmlns:a16="http://schemas.microsoft.com/office/drawing/2014/main" id="{A1F7ACEA-15B1-448E-9010-95F647163C1E}"/>
            </a:ext>
          </a:extLst>
        </xdr:cNvPr>
        <xdr:cNvSpPr txBox="1"/>
      </xdr:nvSpPr>
      <xdr:spPr>
        <a:xfrm>
          <a:off x="21075727" y="7055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28973</xdr:rowOff>
    </xdr:from>
    <xdr:ext cx="469744" cy="259045"/>
    <xdr:sp macro="" textlink="">
      <xdr:nvSpPr>
        <xdr:cNvPr id="508" name="n_2mainValue【認定こども園・幼稚園・保育所】&#10;一人当たり面積">
          <a:extLst>
            <a:ext uri="{FF2B5EF4-FFF2-40B4-BE49-F238E27FC236}">
              <a16:creationId xmlns:a16="http://schemas.microsoft.com/office/drawing/2014/main" id="{BD2D6851-26A0-4B01-A302-5C8A7B833B53}"/>
            </a:ext>
          </a:extLst>
        </xdr:cNvPr>
        <xdr:cNvSpPr txBox="1"/>
      </xdr:nvSpPr>
      <xdr:spPr>
        <a:xfrm>
          <a:off x="20199427" y="705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29887</xdr:rowOff>
    </xdr:from>
    <xdr:ext cx="469744" cy="259045"/>
    <xdr:sp macro="" textlink="">
      <xdr:nvSpPr>
        <xdr:cNvPr id="509" name="n_3mainValue【認定こども園・幼稚園・保育所】&#10;一人当たり面積">
          <a:extLst>
            <a:ext uri="{FF2B5EF4-FFF2-40B4-BE49-F238E27FC236}">
              <a16:creationId xmlns:a16="http://schemas.microsoft.com/office/drawing/2014/main" id="{748EC92A-7B7A-4C12-B1E7-F54916C7A4B9}"/>
            </a:ext>
          </a:extLst>
        </xdr:cNvPr>
        <xdr:cNvSpPr txBox="1"/>
      </xdr:nvSpPr>
      <xdr:spPr>
        <a:xfrm>
          <a:off x="19310427" y="7059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32631</xdr:rowOff>
    </xdr:from>
    <xdr:ext cx="469744" cy="259045"/>
    <xdr:sp macro="" textlink="">
      <xdr:nvSpPr>
        <xdr:cNvPr id="510" name="n_4mainValue【認定こども園・幼稚園・保育所】&#10;一人当たり面積">
          <a:extLst>
            <a:ext uri="{FF2B5EF4-FFF2-40B4-BE49-F238E27FC236}">
              <a16:creationId xmlns:a16="http://schemas.microsoft.com/office/drawing/2014/main" id="{8FA43714-772A-473B-88D0-71886CAEE03E}"/>
            </a:ext>
          </a:extLst>
        </xdr:cNvPr>
        <xdr:cNvSpPr txBox="1"/>
      </xdr:nvSpPr>
      <xdr:spPr>
        <a:xfrm>
          <a:off x="18421427" y="7062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1" name="正方形/長方形 510">
          <a:extLst>
            <a:ext uri="{FF2B5EF4-FFF2-40B4-BE49-F238E27FC236}">
              <a16:creationId xmlns:a16="http://schemas.microsoft.com/office/drawing/2014/main" id="{7E3BB774-3070-4D15-9D89-AB8F5B1C6379}"/>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2" name="正方形/長方形 511">
          <a:extLst>
            <a:ext uri="{FF2B5EF4-FFF2-40B4-BE49-F238E27FC236}">
              <a16:creationId xmlns:a16="http://schemas.microsoft.com/office/drawing/2014/main" id="{A9CE0F39-8A42-44CC-8E7B-319D054FB0C3}"/>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3" name="正方形/長方形 512">
          <a:extLst>
            <a:ext uri="{FF2B5EF4-FFF2-40B4-BE49-F238E27FC236}">
              <a16:creationId xmlns:a16="http://schemas.microsoft.com/office/drawing/2014/main" id="{941DFBBC-892A-48C5-B05E-A761CEEC8605}"/>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4" name="正方形/長方形 513">
          <a:extLst>
            <a:ext uri="{FF2B5EF4-FFF2-40B4-BE49-F238E27FC236}">
              <a16:creationId xmlns:a16="http://schemas.microsoft.com/office/drawing/2014/main" id="{1399E799-FE7C-4A03-BDCB-4ABE967122D5}"/>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5" name="正方形/長方形 514">
          <a:extLst>
            <a:ext uri="{FF2B5EF4-FFF2-40B4-BE49-F238E27FC236}">
              <a16:creationId xmlns:a16="http://schemas.microsoft.com/office/drawing/2014/main" id="{EFA3198E-6C5D-47C4-8E6C-1553C3234699}"/>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6" name="正方形/長方形 515">
          <a:extLst>
            <a:ext uri="{FF2B5EF4-FFF2-40B4-BE49-F238E27FC236}">
              <a16:creationId xmlns:a16="http://schemas.microsoft.com/office/drawing/2014/main" id="{11A63B09-AB94-40AC-99D1-1C17D8F8C37C}"/>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7" name="正方形/長方形 516">
          <a:extLst>
            <a:ext uri="{FF2B5EF4-FFF2-40B4-BE49-F238E27FC236}">
              <a16:creationId xmlns:a16="http://schemas.microsoft.com/office/drawing/2014/main" id="{96CEFE5F-F812-4206-967D-B418954B96F0}"/>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8" name="正方形/長方形 517">
          <a:extLst>
            <a:ext uri="{FF2B5EF4-FFF2-40B4-BE49-F238E27FC236}">
              <a16:creationId xmlns:a16="http://schemas.microsoft.com/office/drawing/2014/main" id="{33A74F4E-2A88-44C7-9B99-146F87E73D2B}"/>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9" name="テキスト ボックス 518">
          <a:extLst>
            <a:ext uri="{FF2B5EF4-FFF2-40B4-BE49-F238E27FC236}">
              <a16:creationId xmlns:a16="http://schemas.microsoft.com/office/drawing/2014/main" id="{F27AFC85-0D4D-4AF2-A55C-EE36B3EE272C}"/>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20" name="直線コネクタ 519">
          <a:extLst>
            <a:ext uri="{FF2B5EF4-FFF2-40B4-BE49-F238E27FC236}">
              <a16:creationId xmlns:a16="http://schemas.microsoft.com/office/drawing/2014/main" id="{03F7A373-6FF6-46A2-80F8-FCC6B25BF7BF}"/>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1" name="テキスト ボックス 520">
          <a:extLst>
            <a:ext uri="{FF2B5EF4-FFF2-40B4-BE49-F238E27FC236}">
              <a16:creationId xmlns:a16="http://schemas.microsoft.com/office/drawing/2014/main" id="{13A3D234-D259-4B1D-919F-BBDFC346FE4C}"/>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2" name="直線コネクタ 521">
          <a:extLst>
            <a:ext uri="{FF2B5EF4-FFF2-40B4-BE49-F238E27FC236}">
              <a16:creationId xmlns:a16="http://schemas.microsoft.com/office/drawing/2014/main" id="{4699F549-10E6-48CE-94E5-4ACF8A6BF29C}"/>
            </a:ext>
          </a:extLst>
        </xdr:cNvPr>
        <xdr:cNvCxnSpPr/>
      </xdr:nvCxnSpPr>
      <xdr:spPr>
        <a:xfrm>
          <a:off x="12446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3" name="テキスト ボックス 522">
          <a:extLst>
            <a:ext uri="{FF2B5EF4-FFF2-40B4-BE49-F238E27FC236}">
              <a16:creationId xmlns:a16="http://schemas.microsoft.com/office/drawing/2014/main" id="{70F08ACB-1624-400E-84CA-6E2E015E99E4}"/>
            </a:ext>
          </a:extLst>
        </xdr:cNvPr>
        <xdr:cNvSpPr txBox="1"/>
      </xdr:nvSpPr>
      <xdr:spPr>
        <a:xfrm>
          <a:off x="11978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4" name="直線コネクタ 523">
          <a:extLst>
            <a:ext uri="{FF2B5EF4-FFF2-40B4-BE49-F238E27FC236}">
              <a16:creationId xmlns:a16="http://schemas.microsoft.com/office/drawing/2014/main" id="{0B6690E5-927F-4B0C-A2B0-DD7AFD3DFEAC}"/>
            </a:ext>
          </a:extLst>
        </xdr:cNvPr>
        <xdr:cNvCxnSpPr/>
      </xdr:nvCxnSpPr>
      <xdr:spPr>
        <a:xfrm>
          <a:off x="12446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5" name="テキスト ボックス 524">
          <a:extLst>
            <a:ext uri="{FF2B5EF4-FFF2-40B4-BE49-F238E27FC236}">
              <a16:creationId xmlns:a16="http://schemas.microsoft.com/office/drawing/2014/main" id="{0726991B-D43F-4058-B44F-BC1AD657DE45}"/>
            </a:ext>
          </a:extLst>
        </xdr:cNvPr>
        <xdr:cNvSpPr txBox="1"/>
      </xdr:nvSpPr>
      <xdr:spPr>
        <a:xfrm>
          <a:off x="12042941" y="1052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6" name="直線コネクタ 525">
          <a:extLst>
            <a:ext uri="{FF2B5EF4-FFF2-40B4-BE49-F238E27FC236}">
              <a16:creationId xmlns:a16="http://schemas.microsoft.com/office/drawing/2014/main" id="{4C7FDA33-3C0A-4267-A535-2DDC487A4461}"/>
            </a:ext>
          </a:extLst>
        </xdr:cNvPr>
        <xdr:cNvCxnSpPr/>
      </xdr:nvCxnSpPr>
      <xdr:spPr>
        <a:xfrm>
          <a:off x="12446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7" name="テキスト ボックス 526">
          <a:extLst>
            <a:ext uri="{FF2B5EF4-FFF2-40B4-BE49-F238E27FC236}">
              <a16:creationId xmlns:a16="http://schemas.microsoft.com/office/drawing/2014/main" id="{F52147BE-22F9-478F-92FA-A32DFFB9A5D4}"/>
            </a:ext>
          </a:extLst>
        </xdr:cNvPr>
        <xdr:cNvSpPr txBox="1"/>
      </xdr:nvSpPr>
      <xdr:spPr>
        <a:xfrm>
          <a:off x="12042941" y="1014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8" name="直線コネクタ 527">
          <a:extLst>
            <a:ext uri="{FF2B5EF4-FFF2-40B4-BE49-F238E27FC236}">
              <a16:creationId xmlns:a16="http://schemas.microsoft.com/office/drawing/2014/main" id="{2523D60F-788C-4A55-BCFF-A1B5A321C464}"/>
            </a:ext>
          </a:extLst>
        </xdr:cNvPr>
        <xdr:cNvCxnSpPr/>
      </xdr:nvCxnSpPr>
      <xdr:spPr>
        <a:xfrm>
          <a:off x="12446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9" name="テキスト ボックス 528">
          <a:extLst>
            <a:ext uri="{FF2B5EF4-FFF2-40B4-BE49-F238E27FC236}">
              <a16:creationId xmlns:a16="http://schemas.microsoft.com/office/drawing/2014/main" id="{D938EF9A-2D19-422F-94E1-986186EAB431}"/>
            </a:ext>
          </a:extLst>
        </xdr:cNvPr>
        <xdr:cNvSpPr txBox="1"/>
      </xdr:nvSpPr>
      <xdr:spPr>
        <a:xfrm>
          <a:off x="12042941" y="976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30" name="直線コネクタ 529">
          <a:extLst>
            <a:ext uri="{FF2B5EF4-FFF2-40B4-BE49-F238E27FC236}">
              <a16:creationId xmlns:a16="http://schemas.microsoft.com/office/drawing/2014/main" id="{76D6B8F6-C328-401E-B752-5F6ABF8B5419}"/>
            </a:ext>
          </a:extLst>
        </xdr:cNvPr>
        <xdr:cNvCxnSpPr/>
      </xdr:nvCxnSpPr>
      <xdr:spPr>
        <a:xfrm>
          <a:off x="12446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1" name="テキスト ボックス 530">
          <a:extLst>
            <a:ext uri="{FF2B5EF4-FFF2-40B4-BE49-F238E27FC236}">
              <a16:creationId xmlns:a16="http://schemas.microsoft.com/office/drawing/2014/main" id="{AE3E75F6-B7B4-4668-9C36-374C893C0A55}"/>
            </a:ext>
          </a:extLst>
        </xdr:cNvPr>
        <xdr:cNvSpPr txBox="1"/>
      </xdr:nvSpPr>
      <xdr:spPr>
        <a:xfrm>
          <a:off x="12042941" y="938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2" name="直線コネクタ 531">
          <a:extLst>
            <a:ext uri="{FF2B5EF4-FFF2-40B4-BE49-F238E27FC236}">
              <a16:creationId xmlns:a16="http://schemas.microsoft.com/office/drawing/2014/main" id="{A6714973-7782-4895-8E59-C20B506ED850}"/>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3" name="テキスト ボックス 532">
          <a:extLst>
            <a:ext uri="{FF2B5EF4-FFF2-40B4-BE49-F238E27FC236}">
              <a16:creationId xmlns:a16="http://schemas.microsoft.com/office/drawing/2014/main" id="{549A43EF-D5F1-488B-B1C1-7D468BDBACA3}"/>
            </a:ext>
          </a:extLst>
        </xdr:cNvPr>
        <xdr:cNvSpPr txBox="1"/>
      </xdr:nvSpPr>
      <xdr:spPr>
        <a:xfrm>
          <a:off x="12107061" y="900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4" name="【学校施設】&#10;有形固定資産減価償却率グラフ枠">
          <a:extLst>
            <a:ext uri="{FF2B5EF4-FFF2-40B4-BE49-F238E27FC236}">
              <a16:creationId xmlns:a16="http://schemas.microsoft.com/office/drawing/2014/main" id="{AF9DD123-C555-40AC-8176-C7AED741BF5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53340</xdr:rowOff>
    </xdr:from>
    <xdr:to>
      <xdr:col>85</xdr:col>
      <xdr:colOff>126364</xdr:colOff>
      <xdr:row>63</xdr:row>
      <xdr:rowOff>97155</xdr:rowOff>
    </xdr:to>
    <xdr:cxnSp macro="">
      <xdr:nvCxnSpPr>
        <xdr:cNvPr id="535" name="直線コネクタ 534">
          <a:extLst>
            <a:ext uri="{FF2B5EF4-FFF2-40B4-BE49-F238E27FC236}">
              <a16:creationId xmlns:a16="http://schemas.microsoft.com/office/drawing/2014/main" id="{B78493E3-B929-48EE-AF21-7116FFEFC27B}"/>
            </a:ext>
          </a:extLst>
        </xdr:cNvPr>
        <xdr:cNvCxnSpPr/>
      </xdr:nvCxnSpPr>
      <xdr:spPr>
        <a:xfrm flipV="1">
          <a:off x="16318864" y="9483090"/>
          <a:ext cx="0" cy="141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100982</xdr:rowOff>
    </xdr:from>
    <xdr:ext cx="405111" cy="259045"/>
    <xdr:sp macro="" textlink="">
      <xdr:nvSpPr>
        <xdr:cNvPr id="536" name="【学校施設】&#10;有形固定資産減価償却率最小値テキスト">
          <a:extLst>
            <a:ext uri="{FF2B5EF4-FFF2-40B4-BE49-F238E27FC236}">
              <a16:creationId xmlns:a16="http://schemas.microsoft.com/office/drawing/2014/main" id="{43BB092F-B502-414F-9802-528B1E882806}"/>
            </a:ext>
          </a:extLst>
        </xdr:cNvPr>
        <xdr:cNvSpPr txBox="1"/>
      </xdr:nvSpPr>
      <xdr:spPr>
        <a:xfrm>
          <a:off x="16357600" y="10902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97155</xdr:rowOff>
    </xdr:from>
    <xdr:to>
      <xdr:col>86</xdr:col>
      <xdr:colOff>25400</xdr:colOff>
      <xdr:row>63</xdr:row>
      <xdr:rowOff>97155</xdr:rowOff>
    </xdr:to>
    <xdr:cxnSp macro="">
      <xdr:nvCxnSpPr>
        <xdr:cNvPr id="537" name="直線コネクタ 536">
          <a:extLst>
            <a:ext uri="{FF2B5EF4-FFF2-40B4-BE49-F238E27FC236}">
              <a16:creationId xmlns:a16="http://schemas.microsoft.com/office/drawing/2014/main" id="{CCBF4738-2936-437F-9978-4D4535FF4671}"/>
            </a:ext>
          </a:extLst>
        </xdr:cNvPr>
        <xdr:cNvCxnSpPr/>
      </xdr:nvCxnSpPr>
      <xdr:spPr>
        <a:xfrm>
          <a:off x="16230600" y="10898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17</xdr:rowOff>
    </xdr:from>
    <xdr:ext cx="405111" cy="259045"/>
    <xdr:sp macro="" textlink="">
      <xdr:nvSpPr>
        <xdr:cNvPr id="538" name="【学校施設】&#10;有形固定資産減価償却率最大値テキスト">
          <a:extLst>
            <a:ext uri="{FF2B5EF4-FFF2-40B4-BE49-F238E27FC236}">
              <a16:creationId xmlns:a16="http://schemas.microsoft.com/office/drawing/2014/main" id="{FD28796A-62B1-4A71-9DC2-3D1BB2B3FFB9}"/>
            </a:ext>
          </a:extLst>
        </xdr:cNvPr>
        <xdr:cNvSpPr txBox="1"/>
      </xdr:nvSpPr>
      <xdr:spPr>
        <a:xfrm>
          <a:off x="16357600" y="92583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53340</xdr:rowOff>
    </xdr:from>
    <xdr:to>
      <xdr:col>86</xdr:col>
      <xdr:colOff>25400</xdr:colOff>
      <xdr:row>55</xdr:row>
      <xdr:rowOff>53340</xdr:rowOff>
    </xdr:to>
    <xdr:cxnSp macro="">
      <xdr:nvCxnSpPr>
        <xdr:cNvPr id="539" name="直線コネクタ 538">
          <a:extLst>
            <a:ext uri="{FF2B5EF4-FFF2-40B4-BE49-F238E27FC236}">
              <a16:creationId xmlns:a16="http://schemas.microsoft.com/office/drawing/2014/main" id="{0FDFEAF9-9D2B-4D23-AD7D-EFBD0419C444}"/>
            </a:ext>
          </a:extLst>
        </xdr:cNvPr>
        <xdr:cNvCxnSpPr/>
      </xdr:nvCxnSpPr>
      <xdr:spPr>
        <a:xfrm>
          <a:off x="16230600" y="9483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156862</xdr:rowOff>
    </xdr:from>
    <xdr:ext cx="405111" cy="259045"/>
    <xdr:sp macro="" textlink="">
      <xdr:nvSpPr>
        <xdr:cNvPr id="540" name="【学校施設】&#10;有形固定資産減価償却率平均値テキスト">
          <a:extLst>
            <a:ext uri="{FF2B5EF4-FFF2-40B4-BE49-F238E27FC236}">
              <a16:creationId xmlns:a16="http://schemas.microsoft.com/office/drawing/2014/main" id="{1E81FF06-CBA0-4557-9905-E80F82920500}"/>
            </a:ext>
          </a:extLst>
        </xdr:cNvPr>
        <xdr:cNvSpPr txBox="1"/>
      </xdr:nvSpPr>
      <xdr:spPr>
        <a:xfrm>
          <a:off x="16357600" y="1010096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133985</xdr:rowOff>
    </xdr:from>
    <xdr:to>
      <xdr:col>85</xdr:col>
      <xdr:colOff>177800</xdr:colOff>
      <xdr:row>60</xdr:row>
      <xdr:rowOff>64135</xdr:rowOff>
    </xdr:to>
    <xdr:sp macro="" textlink="">
      <xdr:nvSpPr>
        <xdr:cNvPr id="541" name="フローチャート: 判断 540">
          <a:extLst>
            <a:ext uri="{FF2B5EF4-FFF2-40B4-BE49-F238E27FC236}">
              <a16:creationId xmlns:a16="http://schemas.microsoft.com/office/drawing/2014/main" id="{29BE1A0A-99C8-4AB2-B481-3ACDDEFB4022}"/>
            </a:ext>
          </a:extLst>
        </xdr:cNvPr>
        <xdr:cNvSpPr/>
      </xdr:nvSpPr>
      <xdr:spPr>
        <a:xfrm>
          <a:off x="16268700" y="10249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118745</xdr:rowOff>
    </xdr:from>
    <xdr:to>
      <xdr:col>81</xdr:col>
      <xdr:colOff>101600</xdr:colOff>
      <xdr:row>60</xdr:row>
      <xdr:rowOff>48895</xdr:rowOff>
    </xdr:to>
    <xdr:sp macro="" textlink="">
      <xdr:nvSpPr>
        <xdr:cNvPr id="542" name="フローチャート: 判断 541">
          <a:extLst>
            <a:ext uri="{FF2B5EF4-FFF2-40B4-BE49-F238E27FC236}">
              <a16:creationId xmlns:a16="http://schemas.microsoft.com/office/drawing/2014/main" id="{62A02714-FE41-4B5B-B616-59F61831B348}"/>
            </a:ext>
          </a:extLst>
        </xdr:cNvPr>
        <xdr:cNvSpPr/>
      </xdr:nvSpPr>
      <xdr:spPr>
        <a:xfrm>
          <a:off x="15430500" y="10234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101600</xdr:rowOff>
    </xdr:from>
    <xdr:to>
      <xdr:col>76</xdr:col>
      <xdr:colOff>165100</xdr:colOff>
      <xdr:row>60</xdr:row>
      <xdr:rowOff>31750</xdr:rowOff>
    </xdr:to>
    <xdr:sp macro="" textlink="">
      <xdr:nvSpPr>
        <xdr:cNvPr id="543" name="フローチャート: 判断 542">
          <a:extLst>
            <a:ext uri="{FF2B5EF4-FFF2-40B4-BE49-F238E27FC236}">
              <a16:creationId xmlns:a16="http://schemas.microsoft.com/office/drawing/2014/main" id="{B069424D-97E8-4563-92D3-2642CE656F36}"/>
            </a:ext>
          </a:extLst>
        </xdr:cNvPr>
        <xdr:cNvSpPr/>
      </xdr:nvSpPr>
      <xdr:spPr>
        <a:xfrm>
          <a:off x="14541500" y="10217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76835</xdr:rowOff>
    </xdr:from>
    <xdr:to>
      <xdr:col>72</xdr:col>
      <xdr:colOff>38100</xdr:colOff>
      <xdr:row>60</xdr:row>
      <xdr:rowOff>6985</xdr:rowOff>
    </xdr:to>
    <xdr:sp macro="" textlink="">
      <xdr:nvSpPr>
        <xdr:cNvPr id="544" name="フローチャート: 判断 543">
          <a:extLst>
            <a:ext uri="{FF2B5EF4-FFF2-40B4-BE49-F238E27FC236}">
              <a16:creationId xmlns:a16="http://schemas.microsoft.com/office/drawing/2014/main" id="{480EFF42-1076-4021-B22C-147EBAF01CCF}"/>
            </a:ext>
          </a:extLst>
        </xdr:cNvPr>
        <xdr:cNvSpPr/>
      </xdr:nvSpPr>
      <xdr:spPr>
        <a:xfrm>
          <a:off x="13652500" y="10192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65405</xdr:rowOff>
    </xdr:from>
    <xdr:to>
      <xdr:col>67</xdr:col>
      <xdr:colOff>101600</xdr:colOff>
      <xdr:row>59</xdr:row>
      <xdr:rowOff>167005</xdr:rowOff>
    </xdr:to>
    <xdr:sp macro="" textlink="">
      <xdr:nvSpPr>
        <xdr:cNvPr id="545" name="フローチャート: 判断 544">
          <a:extLst>
            <a:ext uri="{FF2B5EF4-FFF2-40B4-BE49-F238E27FC236}">
              <a16:creationId xmlns:a16="http://schemas.microsoft.com/office/drawing/2014/main" id="{0A8A2FFB-305B-4271-893F-254A8329A5AC}"/>
            </a:ext>
          </a:extLst>
        </xdr:cNvPr>
        <xdr:cNvSpPr/>
      </xdr:nvSpPr>
      <xdr:spPr>
        <a:xfrm>
          <a:off x="12763500" y="10180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FA71C561-728A-4CB1-A1EE-C6A47C43507F}"/>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4EB5711B-45DD-444A-83A8-086D1A9D0318}"/>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081C524C-0448-48E6-97D0-D5BDE31159D1}"/>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E8B7D6A8-3800-44EE-BE79-C0775841B6AB}"/>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C3F23DDC-EA27-4868-A777-D07775CFFF1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34925</xdr:rowOff>
    </xdr:from>
    <xdr:to>
      <xdr:col>85</xdr:col>
      <xdr:colOff>177800</xdr:colOff>
      <xdr:row>60</xdr:row>
      <xdr:rowOff>136525</xdr:rowOff>
    </xdr:to>
    <xdr:sp macro="" textlink="">
      <xdr:nvSpPr>
        <xdr:cNvPr id="551" name="楕円 550">
          <a:extLst>
            <a:ext uri="{FF2B5EF4-FFF2-40B4-BE49-F238E27FC236}">
              <a16:creationId xmlns:a16="http://schemas.microsoft.com/office/drawing/2014/main" id="{36516F1B-0F82-47B6-BCCE-4C98A45D3ECD}"/>
            </a:ext>
          </a:extLst>
        </xdr:cNvPr>
        <xdr:cNvSpPr/>
      </xdr:nvSpPr>
      <xdr:spPr>
        <a:xfrm>
          <a:off x="16268700" y="103219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13352</xdr:rowOff>
    </xdr:from>
    <xdr:ext cx="405111" cy="259045"/>
    <xdr:sp macro="" textlink="">
      <xdr:nvSpPr>
        <xdr:cNvPr id="552" name="【学校施設】&#10;有形固定資産減価償却率該当値テキスト">
          <a:extLst>
            <a:ext uri="{FF2B5EF4-FFF2-40B4-BE49-F238E27FC236}">
              <a16:creationId xmlns:a16="http://schemas.microsoft.com/office/drawing/2014/main" id="{A0559307-C993-4D0C-83EE-A07CE107A72E}"/>
            </a:ext>
          </a:extLst>
        </xdr:cNvPr>
        <xdr:cNvSpPr txBox="1"/>
      </xdr:nvSpPr>
      <xdr:spPr>
        <a:xfrm>
          <a:off x="16357600" y="103003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635</xdr:rowOff>
    </xdr:from>
    <xdr:to>
      <xdr:col>81</xdr:col>
      <xdr:colOff>101600</xdr:colOff>
      <xdr:row>60</xdr:row>
      <xdr:rowOff>102235</xdr:rowOff>
    </xdr:to>
    <xdr:sp macro="" textlink="">
      <xdr:nvSpPr>
        <xdr:cNvPr id="553" name="楕円 552">
          <a:extLst>
            <a:ext uri="{FF2B5EF4-FFF2-40B4-BE49-F238E27FC236}">
              <a16:creationId xmlns:a16="http://schemas.microsoft.com/office/drawing/2014/main" id="{444C0EB9-EF83-4A72-B063-56CF72367020}"/>
            </a:ext>
          </a:extLst>
        </xdr:cNvPr>
        <xdr:cNvSpPr/>
      </xdr:nvSpPr>
      <xdr:spPr>
        <a:xfrm>
          <a:off x="15430500" y="102876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60</xdr:row>
      <xdr:rowOff>51435</xdr:rowOff>
    </xdr:from>
    <xdr:to>
      <xdr:col>85</xdr:col>
      <xdr:colOff>127000</xdr:colOff>
      <xdr:row>60</xdr:row>
      <xdr:rowOff>85725</xdr:rowOff>
    </xdr:to>
    <xdr:cxnSp macro="">
      <xdr:nvCxnSpPr>
        <xdr:cNvPr id="554" name="直線コネクタ 553">
          <a:extLst>
            <a:ext uri="{FF2B5EF4-FFF2-40B4-BE49-F238E27FC236}">
              <a16:creationId xmlns:a16="http://schemas.microsoft.com/office/drawing/2014/main" id="{3360ECC9-3BEE-4DEF-AFDF-BD185F4A51C4}"/>
            </a:ext>
          </a:extLst>
        </xdr:cNvPr>
        <xdr:cNvCxnSpPr/>
      </xdr:nvCxnSpPr>
      <xdr:spPr>
        <a:xfrm>
          <a:off x="15481300" y="10338435"/>
          <a:ext cx="8382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59</xdr:row>
      <xdr:rowOff>139700</xdr:rowOff>
    </xdr:from>
    <xdr:to>
      <xdr:col>76</xdr:col>
      <xdr:colOff>165100</xdr:colOff>
      <xdr:row>60</xdr:row>
      <xdr:rowOff>69850</xdr:rowOff>
    </xdr:to>
    <xdr:sp macro="" textlink="">
      <xdr:nvSpPr>
        <xdr:cNvPr id="555" name="楕円 554">
          <a:extLst>
            <a:ext uri="{FF2B5EF4-FFF2-40B4-BE49-F238E27FC236}">
              <a16:creationId xmlns:a16="http://schemas.microsoft.com/office/drawing/2014/main" id="{62FF3B31-278F-43CD-8261-AA60CF040B4B}"/>
            </a:ext>
          </a:extLst>
        </xdr:cNvPr>
        <xdr:cNvSpPr/>
      </xdr:nvSpPr>
      <xdr:spPr>
        <a:xfrm>
          <a:off x="14541500" y="10255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19050</xdr:rowOff>
    </xdr:from>
    <xdr:to>
      <xdr:col>81</xdr:col>
      <xdr:colOff>50800</xdr:colOff>
      <xdr:row>60</xdr:row>
      <xdr:rowOff>51435</xdr:rowOff>
    </xdr:to>
    <xdr:cxnSp macro="">
      <xdr:nvCxnSpPr>
        <xdr:cNvPr id="556" name="直線コネクタ 555">
          <a:extLst>
            <a:ext uri="{FF2B5EF4-FFF2-40B4-BE49-F238E27FC236}">
              <a16:creationId xmlns:a16="http://schemas.microsoft.com/office/drawing/2014/main" id="{A3E3E27A-3C8B-420B-AD47-BF6B9D8A55D9}"/>
            </a:ext>
          </a:extLst>
        </xdr:cNvPr>
        <xdr:cNvCxnSpPr/>
      </xdr:nvCxnSpPr>
      <xdr:spPr>
        <a:xfrm>
          <a:off x="14592300" y="10306050"/>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59</xdr:row>
      <xdr:rowOff>103505</xdr:rowOff>
    </xdr:from>
    <xdr:to>
      <xdr:col>72</xdr:col>
      <xdr:colOff>38100</xdr:colOff>
      <xdr:row>60</xdr:row>
      <xdr:rowOff>33655</xdr:rowOff>
    </xdr:to>
    <xdr:sp macro="" textlink="">
      <xdr:nvSpPr>
        <xdr:cNvPr id="557" name="楕円 556">
          <a:extLst>
            <a:ext uri="{FF2B5EF4-FFF2-40B4-BE49-F238E27FC236}">
              <a16:creationId xmlns:a16="http://schemas.microsoft.com/office/drawing/2014/main" id="{13177F90-44F0-495F-9C5C-531CF24CB0A9}"/>
            </a:ext>
          </a:extLst>
        </xdr:cNvPr>
        <xdr:cNvSpPr/>
      </xdr:nvSpPr>
      <xdr:spPr>
        <a:xfrm>
          <a:off x="13652500" y="102190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59</xdr:row>
      <xdr:rowOff>154305</xdr:rowOff>
    </xdr:from>
    <xdr:to>
      <xdr:col>76</xdr:col>
      <xdr:colOff>114300</xdr:colOff>
      <xdr:row>60</xdr:row>
      <xdr:rowOff>19050</xdr:rowOff>
    </xdr:to>
    <xdr:cxnSp macro="">
      <xdr:nvCxnSpPr>
        <xdr:cNvPr id="558" name="直線コネクタ 557">
          <a:extLst>
            <a:ext uri="{FF2B5EF4-FFF2-40B4-BE49-F238E27FC236}">
              <a16:creationId xmlns:a16="http://schemas.microsoft.com/office/drawing/2014/main" id="{B22E89EC-2160-441E-BD4D-2E49AAD08D64}"/>
            </a:ext>
          </a:extLst>
        </xdr:cNvPr>
        <xdr:cNvCxnSpPr/>
      </xdr:nvCxnSpPr>
      <xdr:spPr>
        <a:xfrm>
          <a:off x="13703300" y="10269855"/>
          <a:ext cx="889000" cy="361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59</xdr:row>
      <xdr:rowOff>38735</xdr:rowOff>
    </xdr:from>
    <xdr:to>
      <xdr:col>67</xdr:col>
      <xdr:colOff>101600</xdr:colOff>
      <xdr:row>59</xdr:row>
      <xdr:rowOff>140335</xdr:rowOff>
    </xdr:to>
    <xdr:sp macro="" textlink="">
      <xdr:nvSpPr>
        <xdr:cNvPr id="559" name="楕円 558">
          <a:extLst>
            <a:ext uri="{FF2B5EF4-FFF2-40B4-BE49-F238E27FC236}">
              <a16:creationId xmlns:a16="http://schemas.microsoft.com/office/drawing/2014/main" id="{BB4C2ADA-51B3-426D-BF45-C448C25CEA39}"/>
            </a:ext>
          </a:extLst>
        </xdr:cNvPr>
        <xdr:cNvSpPr/>
      </xdr:nvSpPr>
      <xdr:spPr>
        <a:xfrm>
          <a:off x="12763500" y="101542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59</xdr:row>
      <xdr:rowOff>89535</xdr:rowOff>
    </xdr:from>
    <xdr:to>
      <xdr:col>71</xdr:col>
      <xdr:colOff>177800</xdr:colOff>
      <xdr:row>59</xdr:row>
      <xdr:rowOff>154305</xdr:rowOff>
    </xdr:to>
    <xdr:cxnSp macro="">
      <xdr:nvCxnSpPr>
        <xdr:cNvPr id="560" name="直線コネクタ 559">
          <a:extLst>
            <a:ext uri="{FF2B5EF4-FFF2-40B4-BE49-F238E27FC236}">
              <a16:creationId xmlns:a16="http://schemas.microsoft.com/office/drawing/2014/main" id="{CABAB4E8-AA14-4182-A3F3-1BECE8F86B9A}"/>
            </a:ext>
          </a:extLst>
        </xdr:cNvPr>
        <xdr:cNvCxnSpPr/>
      </xdr:nvCxnSpPr>
      <xdr:spPr>
        <a:xfrm>
          <a:off x="12814300" y="10205085"/>
          <a:ext cx="889000" cy="647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65422</xdr:rowOff>
    </xdr:from>
    <xdr:ext cx="405111" cy="259045"/>
    <xdr:sp macro="" textlink="">
      <xdr:nvSpPr>
        <xdr:cNvPr id="561" name="n_1aveValue【学校施設】&#10;有形固定資産減価償却率">
          <a:extLst>
            <a:ext uri="{FF2B5EF4-FFF2-40B4-BE49-F238E27FC236}">
              <a16:creationId xmlns:a16="http://schemas.microsoft.com/office/drawing/2014/main" id="{10F3EDDB-0E81-4241-A85E-63B3651A2409}"/>
            </a:ext>
          </a:extLst>
        </xdr:cNvPr>
        <xdr:cNvSpPr txBox="1"/>
      </xdr:nvSpPr>
      <xdr:spPr>
        <a:xfrm>
          <a:off x="15266044" y="100095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48277</xdr:rowOff>
    </xdr:from>
    <xdr:ext cx="405111" cy="259045"/>
    <xdr:sp macro="" textlink="">
      <xdr:nvSpPr>
        <xdr:cNvPr id="562" name="n_2aveValue【学校施設】&#10;有形固定資産減価償却率">
          <a:extLst>
            <a:ext uri="{FF2B5EF4-FFF2-40B4-BE49-F238E27FC236}">
              <a16:creationId xmlns:a16="http://schemas.microsoft.com/office/drawing/2014/main" id="{325B26A2-CA3A-482E-B370-2317DF629041}"/>
            </a:ext>
          </a:extLst>
        </xdr:cNvPr>
        <xdr:cNvSpPr txBox="1"/>
      </xdr:nvSpPr>
      <xdr:spPr>
        <a:xfrm>
          <a:off x="14389744" y="99923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23512</xdr:rowOff>
    </xdr:from>
    <xdr:ext cx="405111" cy="259045"/>
    <xdr:sp macro="" textlink="">
      <xdr:nvSpPr>
        <xdr:cNvPr id="563" name="n_3aveValue【学校施設】&#10;有形固定資産減価償却率">
          <a:extLst>
            <a:ext uri="{FF2B5EF4-FFF2-40B4-BE49-F238E27FC236}">
              <a16:creationId xmlns:a16="http://schemas.microsoft.com/office/drawing/2014/main" id="{65D9BC7C-AE48-482D-81F7-FABB975A46AB}"/>
            </a:ext>
          </a:extLst>
        </xdr:cNvPr>
        <xdr:cNvSpPr txBox="1"/>
      </xdr:nvSpPr>
      <xdr:spPr>
        <a:xfrm>
          <a:off x="13500744" y="9967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59</xdr:row>
      <xdr:rowOff>158132</xdr:rowOff>
    </xdr:from>
    <xdr:ext cx="405111" cy="259045"/>
    <xdr:sp macro="" textlink="">
      <xdr:nvSpPr>
        <xdr:cNvPr id="564" name="n_4aveValue【学校施設】&#10;有形固定資産減価償却率">
          <a:extLst>
            <a:ext uri="{FF2B5EF4-FFF2-40B4-BE49-F238E27FC236}">
              <a16:creationId xmlns:a16="http://schemas.microsoft.com/office/drawing/2014/main" id="{D75B4CBC-0D13-4E88-8DB9-0FE522EF442A}"/>
            </a:ext>
          </a:extLst>
        </xdr:cNvPr>
        <xdr:cNvSpPr txBox="1"/>
      </xdr:nvSpPr>
      <xdr:spPr>
        <a:xfrm>
          <a:off x="12611744" y="102736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60</xdr:row>
      <xdr:rowOff>93362</xdr:rowOff>
    </xdr:from>
    <xdr:ext cx="405111" cy="259045"/>
    <xdr:sp macro="" textlink="">
      <xdr:nvSpPr>
        <xdr:cNvPr id="565" name="n_1mainValue【学校施設】&#10;有形固定資産減価償却率">
          <a:extLst>
            <a:ext uri="{FF2B5EF4-FFF2-40B4-BE49-F238E27FC236}">
              <a16:creationId xmlns:a16="http://schemas.microsoft.com/office/drawing/2014/main" id="{88FBC78E-6DE9-4950-9A0A-AB9E182605EC}"/>
            </a:ext>
          </a:extLst>
        </xdr:cNvPr>
        <xdr:cNvSpPr txBox="1"/>
      </xdr:nvSpPr>
      <xdr:spPr>
        <a:xfrm>
          <a:off x="15266044" y="10380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60</xdr:row>
      <xdr:rowOff>60977</xdr:rowOff>
    </xdr:from>
    <xdr:ext cx="405111" cy="259045"/>
    <xdr:sp macro="" textlink="">
      <xdr:nvSpPr>
        <xdr:cNvPr id="566" name="n_2mainValue【学校施設】&#10;有形固定資産減価償却率">
          <a:extLst>
            <a:ext uri="{FF2B5EF4-FFF2-40B4-BE49-F238E27FC236}">
              <a16:creationId xmlns:a16="http://schemas.microsoft.com/office/drawing/2014/main" id="{0EB08D49-22D5-49E1-8389-499E7C82D56F}"/>
            </a:ext>
          </a:extLst>
        </xdr:cNvPr>
        <xdr:cNvSpPr txBox="1"/>
      </xdr:nvSpPr>
      <xdr:spPr>
        <a:xfrm>
          <a:off x="14389744" y="10347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24782</xdr:rowOff>
    </xdr:from>
    <xdr:ext cx="405111" cy="259045"/>
    <xdr:sp macro="" textlink="">
      <xdr:nvSpPr>
        <xdr:cNvPr id="567" name="n_3mainValue【学校施設】&#10;有形固定資産減価償却率">
          <a:extLst>
            <a:ext uri="{FF2B5EF4-FFF2-40B4-BE49-F238E27FC236}">
              <a16:creationId xmlns:a16="http://schemas.microsoft.com/office/drawing/2014/main" id="{D98A8C7B-1F1F-4545-A51E-58CDB58BDF24}"/>
            </a:ext>
          </a:extLst>
        </xdr:cNvPr>
        <xdr:cNvSpPr txBox="1"/>
      </xdr:nvSpPr>
      <xdr:spPr>
        <a:xfrm>
          <a:off x="13500744" y="10311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156862</xdr:rowOff>
    </xdr:from>
    <xdr:ext cx="405111" cy="259045"/>
    <xdr:sp macro="" textlink="">
      <xdr:nvSpPr>
        <xdr:cNvPr id="568" name="n_4mainValue【学校施設】&#10;有形固定資産減価償却率">
          <a:extLst>
            <a:ext uri="{FF2B5EF4-FFF2-40B4-BE49-F238E27FC236}">
              <a16:creationId xmlns:a16="http://schemas.microsoft.com/office/drawing/2014/main" id="{B09A1D61-EFFA-4D25-8DC7-98BDF64A26C0}"/>
            </a:ext>
          </a:extLst>
        </xdr:cNvPr>
        <xdr:cNvSpPr txBox="1"/>
      </xdr:nvSpPr>
      <xdr:spPr>
        <a:xfrm>
          <a:off x="12611744" y="99295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9" name="正方形/長方形 568">
          <a:extLst>
            <a:ext uri="{FF2B5EF4-FFF2-40B4-BE49-F238E27FC236}">
              <a16:creationId xmlns:a16="http://schemas.microsoft.com/office/drawing/2014/main" id="{923364D0-3B04-45A6-9067-0C97C7A97EAB}"/>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70" name="正方形/長方形 569">
          <a:extLst>
            <a:ext uri="{FF2B5EF4-FFF2-40B4-BE49-F238E27FC236}">
              <a16:creationId xmlns:a16="http://schemas.microsoft.com/office/drawing/2014/main" id="{F230DA13-CE01-4500-B10D-226ACAAA143C}"/>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1" name="正方形/長方形 570">
          <a:extLst>
            <a:ext uri="{FF2B5EF4-FFF2-40B4-BE49-F238E27FC236}">
              <a16:creationId xmlns:a16="http://schemas.microsoft.com/office/drawing/2014/main" id="{B3A864F7-635D-43DB-874D-A2179A324B79}"/>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2" name="正方形/長方形 571">
          <a:extLst>
            <a:ext uri="{FF2B5EF4-FFF2-40B4-BE49-F238E27FC236}">
              <a16:creationId xmlns:a16="http://schemas.microsoft.com/office/drawing/2014/main" id="{9ABBDBF4-1F8E-42CC-B260-51C715820D8B}"/>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3" name="正方形/長方形 572">
          <a:extLst>
            <a:ext uri="{FF2B5EF4-FFF2-40B4-BE49-F238E27FC236}">
              <a16:creationId xmlns:a16="http://schemas.microsoft.com/office/drawing/2014/main" id="{5D1A429F-7E1C-4004-BC5A-15AD5A78D32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4" name="正方形/長方形 573">
          <a:extLst>
            <a:ext uri="{FF2B5EF4-FFF2-40B4-BE49-F238E27FC236}">
              <a16:creationId xmlns:a16="http://schemas.microsoft.com/office/drawing/2014/main" id="{AC4E3634-4C58-4B89-A7DE-C5B5F23E6981}"/>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5" name="正方形/長方形 574">
          <a:extLst>
            <a:ext uri="{FF2B5EF4-FFF2-40B4-BE49-F238E27FC236}">
              <a16:creationId xmlns:a16="http://schemas.microsoft.com/office/drawing/2014/main" id="{9CF3B85B-D0BE-4E44-9665-B50841A50E0F}"/>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6" name="正方形/長方形 575">
          <a:extLst>
            <a:ext uri="{FF2B5EF4-FFF2-40B4-BE49-F238E27FC236}">
              <a16:creationId xmlns:a16="http://schemas.microsoft.com/office/drawing/2014/main" id="{DCDB9C9F-2135-461E-8D7C-E2AAF0ECAE57}"/>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7" name="テキスト ボックス 576">
          <a:extLst>
            <a:ext uri="{FF2B5EF4-FFF2-40B4-BE49-F238E27FC236}">
              <a16:creationId xmlns:a16="http://schemas.microsoft.com/office/drawing/2014/main" id="{E9A6929D-7086-473A-A0CC-79FA1961FF0D}"/>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8" name="直線コネクタ 577">
          <a:extLst>
            <a:ext uri="{FF2B5EF4-FFF2-40B4-BE49-F238E27FC236}">
              <a16:creationId xmlns:a16="http://schemas.microsoft.com/office/drawing/2014/main" id="{948054CD-8B12-44F4-BF3A-B93DDE88F04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579" name="直線コネクタ 578">
          <a:extLst>
            <a:ext uri="{FF2B5EF4-FFF2-40B4-BE49-F238E27FC236}">
              <a16:creationId xmlns:a16="http://schemas.microsoft.com/office/drawing/2014/main" id="{5C2BC1AD-2227-4018-843B-47063B918E07}"/>
            </a:ext>
          </a:extLst>
        </xdr:cNvPr>
        <xdr:cNvCxnSpPr/>
      </xdr:nvCxnSpPr>
      <xdr:spPr>
        <a:xfrm>
          <a:off x="18288000" y="1104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80" name="テキスト ボックス 579">
          <a:extLst>
            <a:ext uri="{FF2B5EF4-FFF2-40B4-BE49-F238E27FC236}">
              <a16:creationId xmlns:a16="http://schemas.microsoft.com/office/drawing/2014/main" id="{570C6B22-ABA2-4C4A-990A-6BDF15A482B8}"/>
            </a:ext>
          </a:extLst>
        </xdr:cNvPr>
        <xdr:cNvSpPr txBox="1"/>
      </xdr:nvSpPr>
      <xdr:spPr>
        <a:xfrm>
          <a:off x="17820821" y="1090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81" name="直線コネクタ 580">
          <a:extLst>
            <a:ext uri="{FF2B5EF4-FFF2-40B4-BE49-F238E27FC236}">
              <a16:creationId xmlns:a16="http://schemas.microsoft.com/office/drawing/2014/main" id="{3BD5F82E-D231-426D-9F5E-8D5F7A8315DF}"/>
            </a:ext>
          </a:extLst>
        </xdr:cNvPr>
        <xdr:cNvCxnSpPr/>
      </xdr:nvCxnSpPr>
      <xdr:spPr>
        <a:xfrm>
          <a:off x="18288000" y="1066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82" name="テキスト ボックス 581">
          <a:extLst>
            <a:ext uri="{FF2B5EF4-FFF2-40B4-BE49-F238E27FC236}">
              <a16:creationId xmlns:a16="http://schemas.microsoft.com/office/drawing/2014/main" id="{6DC580F4-F896-4A26-AECB-018DEE419719}"/>
            </a:ext>
          </a:extLst>
        </xdr:cNvPr>
        <xdr:cNvSpPr txBox="1"/>
      </xdr:nvSpPr>
      <xdr:spPr>
        <a:xfrm>
          <a:off x="17820821" y="1052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3" name="直線コネクタ 582">
          <a:extLst>
            <a:ext uri="{FF2B5EF4-FFF2-40B4-BE49-F238E27FC236}">
              <a16:creationId xmlns:a16="http://schemas.microsoft.com/office/drawing/2014/main" id="{167DB207-B4FD-415F-A8BA-F259660D77BB}"/>
            </a:ext>
          </a:extLst>
        </xdr:cNvPr>
        <xdr:cNvCxnSpPr/>
      </xdr:nvCxnSpPr>
      <xdr:spPr>
        <a:xfrm>
          <a:off x="18288000" y="1028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59</xdr:row>
      <xdr:rowOff>29227</xdr:rowOff>
    </xdr:from>
    <xdr:ext cx="531299" cy="259045"/>
    <xdr:sp macro="" textlink="">
      <xdr:nvSpPr>
        <xdr:cNvPr id="584" name="テキスト ボックス 583">
          <a:extLst>
            <a:ext uri="{FF2B5EF4-FFF2-40B4-BE49-F238E27FC236}">
              <a16:creationId xmlns:a16="http://schemas.microsoft.com/office/drawing/2014/main" id="{DCCF7271-79C6-4C5B-97CA-586FA7A87EF1}"/>
            </a:ext>
          </a:extLst>
        </xdr:cNvPr>
        <xdr:cNvSpPr txBox="1"/>
      </xdr:nvSpPr>
      <xdr:spPr>
        <a:xfrm>
          <a:off x="17756701" y="1014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5" name="直線コネクタ 584">
          <a:extLst>
            <a:ext uri="{FF2B5EF4-FFF2-40B4-BE49-F238E27FC236}">
              <a16:creationId xmlns:a16="http://schemas.microsoft.com/office/drawing/2014/main" id="{188DEEB0-83EC-4FC1-B781-3D68F26E6C9E}"/>
            </a:ext>
          </a:extLst>
        </xdr:cNvPr>
        <xdr:cNvCxnSpPr/>
      </xdr:nvCxnSpPr>
      <xdr:spPr>
        <a:xfrm>
          <a:off x="18288000" y="990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162577</xdr:rowOff>
    </xdr:from>
    <xdr:ext cx="531299" cy="259045"/>
    <xdr:sp macro="" textlink="">
      <xdr:nvSpPr>
        <xdr:cNvPr id="586" name="テキスト ボックス 585">
          <a:extLst>
            <a:ext uri="{FF2B5EF4-FFF2-40B4-BE49-F238E27FC236}">
              <a16:creationId xmlns:a16="http://schemas.microsoft.com/office/drawing/2014/main" id="{C446AE99-E82F-49AD-8D67-E6F7CDD81E47}"/>
            </a:ext>
          </a:extLst>
        </xdr:cNvPr>
        <xdr:cNvSpPr txBox="1"/>
      </xdr:nvSpPr>
      <xdr:spPr>
        <a:xfrm>
          <a:off x="17756701" y="976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7" name="直線コネクタ 586">
          <a:extLst>
            <a:ext uri="{FF2B5EF4-FFF2-40B4-BE49-F238E27FC236}">
              <a16:creationId xmlns:a16="http://schemas.microsoft.com/office/drawing/2014/main" id="{4C0DA972-3D8A-4CB1-8F11-21C47108C581}"/>
            </a:ext>
          </a:extLst>
        </xdr:cNvPr>
        <xdr:cNvCxnSpPr/>
      </xdr:nvCxnSpPr>
      <xdr:spPr>
        <a:xfrm>
          <a:off x="18288000" y="952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54</xdr:row>
      <xdr:rowOff>124477</xdr:rowOff>
    </xdr:from>
    <xdr:ext cx="531299" cy="259045"/>
    <xdr:sp macro="" textlink="">
      <xdr:nvSpPr>
        <xdr:cNvPr id="588" name="テキスト ボックス 587">
          <a:extLst>
            <a:ext uri="{FF2B5EF4-FFF2-40B4-BE49-F238E27FC236}">
              <a16:creationId xmlns:a16="http://schemas.microsoft.com/office/drawing/2014/main" id="{37082B05-D651-4C88-B61E-5A5F5DF10D4F}"/>
            </a:ext>
          </a:extLst>
        </xdr:cNvPr>
        <xdr:cNvSpPr txBox="1"/>
      </xdr:nvSpPr>
      <xdr:spPr>
        <a:xfrm>
          <a:off x="17756701" y="938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9" name="直線コネクタ 588">
          <a:extLst>
            <a:ext uri="{FF2B5EF4-FFF2-40B4-BE49-F238E27FC236}">
              <a16:creationId xmlns:a16="http://schemas.microsoft.com/office/drawing/2014/main" id="{00414642-B680-4B46-A6F5-BBE486AF9237}"/>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52</xdr:row>
      <xdr:rowOff>86377</xdr:rowOff>
    </xdr:from>
    <xdr:ext cx="531299" cy="259045"/>
    <xdr:sp macro="" textlink="">
      <xdr:nvSpPr>
        <xdr:cNvPr id="590" name="テキスト ボックス 589">
          <a:extLst>
            <a:ext uri="{FF2B5EF4-FFF2-40B4-BE49-F238E27FC236}">
              <a16:creationId xmlns:a16="http://schemas.microsoft.com/office/drawing/2014/main" id="{B2721775-359B-4BE2-B24C-1479CB12C019}"/>
            </a:ext>
          </a:extLst>
        </xdr:cNvPr>
        <xdr:cNvSpPr txBox="1"/>
      </xdr:nvSpPr>
      <xdr:spPr>
        <a:xfrm>
          <a:off x="17756701" y="900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91" name="【学校施設】&#10;一人当たり面積グラフ枠">
          <a:extLst>
            <a:ext uri="{FF2B5EF4-FFF2-40B4-BE49-F238E27FC236}">
              <a16:creationId xmlns:a16="http://schemas.microsoft.com/office/drawing/2014/main" id="{07DF9C53-A0B5-4445-9C6B-72BABBE2DF2E}"/>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97231</xdr:rowOff>
    </xdr:from>
    <xdr:to>
      <xdr:col>116</xdr:col>
      <xdr:colOff>62864</xdr:colOff>
      <xdr:row>63</xdr:row>
      <xdr:rowOff>132969</xdr:rowOff>
    </xdr:to>
    <xdr:cxnSp macro="">
      <xdr:nvCxnSpPr>
        <xdr:cNvPr id="592" name="直線コネクタ 591">
          <a:extLst>
            <a:ext uri="{FF2B5EF4-FFF2-40B4-BE49-F238E27FC236}">
              <a16:creationId xmlns:a16="http://schemas.microsoft.com/office/drawing/2014/main" id="{F4684C8B-46FF-4411-9C55-DE60BC143BC4}"/>
            </a:ext>
          </a:extLst>
        </xdr:cNvPr>
        <xdr:cNvCxnSpPr/>
      </xdr:nvCxnSpPr>
      <xdr:spPr>
        <a:xfrm flipV="1">
          <a:off x="22160864" y="9698431"/>
          <a:ext cx="0" cy="12358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136796</xdr:rowOff>
    </xdr:from>
    <xdr:ext cx="469744" cy="259045"/>
    <xdr:sp macro="" textlink="">
      <xdr:nvSpPr>
        <xdr:cNvPr id="593" name="【学校施設】&#10;一人当たり面積最小値テキスト">
          <a:extLst>
            <a:ext uri="{FF2B5EF4-FFF2-40B4-BE49-F238E27FC236}">
              <a16:creationId xmlns:a16="http://schemas.microsoft.com/office/drawing/2014/main" id="{DECD2554-51C4-4D89-BD83-0277A31A9C82}"/>
            </a:ext>
          </a:extLst>
        </xdr:cNvPr>
        <xdr:cNvSpPr txBox="1"/>
      </xdr:nvSpPr>
      <xdr:spPr>
        <a:xfrm>
          <a:off x="22199600" y="109381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132969</xdr:rowOff>
    </xdr:from>
    <xdr:to>
      <xdr:col>116</xdr:col>
      <xdr:colOff>152400</xdr:colOff>
      <xdr:row>63</xdr:row>
      <xdr:rowOff>132969</xdr:rowOff>
    </xdr:to>
    <xdr:cxnSp macro="">
      <xdr:nvCxnSpPr>
        <xdr:cNvPr id="594" name="直線コネクタ 593">
          <a:extLst>
            <a:ext uri="{FF2B5EF4-FFF2-40B4-BE49-F238E27FC236}">
              <a16:creationId xmlns:a16="http://schemas.microsoft.com/office/drawing/2014/main" id="{51B91673-8C67-41A6-9579-7AF6E54BE6AE}"/>
            </a:ext>
          </a:extLst>
        </xdr:cNvPr>
        <xdr:cNvCxnSpPr/>
      </xdr:nvCxnSpPr>
      <xdr:spPr>
        <a:xfrm>
          <a:off x="22072600" y="10934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43908</xdr:rowOff>
    </xdr:from>
    <xdr:ext cx="534377" cy="259045"/>
    <xdr:sp macro="" textlink="">
      <xdr:nvSpPr>
        <xdr:cNvPr id="595" name="【学校施設】&#10;一人当たり面積最大値テキスト">
          <a:extLst>
            <a:ext uri="{FF2B5EF4-FFF2-40B4-BE49-F238E27FC236}">
              <a16:creationId xmlns:a16="http://schemas.microsoft.com/office/drawing/2014/main" id="{CC6AF4D6-800C-470B-A6E3-48DC755695E4}"/>
            </a:ext>
          </a:extLst>
        </xdr:cNvPr>
        <xdr:cNvSpPr txBox="1"/>
      </xdr:nvSpPr>
      <xdr:spPr>
        <a:xfrm>
          <a:off x="22199600" y="9473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17.724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97231</xdr:rowOff>
    </xdr:from>
    <xdr:to>
      <xdr:col>116</xdr:col>
      <xdr:colOff>152400</xdr:colOff>
      <xdr:row>56</xdr:row>
      <xdr:rowOff>97231</xdr:rowOff>
    </xdr:to>
    <xdr:cxnSp macro="">
      <xdr:nvCxnSpPr>
        <xdr:cNvPr id="596" name="直線コネクタ 595">
          <a:extLst>
            <a:ext uri="{FF2B5EF4-FFF2-40B4-BE49-F238E27FC236}">
              <a16:creationId xmlns:a16="http://schemas.microsoft.com/office/drawing/2014/main" id="{0BD37060-12BF-433E-878C-54B66F8F1666}"/>
            </a:ext>
          </a:extLst>
        </xdr:cNvPr>
        <xdr:cNvCxnSpPr/>
      </xdr:nvCxnSpPr>
      <xdr:spPr>
        <a:xfrm>
          <a:off x="22072600" y="9698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140403</xdr:rowOff>
    </xdr:from>
    <xdr:ext cx="469744" cy="259045"/>
    <xdr:sp macro="" textlink="">
      <xdr:nvSpPr>
        <xdr:cNvPr id="597" name="【学校施設】&#10;一人当たり面積平均値テキスト">
          <a:extLst>
            <a:ext uri="{FF2B5EF4-FFF2-40B4-BE49-F238E27FC236}">
              <a16:creationId xmlns:a16="http://schemas.microsoft.com/office/drawing/2014/main" id="{E08881E5-2332-4108-A1D4-CE1734322B75}"/>
            </a:ext>
          </a:extLst>
        </xdr:cNvPr>
        <xdr:cNvSpPr txBox="1"/>
      </xdr:nvSpPr>
      <xdr:spPr>
        <a:xfrm>
          <a:off x="22199600" y="1059885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117526</xdr:rowOff>
    </xdr:from>
    <xdr:to>
      <xdr:col>116</xdr:col>
      <xdr:colOff>114300</xdr:colOff>
      <xdr:row>63</xdr:row>
      <xdr:rowOff>47676</xdr:rowOff>
    </xdr:to>
    <xdr:sp macro="" textlink="">
      <xdr:nvSpPr>
        <xdr:cNvPr id="598" name="フローチャート: 判断 597">
          <a:extLst>
            <a:ext uri="{FF2B5EF4-FFF2-40B4-BE49-F238E27FC236}">
              <a16:creationId xmlns:a16="http://schemas.microsoft.com/office/drawing/2014/main" id="{4AB153FC-741E-466F-9F42-B1936891E582}"/>
            </a:ext>
          </a:extLst>
        </xdr:cNvPr>
        <xdr:cNvSpPr/>
      </xdr:nvSpPr>
      <xdr:spPr>
        <a:xfrm>
          <a:off x="22110700" y="107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107924</xdr:rowOff>
    </xdr:from>
    <xdr:to>
      <xdr:col>112</xdr:col>
      <xdr:colOff>38100</xdr:colOff>
      <xdr:row>63</xdr:row>
      <xdr:rowOff>38074</xdr:rowOff>
    </xdr:to>
    <xdr:sp macro="" textlink="">
      <xdr:nvSpPr>
        <xdr:cNvPr id="599" name="フローチャート: 判断 598">
          <a:extLst>
            <a:ext uri="{FF2B5EF4-FFF2-40B4-BE49-F238E27FC236}">
              <a16:creationId xmlns:a16="http://schemas.microsoft.com/office/drawing/2014/main" id="{D3CEBDA0-8830-4CE6-99D2-28CB23BAFB1F}"/>
            </a:ext>
          </a:extLst>
        </xdr:cNvPr>
        <xdr:cNvSpPr/>
      </xdr:nvSpPr>
      <xdr:spPr>
        <a:xfrm>
          <a:off x="21272500" y="10737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107162</xdr:rowOff>
    </xdr:from>
    <xdr:to>
      <xdr:col>107</xdr:col>
      <xdr:colOff>101600</xdr:colOff>
      <xdr:row>63</xdr:row>
      <xdr:rowOff>37312</xdr:rowOff>
    </xdr:to>
    <xdr:sp macro="" textlink="">
      <xdr:nvSpPr>
        <xdr:cNvPr id="600" name="フローチャート: 判断 599">
          <a:extLst>
            <a:ext uri="{FF2B5EF4-FFF2-40B4-BE49-F238E27FC236}">
              <a16:creationId xmlns:a16="http://schemas.microsoft.com/office/drawing/2014/main" id="{759E130F-AAD2-417D-8495-18786320BE5B}"/>
            </a:ext>
          </a:extLst>
        </xdr:cNvPr>
        <xdr:cNvSpPr/>
      </xdr:nvSpPr>
      <xdr:spPr>
        <a:xfrm>
          <a:off x="20383500" y="107370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114402</xdr:rowOff>
    </xdr:from>
    <xdr:to>
      <xdr:col>102</xdr:col>
      <xdr:colOff>165100</xdr:colOff>
      <xdr:row>63</xdr:row>
      <xdr:rowOff>44552</xdr:rowOff>
    </xdr:to>
    <xdr:sp macro="" textlink="">
      <xdr:nvSpPr>
        <xdr:cNvPr id="601" name="フローチャート: 判断 600">
          <a:extLst>
            <a:ext uri="{FF2B5EF4-FFF2-40B4-BE49-F238E27FC236}">
              <a16:creationId xmlns:a16="http://schemas.microsoft.com/office/drawing/2014/main" id="{9AAC323E-A232-4483-9FF0-40054B41F86E}"/>
            </a:ext>
          </a:extLst>
        </xdr:cNvPr>
        <xdr:cNvSpPr/>
      </xdr:nvSpPr>
      <xdr:spPr>
        <a:xfrm>
          <a:off x="19494500" y="10744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134062</xdr:rowOff>
    </xdr:from>
    <xdr:to>
      <xdr:col>98</xdr:col>
      <xdr:colOff>38100</xdr:colOff>
      <xdr:row>63</xdr:row>
      <xdr:rowOff>64212</xdr:rowOff>
    </xdr:to>
    <xdr:sp macro="" textlink="">
      <xdr:nvSpPr>
        <xdr:cNvPr id="602" name="フローチャート: 判断 601">
          <a:extLst>
            <a:ext uri="{FF2B5EF4-FFF2-40B4-BE49-F238E27FC236}">
              <a16:creationId xmlns:a16="http://schemas.microsoft.com/office/drawing/2014/main" id="{6A4A79C7-1880-49CD-BE77-FCFD89453EC1}"/>
            </a:ext>
          </a:extLst>
        </xdr:cNvPr>
        <xdr:cNvSpPr/>
      </xdr:nvSpPr>
      <xdr:spPr>
        <a:xfrm>
          <a:off x="18605500" y="10763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E9F46386-159A-43DA-8B0D-F293E564EF9A}"/>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20BB5FCB-14A2-44F1-9AA8-A381113BC29C}"/>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3AEDA53-3F6B-4B9A-9029-B11620DC0FB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6" name="テキスト ボックス 605">
          <a:extLst>
            <a:ext uri="{FF2B5EF4-FFF2-40B4-BE49-F238E27FC236}">
              <a16:creationId xmlns:a16="http://schemas.microsoft.com/office/drawing/2014/main" id="{83C05F3E-FF0F-439A-9B80-8BD04503B0F3}"/>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7" name="テキスト ボックス 606">
          <a:extLst>
            <a:ext uri="{FF2B5EF4-FFF2-40B4-BE49-F238E27FC236}">
              <a16:creationId xmlns:a16="http://schemas.microsoft.com/office/drawing/2014/main" id="{753558AB-479C-40B2-88C6-009EF7D9D3FF}"/>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153645</xdr:rowOff>
    </xdr:from>
    <xdr:to>
      <xdr:col>116</xdr:col>
      <xdr:colOff>114300</xdr:colOff>
      <xdr:row>63</xdr:row>
      <xdr:rowOff>83795</xdr:rowOff>
    </xdr:to>
    <xdr:sp macro="" textlink="">
      <xdr:nvSpPr>
        <xdr:cNvPr id="608" name="楕円 607">
          <a:extLst>
            <a:ext uri="{FF2B5EF4-FFF2-40B4-BE49-F238E27FC236}">
              <a16:creationId xmlns:a16="http://schemas.microsoft.com/office/drawing/2014/main" id="{2E85B151-C71E-4E50-AB67-81653A47C7AE}"/>
            </a:ext>
          </a:extLst>
        </xdr:cNvPr>
        <xdr:cNvSpPr/>
      </xdr:nvSpPr>
      <xdr:spPr>
        <a:xfrm>
          <a:off x="22110700" y="10783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95953</xdr:rowOff>
    </xdr:from>
    <xdr:ext cx="469744" cy="259045"/>
    <xdr:sp macro="" textlink="">
      <xdr:nvSpPr>
        <xdr:cNvPr id="609" name="【学校施設】&#10;一人当たり面積該当値テキスト">
          <a:extLst>
            <a:ext uri="{FF2B5EF4-FFF2-40B4-BE49-F238E27FC236}">
              <a16:creationId xmlns:a16="http://schemas.microsoft.com/office/drawing/2014/main" id="{2CCE3B01-0D7A-4D21-A46F-2E1F5C51F4EE}"/>
            </a:ext>
          </a:extLst>
        </xdr:cNvPr>
        <xdr:cNvSpPr txBox="1"/>
      </xdr:nvSpPr>
      <xdr:spPr>
        <a:xfrm>
          <a:off x="22199600" y="107258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3454</xdr:rowOff>
    </xdr:from>
    <xdr:to>
      <xdr:col>112</xdr:col>
      <xdr:colOff>38100</xdr:colOff>
      <xdr:row>63</xdr:row>
      <xdr:rowOff>105054</xdr:rowOff>
    </xdr:to>
    <xdr:sp macro="" textlink="">
      <xdr:nvSpPr>
        <xdr:cNvPr id="610" name="楕円 609">
          <a:extLst>
            <a:ext uri="{FF2B5EF4-FFF2-40B4-BE49-F238E27FC236}">
              <a16:creationId xmlns:a16="http://schemas.microsoft.com/office/drawing/2014/main" id="{8F302AD6-FFB4-4A16-89B6-D6D6BD5774CE}"/>
            </a:ext>
          </a:extLst>
        </xdr:cNvPr>
        <xdr:cNvSpPr/>
      </xdr:nvSpPr>
      <xdr:spPr>
        <a:xfrm>
          <a:off x="21272500" y="108048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32995</xdr:rowOff>
    </xdr:from>
    <xdr:to>
      <xdr:col>116</xdr:col>
      <xdr:colOff>63500</xdr:colOff>
      <xdr:row>63</xdr:row>
      <xdr:rowOff>54254</xdr:rowOff>
    </xdr:to>
    <xdr:cxnSp macro="">
      <xdr:nvCxnSpPr>
        <xdr:cNvPr id="611" name="直線コネクタ 610">
          <a:extLst>
            <a:ext uri="{FF2B5EF4-FFF2-40B4-BE49-F238E27FC236}">
              <a16:creationId xmlns:a16="http://schemas.microsoft.com/office/drawing/2014/main" id="{561D9953-B1B9-49FC-A4CB-6327C13C1B7F}"/>
            </a:ext>
          </a:extLst>
        </xdr:cNvPr>
        <xdr:cNvCxnSpPr/>
      </xdr:nvCxnSpPr>
      <xdr:spPr>
        <a:xfrm flipV="1">
          <a:off x="21323300" y="10834345"/>
          <a:ext cx="838200" cy="21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4597</xdr:rowOff>
    </xdr:from>
    <xdr:to>
      <xdr:col>107</xdr:col>
      <xdr:colOff>101600</xdr:colOff>
      <xdr:row>63</xdr:row>
      <xdr:rowOff>106197</xdr:rowOff>
    </xdr:to>
    <xdr:sp macro="" textlink="">
      <xdr:nvSpPr>
        <xdr:cNvPr id="612" name="楕円 611">
          <a:extLst>
            <a:ext uri="{FF2B5EF4-FFF2-40B4-BE49-F238E27FC236}">
              <a16:creationId xmlns:a16="http://schemas.microsoft.com/office/drawing/2014/main" id="{1E2C4C92-6B84-4855-A3A2-CCBDA27B20A3}"/>
            </a:ext>
          </a:extLst>
        </xdr:cNvPr>
        <xdr:cNvSpPr/>
      </xdr:nvSpPr>
      <xdr:spPr>
        <a:xfrm>
          <a:off x="20383500" y="10805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54254</xdr:rowOff>
    </xdr:from>
    <xdr:to>
      <xdr:col>111</xdr:col>
      <xdr:colOff>177800</xdr:colOff>
      <xdr:row>63</xdr:row>
      <xdr:rowOff>55397</xdr:rowOff>
    </xdr:to>
    <xdr:cxnSp macro="">
      <xdr:nvCxnSpPr>
        <xdr:cNvPr id="613" name="直線コネクタ 612">
          <a:extLst>
            <a:ext uri="{FF2B5EF4-FFF2-40B4-BE49-F238E27FC236}">
              <a16:creationId xmlns:a16="http://schemas.microsoft.com/office/drawing/2014/main" id="{9B834EA1-0F25-4ED9-A460-1F89CF011391}"/>
            </a:ext>
          </a:extLst>
        </xdr:cNvPr>
        <xdr:cNvCxnSpPr/>
      </xdr:nvCxnSpPr>
      <xdr:spPr>
        <a:xfrm flipV="1">
          <a:off x="20434300" y="10855604"/>
          <a:ext cx="889000" cy="1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8179</xdr:rowOff>
    </xdr:from>
    <xdr:to>
      <xdr:col>102</xdr:col>
      <xdr:colOff>165100</xdr:colOff>
      <xdr:row>63</xdr:row>
      <xdr:rowOff>109779</xdr:rowOff>
    </xdr:to>
    <xdr:sp macro="" textlink="">
      <xdr:nvSpPr>
        <xdr:cNvPr id="614" name="楕円 613">
          <a:extLst>
            <a:ext uri="{FF2B5EF4-FFF2-40B4-BE49-F238E27FC236}">
              <a16:creationId xmlns:a16="http://schemas.microsoft.com/office/drawing/2014/main" id="{C0F4B772-5245-424A-87D2-C3B6B8672CDA}"/>
            </a:ext>
          </a:extLst>
        </xdr:cNvPr>
        <xdr:cNvSpPr/>
      </xdr:nvSpPr>
      <xdr:spPr>
        <a:xfrm>
          <a:off x="19494500" y="10809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55397</xdr:rowOff>
    </xdr:from>
    <xdr:to>
      <xdr:col>107</xdr:col>
      <xdr:colOff>50800</xdr:colOff>
      <xdr:row>63</xdr:row>
      <xdr:rowOff>58979</xdr:rowOff>
    </xdr:to>
    <xdr:cxnSp macro="">
      <xdr:nvCxnSpPr>
        <xdr:cNvPr id="615" name="直線コネクタ 614">
          <a:extLst>
            <a:ext uri="{FF2B5EF4-FFF2-40B4-BE49-F238E27FC236}">
              <a16:creationId xmlns:a16="http://schemas.microsoft.com/office/drawing/2014/main" id="{CA700295-5907-4ACF-A4FE-C36957B1B253}"/>
            </a:ext>
          </a:extLst>
        </xdr:cNvPr>
        <xdr:cNvCxnSpPr/>
      </xdr:nvCxnSpPr>
      <xdr:spPr>
        <a:xfrm flipV="1">
          <a:off x="19545300" y="10856747"/>
          <a:ext cx="889000" cy="3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178</xdr:rowOff>
    </xdr:from>
    <xdr:to>
      <xdr:col>98</xdr:col>
      <xdr:colOff>38100</xdr:colOff>
      <xdr:row>63</xdr:row>
      <xdr:rowOff>101778</xdr:rowOff>
    </xdr:to>
    <xdr:sp macro="" textlink="">
      <xdr:nvSpPr>
        <xdr:cNvPr id="616" name="楕円 615">
          <a:extLst>
            <a:ext uri="{FF2B5EF4-FFF2-40B4-BE49-F238E27FC236}">
              <a16:creationId xmlns:a16="http://schemas.microsoft.com/office/drawing/2014/main" id="{E5AA538E-8707-482D-BDA6-899287E2D762}"/>
            </a:ext>
          </a:extLst>
        </xdr:cNvPr>
        <xdr:cNvSpPr/>
      </xdr:nvSpPr>
      <xdr:spPr>
        <a:xfrm>
          <a:off x="18605500" y="10801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50978</xdr:rowOff>
    </xdr:from>
    <xdr:to>
      <xdr:col>102</xdr:col>
      <xdr:colOff>114300</xdr:colOff>
      <xdr:row>63</xdr:row>
      <xdr:rowOff>58979</xdr:rowOff>
    </xdr:to>
    <xdr:cxnSp macro="">
      <xdr:nvCxnSpPr>
        <xdr:cNvPr id="617" name="直線コネクタ 616">
          <a:extLst>
            <a:ext uri="{FF2B5EF4-FFF2-40B4-BE49-F238E27FC236}">
              <a16:creationId xmlns:a16="http://schemas.microsoft.com/office/drawing/2014/main" id="{FF5F8B9D-5B9A-4E5F-B717-900CD91A1BCE}"/>
            </a:ext>
          </a:extLst>
        </xdr:cNvPr>
        <xdr:cNvCxnSpPr/>
      </xdr:nvCxnSpPr>
      <xdr:spPr>
        <a:xfrm>
          <a:off x="18656300" y="10852328"/>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54601</xdr:rowOff>
    </xdr:from>
    <xdr:ext cx="469744" cy="259045"/>
    <xdr:sp macro="" textlink="">
      <xdr:nvSpPr>
        <xdr:cNvPr id="618" name="n_1aveValue【学校施設】&#10;一人当たり面積">
          <a:extLst>
            <a:ext uri="{FF2B5EF4-FFF2-40B4-BE49-F238E27FC236}">
              <a16:creationId xmlns:a16="http://schemas.microsoft.com/office/drawing/2014/main" id="{9175E3DE-554D-4449-ACE6-AA71A0C39429}"/>
            </a:ext>
          </a:extLst>
        </xdr:cNvPr>
        <xdr:cNvSpPr txBox="1"/>
      </xdr:nvSpPr>
      <xdr:spPr>
        <a:xfrm>
          <a:off x="21075727" y="10513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53839</xdr:rowOff>
    </xdr:from>
    <xdr:ext cx="469744" cy="259045"/>
    <xdr:sp macro="" textlink="">
      <xdr:nvSpPr>
        <xdr:cNvPr id="619" name="n_2aveValue【学校施設】&#10;一人当たり面積">
          <a:extLst>
            <a:ext uri="{FF2B5EF4-FFF2-40B4-BE49-F238E27FC236}">
              <a16:creationId xmlns:a16="http://schemas.microsoft.com/office/drawing/2014/main" id="{23978846-013D-4AE8-8972-379137E725AF}"/>
            </a:ext>
          </a:extLst>
        </xdr:cNvPr>
        <xdr:cNvSpPr txBox="1"/>
      </xdr:nvSpPr>
      <xdr:spPr>
        <a:xfrm>
          <a:off x="20199427" y="105122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61079</xdr:rowOff>
    </xdr:from>
    <xdr:ext cx="469744" cy="259045"/>
    <xdr:sp macro="" textlink="">
      <xdr:nvSpPr>
        <xdr:cNvPr id="620" name="n_3aveValue【学校施設】&#10;一人当たり面積">
          <a:extLst>
            <a:ext uri="{FF2B5EF4-FFF2-40B4-BE49-F238E27FC236}">
              <a16:creationId xmlns:a16="http://schemas.microsoft.com/office/drawing/2014/main" id="{5C91DFEA-364B-4B9E-94DF-959F67292423}"/>
            </a:ext>
          </a:extLst>
        </xdr:cNvPr>
        <xdr:cNvSpPr txBox="1"/>
      </xdr:nvSpPr>
      <xdr:spPr>
        <a:xfrm>
          <a:off x="19310427" y="105195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80739</xdr:rowOff>
    </xdr:from>
    <xdr:ext cx="469744" cy="259045"/>
    <xdr:sp macro="" textlink="">
      <xdr:nvSpPr>
        <xdr:cNvPr id="621" name="n_4aveValue【学校施設】&#10;一人当たり面積">
          <a:extLst>
            <a:ext uri="{FF2B5EF4-FFF2-40B4-BE49-F238E27FC236}">
              <a16:creationId xmlns:a16="http://schemas.microsoft.com/office/drawing/2014/main" id="{F6572002-AC3F-469C-BC6D-6A3D972AA48A}"/>
            </a:ext>
          </a:extLst>
        </xdr:cNvPr>
        <xdr:cNvSpPr txBox="1"/>
      </xdr:nvSpPr>
      <xdr:spPr>
        <a:xfrm>
          <a:off x="18421427" y="10539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96181</xdr:rowOff>
    </xdr:from>
    <xdr:ext cx="469744" cy="259045"/>
    <xdr:sp macro="" textlink="">
      <xdr:nvSpPr>
        <xdr:cNvPr id="622" name="n_1mainValue【学校施設】&#10;一人当たり面積">
          <a:extLst>
            <a:ext uri="{FF2B5EF4-FFF2-40B4-BE49-F238E27FC236}">
              <a16:creationId xmlns:a16="http://schemas.microsoft.com/office/drawing/2014/main" id="{1538E211-D892-4D52-A780-F284EC3E1F8A}"/>
            </a:ext>
          </a:extLst>
        </xdr:cNvPr>
        <xdr:cNvSpPr txBox="1"/>
      </xdr:nvSpPr>
      <xdr:spPr>
        <a:xfrm>
          <a:off x="21075727" y="108975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97324</xdr:rowOff>
    </xdr:from>
    <xdr:ext cx="469744" cy="259045"/>
    <xdr:sp macro="" textlink="">
      <xdr:nvSpPr>
        <xdr:cNvPr id="623" name="n_2mainValue【学校施設】&#10;一人当たり面積">
          <a:extLst>
            <a:ext uri="{FF2B5EF4-FFF2-40B4-BE49-F238E27FC236}">
              <a16:creationId xmlns:a16="http://schemas.microsoft.com/office/drawing/2014/main" id="{674BF5AE-0FAB-446A-999E-115A4301228F}"/>
            </a:ext>
          </a:extLst>
        </xdr:cNvPr>
        <xdr:cNvSpPr txBox="1"/>
      </xdr:nvSpPr>
      <xdr:spPr>
        <a:xfrm>
          <a:off x="20199427" y="108986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100906</xdr:rowOff>
    </xdr:from>
    <xdr:ext cx="469744" cy="259045"/>
    <xdr:sp macro="" textlink="">
      <xdr:nvSpPr>
        <xdr:cNvPr id="624" name="n_3mainValue【学校施設】&#10;一人当たり面積">
          <a:extLst>
            <a:ext uri="{FF2B5EF4-FFF2-40B4-BE49-F238E27FC236}">
              <a16:creationId xmlns:a16="http://schemas.microsoft.com/office/drawing/2014/main" id="{0F49F09B-E0D0-42D4-9C06-985CC3AE365C}"/>
            </a:ext>
          </a:extLst>
        </xdr:cNvPr>
        <xdr:cNvSpPr txBox="1"/>
      </xdr:nvSpPr>
      <xdr:spPr>
        <a:xfrm>
          <a:off x="19310427" y="10902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92905</xdr:rowOff>
    </xdr:from>
    <xdr:ext cx="469744" cy="259045"/>
    <xdr:sp macro="" textlink="">
      <xdr:nvSpPr>
        <xdr:cNvPr id="625" name="n_4mainValue【学校施設】&#10;一人当たり面積">
          <a:extLst>
            <a:ext uri="{FF2B5EF4-FFF2-40B4-BE49-F238E27FC236}">
              <a16:creationId xmlns:a16="http://schemas.microsoft.com/office/drawing/2014/main" id="{89CC4939-E06A-4CC8-830B-EF66A7D3A200}"/>
            </a:ext>
          </a:extLst>
        </xdr:cNvPr>
        <xdr:cNvSpPr txBox="1"/>
      </xdr:nvSpPr>
      <xdr:spPr>
        <a:xfrm>
          <a:off x="18421427" y="10894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6" name="正方形/長方形 625">
          <a:extLst>
            <a:ext uri="{FF2B5EF4-FFF2-40B4-BE49-F238E27FC236}">
              <a16:creationId xmlns:a16="http://schemas.microsoft.com/office/drawing/2014/main" id="{57A3173A-7DEC-47E8-A071-7608EC4858CD}"/>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7" name="正方形/長方形 626">
          <a:extLst>
            <a:ext uri="{FF2B5EF4-FFF2-40B4-BE49-F238E27FC236}">
              <a16:creationId xmlns:a16="http://schemas.microsoft.com/office/drawing/2014/main" id="{63D7F52D-BE14-4BD0-8A11-855E3CF66A08}"/>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8" name="正方形/長方形 627">
          <a:extLst>
            <a:ext uri="{FF2B5EF4-FFF2-40B4-BE49-F238E27FC236}">
              <a16:creationId xmlns:a16="http://schemas.microsoft.com/office/drawing/2014/main" id="{608F0B5F-16FB-4522-B87C-032D247EAB0E}"/>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9" name="正方形/長方形 628">
          <a:extLst>
            <a:ext uri="{FF2B5EF4-FFF2-40B4-BE49-F238E27FC236}">
              <a16:creationId xmlns:a16="http://schemas.microsoft.com/office/drawing/2014/main" id="{B6039DD1-DF12-4958-AA2A-6000E943603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30" name="正方形/長方形 629">
          <a:extLst>
            <a:ext uri="{FF2B5EF4-FFF2-40B4-BE49-F238E27FC236}">
              <a16:creationId xmlns:a16="http://schemas.microsoft.com/office/drawing/2014/main" id="{D6FAD407-3352-4A35-A902-CEBFBE365B46}"/>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31" name="正方形/長方形 630">
          <a:extLst>
            <a:ext uri="{FF2B5EF4-FFF2-40B4-BE49-F238E27FC236}">
              <a16:creationId xmlns:a16="http://schemas.microsoft.com/office/drawing/2014/main" id="{F2AE101A-4F4D-4370-92F7-FA6F0FDB4077}"/>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2" name="正方形/長方形 631">
          <a:extLst>
            <a:ext uri="{FF2B5EF4-FFF2-40B4-BE49-F238E27FC236}">
              <a16:creationId xmlns:a16="http://schemas.microsoft.com/office/drawing/2014/main" id="{3F93FD84-7AFE-4FA4-809D-499D9295C8A9}"/>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3" name="正方形/長方形 632">
          <a:extLst>
            <a:ext uri="{FF2B5EF4-FFF2-40B4-BE49-F238E27FC236}">
              <a16:creationId xmlns:a16="http://schemas.microsoft.com/office/drawing/2014/main" id="{4E0B8697-5C0E-4958-9568-11FC18857497}"/>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4" name="テキスト ボックス 633">
          <a:extLst>
            <a:ext uri="{FF2B5EF4-FFF2-40B4-BE49-F238E27FC236}">
              <a16:creationId xmlns:a16="http://schemas.microsoft.com/office/drawing/2014/main" id="{19D6CC65-978E-4415-A07B-ADFD0E211C33}"/>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5" name="直線コネクタ 634">
          <a:extLst>
            <a:ext uri="{FF2B5EF4-FFF2-40B4-BE49-F238E27FC236}">
              <a16:creationId xmlns:a16="http://schemas.microsoft.com/office/drawing/2014/main" id="{3AF411B0-02FE-4A53-B937-274B93E4F17B}"/>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6" name="テキスト ボックス 635">
          <a:extLst>
            <a:ext uri="{FF2B5EF4-FFF2-40B4-BE49-F238E27FC236}">
              <a16:creationId xmlns:a16="http://schemas.microsoft.com/office/drawing/2014/main" id="{871053C9-72D0-43A6-A260-3669212E953B}"/>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7" name="直線コネクタ 636">
          <a:extLst>
            <a:ext uri="{FF2B5EF4-FFF2-40B4-BE49-F238E27FC236}">
              <a16:creationId xmlns:a16="http://schemas.microsoft.com/office/drawing/2014/main" id="{D058491A-0383-45B4-BF71-A01B1BB0DD86}"/>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8" name="テキスト ボックス 637">
          <a:extLst>
            <a:ext uri="{FF2B5EF4-FFF2-40B4-BE49-F238E27FC236}">
              <a16:creationId xmlns:a16="http://schemas.microsoft.com/office/drawing/2014/main" id="{025CDC5F-821E-439F-A33F-A4B754FD7266}"/>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9" name="直線コネクタ 638">
          <a:extLst>
            <a:ext uri="{FF2B5EF4-FFF2-40B4-BE49-F238E27FC236}">
              <a16:creationId xmlns:a16="http://schemas.microsoft.com/office/drawing/2014/main" id="{11CD0EE8-5D68-4A5C-AA74-D5603A33AD87}"/>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40" name="テキスト ボックス 639">
          <a:extLst>
            <a:ext uri="{FF2B5EF4-FFF2-40B4-BE49-F238E27FC236}">
              <a16:creationId xmlns:a16="http://schemas.microsoft.com/office/drawing/2014/main" id="{42530045-C58A-4F20-8FF6-0E6271A25BEE}"/>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41" name="直線コネクタ 640">
          <a:extLst>
            <a:ext uri="{FF2B5EF4-FFF2-40B4-BE49-F238E27FC236}">
              <a16:creationId xmlns:a16="http://schemas.microsoft.com/office/drawing/2014/main" id="{248E60BF-009C-43E0-8E24-09A538E2CCAD}"/>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2" name="テキスト ボックス 641">
          <a:extLst>
            <a:ext uri="{FF2B5EF4-FFF2-40B4-BE49-F238E27FC236}">
              <a16:creationId xmlns:a16="http://schemas.microsoft.com/office/drawing/2014/main" id="{AEDDDFF1-8D40-4602-9FAA-FC8CE15F467F}"/>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3" name="直線コネクタ 642">
          <a:extLst>
            <a:ext uri="{FF2B5EF4-FFF2-40B4-BE49-F238E27FC236}">
              <a16:creationId xmlns:a16="http://schemas.microsoft.com/office/drawing/2014/main" id="{C88832D2-BC1A-41BC-8226-8AD9A5E583F6}"/>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4" name="テキスト ボックス 643">
          <a:extLst>
            <a:ext uri="{FF2B5EF4-FFF2-40B4-BE49-F238E27FC236}">
              <a16:creationId xmlns:a16="http://schemas.microsoft.com/office/drawing/2014/main" id="{1EEBD27C-8A11-4773-9208-59845606D547}"/>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5" name="直線コネクタ 644">
          <a:extLst>
            <a:ext uri="{FF2B5EF4-FFF2-40B4-BE49-F238E27FC236}">
              <a16:creationId xmlns:a16="http://schemas.microsoft.com/office/drawing/2014/main" id="{106F5FCD-F0A3-46A3-93CE-39730E980720}"/>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6" name="テキスト ボックス 645">
          <a:extLst>
            <a:ext uri="{FF2B5EF4-FFF2-40B4-BE49-F238E27FC236}">
              <a16:creationId xmlns:a16="http://schemas.microsoft.com/office/drawing/2014/main" id="{CA57F0D9-E943-4311-AB57-75DB7E20B029}"/>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7" name="直線コネクタ 646">
          <a:extLst>
            <a:ext uri="{FF2B5EF4-FFF2-40B4-BE49-F238E27FC236}">
              <a16:creationId xmlns:a16="http://schemas.microsoft.com/office/drawing/2014/main" id="{B592361C-C39B-40D7-B161-F3F14694A65C}"/>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8" name="テキスト ボックス 647">
          <a:extLst>
            <a:ext uri="{FF2B5EF4-FFF2-40B4-BE49-F238E27FC236}">
              <a16:creationId xmlns:a16="http://schemas.microsoft.com/office/drawing/2014/main" id="{86B36826-2609-4911-9CC9-52567F92F633}"/>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9" name="直線コネクタ 648">
          <a:extLst>
            <a:ext uri="{FF2B5EF4-FFF2-40B4-BE49-F238E27FC236}">
              <a16:creationId xmlns:a16="http://schemas.microsoft.com/office/drawing/2014/main" id="{F91BC846-5C80-4DE1-9C93-B60C7105548A}"/>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50" name="【児童館】&#10;有形固定資産減価償却率グラフ枠">
          <a:extLst>
            <a:ext uri="{FF2B5EF4-FFF2-40B4-BE49-F238E27FC236}">
              <a16:creationId xmlns:a16="http://schemas.microsoft.com/office/drawing/2014/main" id="{673A3870-C3CA-42E9-A6C3-0E15481A2BAA}"/>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31569</xdr:rowOff>
    </xdr:from>
    <xdr:to>
      <xdr:col>85</xdr:col>
      <xdr:colOff>126364</xdr:colOff>
      <xdr:row>86</xdr:row>
      <xdr:rowOff>168729</xdr:rowOff>
    </xdr:to>
    <xdr:cxnSp macro="">
      <xdr:nvCxnSpPr>
        <xdr:cNvPr id="651" name="直線コネクタ 650">
          <a:extLst>
            <a:ext uri="{FF2B5EF4-FFF2-40B4-BE49-F238E27FC236}">
              <a16:creationId xmlns:a16="http://schemas.microsoft.com/office/drawing/2014/main" id="{7FB1916D-C34D-4617-ACC7-9F3C1B74C239}"/>
            </a:ext>
          </a:extLst>
        </xdr:cNvPr>
        <xdr:cNvCxnSpPr/>
      </xdr:nvCxnSpPr>
      <xdr:spPr>
        <a:xfrm flipV="1">
          <a:off x="16318864" y="13404669"/>
          <a:ext cx="0" cy="15087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2" name="【児童館】&#10;有形固定資産減価償却率最小値テキスト">
          <a:extLst>
            <a:ext uri="{FF2B5EF4-FFF2-40B4-BE49-F238E27FC236}">
              <a16:creationId xmlns:a16="http://schemas.microsoft.com/office/drawing/2014/main" id="{B3622ADB-0462-4629-AAC0-B0E31D215411}"/>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3" name="直線コネクタ 652">
          <a:extLst>
            <a:ext uri="{FF2B5EF4-FFF2-40B4-BE49-F238E27FC236}">
              <a16:creationId xmlns:a16="http://schemas.microsoft.com/office/drawing/2014/main" id="{46808CD2-2E2C-4D35-967F-FC51849A16B4}"/>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149696</xdr:rowOff>
    </xdr:from>
    <xdr:ext cx="340478" cy="259045"/>
    <xdr:sp macro="" textlink="">
      <xdr:nvSpPr>
        <xdr:cNvPr id="654" name="【児童館】&#10;有形固定資産減価償却率最大値テキスト">
          <a:extLst>
            <a:ext uri="{FF2B5EF4-FFF2-40B4-BE49-F238E27FC236}">
              <a16:creationId xmlns:a16="http://schemas.microsoft.com/office/drawing/2014/main" id="{874EED78-D87C-4F2C-B9CB-9117FB040AEA}"/>
            </a:ext>
          </a:extLst>
        </xdr:cNvPr>
        <xdr:cNvSpPr txBox="1"/>
      </xdr:nvSpPr>
      <xdr:spPr>
        <a:xfrm>
          <a:off x="16357600" y="13179896"/>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31569</xdr:rowOff>
    </xdr:from>
    <xdr:to>
      <xdr:col>86</xdr:col>
      <xdr:colOff>25400</xdr:colOff>
      <xdr:row>78</xdr:row>
      <xdr:rowOff>31569</xdr:rowOff>
    </xdr:to>
    <xdr:cxnSp macro="">
      <xdr:nvCxnSpPr>
        <xdr:cNvPr id="655" name="直線コネクタ 654">
          <a:extLst>
            <a:ext uri="{FF2B5EF4-FFF2-40B4-BE49-F238E27FC236}">
              <a16:creationId xmlns:a16="http://schemas.microsoft.com/office/drawing/2014/main" id="{30909A04-FC36-41D2-BA22-68405960A8BE}"/>
            </a:ext>
          </a:extLst>
        </xdr:cNvPr>
        <xdr:cNvCxnSpPr/>
      </xdr:nvCxnSpPr>
      <xdr:spPr>
        <a:xfrm>
          <a:off x="16230600" y="134046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127379</xdr:rowOff>
    </xdr:from>
    <xdr:ext cx="405111" cy="259045"/>
    <xdr:sp macro="" textlink="">
      <xdr:nvSpPr>
        <xdr:cNvPr id="656" name="【児童館】&#10;有形固定資産減価償却率平均値テキスト">
          <a:extLst>
            <a:ext uri="{FF2B5EF4-FFF2-40B4-BE49-F238E27FC236}">
              <a16:creationId xmlns:a16="http://schemas.microsoft.com/office/drawing/2014/main" id="{8FF80B69-8AFE-415B-B076-8CBDDF1BF4F7}"/>
            </a:ext>
          </a:extLst>
        </xdr:cNvPr>
        <xdr:cNvSpPr txBox="1"/>
      </xdr:nvSpPr>
      <xdr:spPr>
        <a:xfrm>
          <a:off x="16357600" y="1435772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148952</xdr:rowOff>
    </xdr:from>
    <xdr:to>
      <xdr:col>85</xdr:col>
      <xdr:colOff>177800</xdr:colOff>
      <xdr:row>84</xdr:row>
      <xdr:rowOff>79102</xdr:rowOff>
    </xdr:to>
    <xdr:sp macro="" textlink="">
      <xdr:nvSpPr>
        <xdr:cNvPr id="657" name="フローチャート: 判断 656">
          <a:extLst>
            <a:ext uri="{FF2B5EF4-FFF2-40B4-BE49-F238E27FC236}">
              <a16:creationId xmlns:a16="http://schemas.microsoft.com/office/drawing/2014/main" id="{908B59CD-0165-4DFA-95BD-2E81053A6D8B}"/>
            </a:ext>
          </a:extLst>
        </xdr:cNvPr>
        <xdr:cNvSpPr/>
      </xdr:nvSpPr>
      <xdr:spPr>
        <a:xfrm>
          <a:off x="16268700" y="143793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84</xdr:row>
      <xdr:rowOff>6894</xdr:rowOff>
    </xdr:from>
    <xdr:to>
      <xdr:col>81</xdr:col>
      <xdr:colOff>101600</xdr:colOff>
      <xdr:row>84</xdr:row>
      <xdr:rowOff>108494</xdr:rowOff>
    </xdr:to>
    <xdr:sp macro="" textlink="">
      <xdr:nvSpPr>
        <xdr:cNvPr id="658" name="フローチャート: 判断 657">
          <a:extLst>
            <a:ext uri="{FF2B5EF4-FFF2-40B4-BE49-F238E27FC236}">
              <a16:creationId xmlns:a16="http://schemas.microsoft.com/office/drawing/2014/main" id="{56C4290A-9B1A-4CDF-9D0F-D5EBA2CB2E1B}"/>
            </a:ext>
          </a:extLst>
        </xdr:cNvPr>
        <xdr:cNvSpPr/>
      </xdr:nvSpPr>
      <xdr:spPr>
        <a:xfrm>
          <a:off x="15430500" y="14408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155484</xdr:rowOff>
    </xdr:from>
    <xdr:to>
      <xdr:col>76</xdr:col>
      <xdr:colOff>165100</xdr:colOff>
      <xdr:row>84</xdr:row>
      <xdr:rowOff>85634</xdr:rowOff>
    </xdr:to>
    <xdr:sp macro="" textlink="">
      <xdr:nvSpPr>
        <xdr:cNvPr id="659" name="フローチャート: 判断 658">
          <a:extLst>
            <a:ext uri="{FF2B5EF4-FFF2-40B4-BE49-F238E27FC236}">
              <a16:creationId xmlns:a16="http://schemas.microsoft.com/office/drawing/2014/main" id="{D86293C9-4F4A-442B-B515-DBFC44F685AB}"/>
            </a:ext>
          </a:extLst>
        </xdr:cNvPr>
        <xdr:cNvSpPr/>
      </xdr:nvSpPr>
      <xdr:spPr>
        <a:xfrm>
          <a:off x="14541500" y="1438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44450</xdr:rowOff>
    </xdr:from>
    <xdr:to>
      <xdr:col>72</xdr:col>
      <xdr:colOff>38100</xdr:colOff>
      <xdr:row>83</xdr:row>
      <xdr:rowOff>146050</xdr:rowOff>
    </xdr:to>
    <xdr:sp macro="" textlink="">
      <xdr:nvSpPr>
        <xdr:cNvPr id="660" name="フローチャート: 判断 659">
          <a:extLst>
            <a:ext uri="{FF2B5EF4-FFF2-40B4-BE49-F238E27FC236}">
              <a16:creationId xmlns:a16="http://schemas.microsoft.com/office/drawing/2014/main" id="{A0259209-DE5E-4D61-AB58-D8C75BB69263}"/>
            </a:ext>
          </a:extLst>
        </xdr:cNvPr>
        <xdr:cNvSpPr/>
      </xdr:nvSpPr>
      <xdr:spPr>
        <a:xfrm>
          <a:off x="1365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121194</xdr:rowOff>
    </xdr:from>
    <xdr:to>
      <xdr:col>67</xdr:col>
      <xdr:colOff>101600</xdr:colOff>
      <xdr:row>84</xdr:row>
      <xdr:rowOff>51344</xdr:rowOff>
    </xdr:to>
    <xdr:sp macro="" textlink="">
      <xdr:nvSpPr>
        <xdr:cNvPr id="661" name="フローチャート: 判断 660">
          <a:extLst>
            <a:ext uri="{FF2B5EF4-FFF2-40B4-BE49-F238E27FC236}">
              <a16:creationId xmlns:a16="http://schemas.microsoft.com/office/drawing/2014/main" id="{34A20459-655B-4D02-83A5-A9CED155BF25}"/>
            </a:ext>
          </a:extLst>
        </xdr:cNvPr>
        <xdr:cNvSpPr/>
      </xdr:nvSpPr>
      <xdr:spPr>
        <a:xfrm>
          <a:off x="12763500" y="14351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61840D29-E81D-45B7-BEF9-6D951D5BCF4E}"/>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55D69171-DD9B-4795-B6BE-3AA784905925}"/>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1657419E-69B3-41A1-BC72-F476D9E6FE4E}"/>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5" name="テキスト ボックス 664">
          <a:extLst>
            <a:ext uri="{FF2B5EF4-FFF2-40B4-BE49-F238E27FC236}">
              <a16:creationId xmlns:a16="http://schemas.microsoft.com/office/drawing/2014/main" id="{49C580AD-BBC6-42BB-996F-B75B23A9A16C}"/>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6" name="テキスト ボックス 665">
          <a:extLst>
            <a:ext uri="{FF2B5EF4-FFF2-40B4-BE49-F238E27FC236}">
              <a16:creationId xmlns:a16="http://schemas.microsoft.com/office/drawing/2014/main" id="{E465F99B-E619-4B56-9FBB-37DBA6A65F9D}"/>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28121</xdr:rowOff>
    </xdr:from>
    <xdr:to>
      <xdr:col>85</xdr:col>
      <xdr:colOff>177800</xdr:colOff>
      <xdr:row>80</xdr:row>
      <xdr:rowOff>129721</xdr:rowOff>
    </xdr:to>
    <xdr:sp macro="" textlink="">
      <xdr:nvSpPr>
        <xdr:cNvPr id="667" name="楕円 666">
          <a:extLst>
            <a:ext uri="{FF2B5EF4-FFF2-40B4-BE49-F238E27FC236}">
              <a16:creationId xmlns:a16="http://schemas.microsoft.com/office/drawing/2014/main" id="{46853160-40E7-43EC-98D8-FFF65FBE5BEF}"/>
            </a:ext>
          </a:extLst>
        </xdr:cNvPr>
        <xdr:cNvSpPr/>
      </xdr:nvSpPr>
      <xdr:spPr>
        <a:xfrm>
          <a:off x="16268700" y="1374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50998</xdr:rowOff>
    </xdr:from>
    <xdr:ext cx="405111" cy="259045"/>
    <xdr:sp macro="" textlink="">
      <xdr:nvSpPr>
        <xdr:cNvPr id="668" name="【児童館】&#10;有形固定資産減価償却率該当値テキスト">
          <a:extLst>
            <a:ext uri="{FF2B5EF4-FFF2-40B4-BE49-F238E27FC236}">
              <a16:creationId xmlns:a16="http://schemas.microsoft.com/office/drawing/2014/main" id="{6FC09CC1-8CF5-43DF-8AC4-30E1DF2A44A0}"/>
            </a:ext>
          </a:extLst>
        </xdr:cNvPr>
        <xdr:cNvSpPr txBox="1"/>
      </xdr:nvSpPr>
      <xdr:spPr>
        <a:xfrm>
          <a:off x="16357600" y="135955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124461</xdr:rowOff>
    </xdr:from>
    <xdr:to>
      <xdr:col>81</xdr:col>
      <xdr:colOff>101600</xdr:colOff>
      <xdr:row>80</xdr:row>
      <xdr:rowOff>54611</xdr:rowOff>
    </xdr:to>
    <xdr:sp macro="" textlink="">
      <xdr:nvSpPr>
        <xdr:cNvPr id="669" name="楕円 668">
          <a:extLst>
            <a:ext uri="{FF2B5EF4-FFF2-40B4-BE49-F238E27FC236}">
              <a16:creationId xmlns:a16="http://schemas.microsoft.com/office/drawing/2014/main" id="{8A8486D2-725C-45F3-9E4D-7F10B501CD9A}"/>
            </a:ext>
          </a:extLst>
        </xdr:cNvPr>
        <xdr:cNvSpPr/>
      </xdr:nvSpPr>
      <xdr:spPr>
        <a:xfrm>
          <a:off x="15430500" y="136690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3811</xdr:rowOff>
    </xdr:from>
    <xdr:to>
      <xdr:col>85</xdr:col>
      <xdr:colOff>127000</xdr:colOff>
      <xdr:row>80</xdr:row>
      <xdr:rowOff>78921</xdr:rowOff>
    </xdr:to>
    <xdr:cxnSp macro="">
      <xdr:nvCxnSpPr>
        <xdr:cNvPr id="670" name="直線コネクタ 669">
          <a:extLst>
            <a:ext uri="{FF2B5EF4-FFF2-40B4-BE49-F238E27FC236}">
              <a16:creationId xmlns:a16="http://schemas.microsoft.com/office/drawing/2014/main" id="{0ED3147E-C173-4D89-9286-5ED240476ABF}"/>
            </a:ext>
          </a:extLst>
        </xdr:cNvPr>
        <xdr:cNvCxnSpPr/>
      </xdr:nvCxnSpPr>
      <xdr:spPr>
        <a:xfrm>
          <a:off x="15481300" y="13719811"/>
          <a:ext cx="838200" cy="751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49349</xdr:rowOff>
    </xdr:from>
    <xdr:to>
      <xdr:col>76</xdr:col>
      <xdr:colOff>165100</xdr:colOff>
      <xdr:row>79</xdr:row>
      <xdr:rowOff>150949</xdr:rowOff>
    </xdr:to>
    <xdr:sp macro="" textlink="">
      <xdr:nvSpPr>
        <xdr:cNvPr id="671" name="楕円 670">
          <a:extLst>
            <a:ext uri="{FF2B5EF4-FFF2-40B4-BE49-F238E27FC236}">
              <a16:creationId xmlns:a16="http://schemas.microsoft.com/office/drawing/2014/main" id="{AA167B44-D29E-48CC-821E-11208DE808CC}"/>
            </a:ext>
          </a:extLst>
        </xdr:cNvPr>
        <xdr:cNvSpPr/>
      </xdr:nvSpPr>
      <xdr:spPr>
        <a:xfrm>
          <a:off x="14541500" y="13593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100149</xdr:rowOff>
    </xdr:from>
    <xdr:to>
      <xdr:col>81</xdr:col>
      <xdr:colOff>50800</xdr:colOff>
      <xdr:row>80</xdr:row>
      <xdr:rowOff>3811</xdr:rowOff>
    </xdr:to>
    <xdr:cxnSp macro="">
      <xdr:nvCxnSpPr>
        <xdr:cNvPr id="672" name="直線コネクタ 671">
          <a:extLst>
            <a:ext uri="{FF2B5EF4-FFF2-40B4-BE49-F238E27FC236}">
              <a16:creationId xmlns:a16="http://schemas.microsoft.com/office/drawing/2014/main" id="{B0A0FD46-2608-4632-8A7C-9C970602CB54}"/>
            </a:ext>
          </a:extLst>
        </xdr:cNvPr>
        <xdr:cNvCxnSpPr/>
      </xdr:nvCxnSpPr>
      <xdr:spPr>
        <a:xfrm>
          <a:off x="14592300" y="13644699"/>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145687</xdr:rowOff>
    </xdr:from>
    <xdr:to>
      <xdr:col>72</xdr:col>
      <xdr:colOff>38100</xdr:colOff>
      <xdr:row>79</xdr:row>
      <xdr:rowOff>75837</xdr:rowOff>
    </xdr:to>
    <xdr:sp macro="" textlink="">
      <xdr:nvSpPr>
        <xdr:cNvPr id="673" name="楕円 672">
          <a:extLst>
            <a:ext uri="{FF2B5EF4-FFF2-40B4-BE49-F238E27FC236}">
              <a16:creationId xmlns:a16="http://schemas.microsoft.com/office/drawing/2014/main" id="{8A7C2FD6-58CC-48EA-B596-882954947F16}"/>
            </a:ext>
          </a:extLst>
        </xdr:cNvPr>
        <xdr:cNvSpPr/>
      </xdr:nvSpPr>
      <xdr:spPr>
        <a:xfrm>
          <a:off x="13652500" y="135187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25037</xdr:rowOff>
    </xdr:from>
    <xdr:to>
      <xdr:col>76</xdr:col>
      <xdr:colOff>114300</xdr:colOff>
      <xdr:row>79</xdr:row>
      <xdr:rowOff>100149</xdr:rowOff>
    </xdr:to>
    <xdr:cxnSp macro="">
      <xdr:nvCxnSpPr>
        <xdr:cNvPr id="674" name="直線コネクタ 673">
          <a:extLst>
            <a:ext uri="{FF2B5EF4-FFF2-40B4-BE49-F238E27FC236}">
              <a16:creationId xmlns:a16="http://schemas.microsoft.com/office/drawing/2014/main" id="{ED936BF2-60E2-4BD1-B801-F4C0B5EE2E65}"/>
            </a:ext>
          </a:extLst>
        </xdr:cNvPr>
        <xdr:cNvCxnSpPr/>
      </xdr:nvCxnSpPr>
      <xdr:spPr>
        <a:xfrm>
          <a:off x="13703300" y="13569587"/>
          <a:ext cx="889000" cy="751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84</xdr:row>
      <xdr:rowOff>99621</xdr:rowOff>
    </xdr:from>
    <xdr:ext cx="405111" cy="259045"/>
    <xdr:sp macro="" textlink="">
      <xdr:nvSpPr>
        <xdr:cNvPr id="675" name="n_1aveValue【児童館】&#10;有形固定資産減価償却率">
          <a:extLst>
            <a:ext uri="{FF2B5EF4-FFF2-40B4-BE49-F238E27FC236}">
              <a16:creationId xmlns:a16="http://schemas.microsoft.com/office/drawing/2014/main" id="{7CB61DBA-643C-428F-877E-6350630BD022}"/>
            </a:ext>
          </a:extLst>
        </xdr:cNvPr>
        <xdr:cNvSpPr txBox="1"/>
      </xdr:nvSpPr>
      <xdr:spPr>
        <a:xfrm>
          <a:off x="15266044" y="145014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84</xdr:row>
      <xdr:rowOff>76761</xdr:rowOff>
    </xdr:from>
    <xdr:ext cx="405111" cy="259045"/>
    <xdr:sp macro="" textlink="">
      <xdr:nvSpPr>
        <xdr:cNvPr id="676" name="n_2aveValue【児童館】&#10;有形固定資産減価償却率">
          <a:extLst>
            <a:ext uri="{FF2B5EF4-FFF2-40B4-BE49-F238E27FC236}">
              <a16:creationId xmlns:a16="http://schemas.microsoft.com/office/drawing/2014/main" id="{69319061-0879-4A0B-88AC-13ACDC7CD39F}"/>
            </a:ext>
          </a:extLst>
        </xdr:cNvPr>
        <xdr:cNvSpPr txBox="1"/>
      </xdr:nvSpPr>
      <xdr:spPr>
        <a:xfrm>
          <a:off x="14389744" y="144785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137177</xdr:rowOff>
    </xdr:from>
    <xdr:ext cx="405111" cy="259045"/>
    <xdr:sp macro="" textlink="">
      <xdr:nvSpPr>
        <xdr:cNvPr id="677" name="n_3aveValue【児童館】&#10;有形固定資産減価償却率">
          <a:extLst>
            <a:ext uri="{FF2B5EF4-FFF2-40B4-BE49-F238E27FC236}">
              <a16:creationId xmlns:a16="http://schemas.microsoft.com/office/drawing/2014/main" id="{9D8CFB62-86F9-4956-94F6-351D530E7E78}"/>
            </a:ext>
          </a:extLst>
        </xdr:cNvPr>
        <xdr:cNvSpPr txBox="1"/>
      </xdr:nvSpPr>
      <xdr:spPr>
        <a:xfrm>
          <a:off x="13500744" y="143675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67871</xdr:rowOff>
    </xdr:from>
    <xdr:ext cx="405111" cy="259045"/>
    <xdr:sp macro="" textlink="">
      <xdr:nvSpPr>
        <xdr:cNvPr id="678" name="n_4aveValue【児童館】&#10;有形固定資産減価償却率">
          <a:extLst>
            <a:ext uri="{FF2B5EF4-FFF2-40B4-BE49-F238E27FC236}">
              <a16:creationId xmlns:a16="http://schemas.microsoft.com/office/drawing/2014/main" id="{A4CA97BE-9747-40DD-AB51-84E58EAD1BCB}"/>
            </a:ext>
          </a:extLst>
        </xdr:cNvPr>
        <xdr:cNvSpPr txBox="1"/>
      </xdr:nvSpPr>
      <xdr:spPr>
        <a:xfrm>
          <a:off x="12611744" y="141267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71138</xdr:rowOff>
    </xdr:from>
    <xdr:ext cx="405111" cy="259045"/>
    <xdr:sp macro="" textlink="">
      <xdr:nvSpPr>
        <xdr:cNvPr id="679" name="n_1mainValue【児童館】&#10;有形固定資産減価償却率">
          <a:extLst>
            <a:ext uri="{FF2B5EF4-FFF2-40B4-BE49-F238E27FC236}">
              <a16:creationId xmlns:a16="http://schemas.microsoft.com/office/drawing/2014/main" id="{C1395B48-6E40-46B7-8498-79A9D33CC999}"/>
            </a:ext>
          </a:extLst>
        </xdr:cNvPr>
        <xdr:cNvSpPr txBox="1"/>
      </xdr:nvSpPr>
      <xdr:spPr>
        <a:xfrm>
          <a:off x="15266044" y="134442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167476</xdr:rowOff>
    </xdr:from>
    <xdr:ext cx="405111" cy="259045"/>
    <xdr:sp macro="" textlink="">
      <xdr:nvSpPr>
        <xdr:cNvPr id="680" name="n_2mainValue【児童館】&#10;有形固定資産減価償却率">
          <a:extLst>
            <a:ext uri="{FF2B5EF4-FFF2-40B4-BE49-F238E27FC236}">
              <a16:creationId xmlns:a16="http://schemas.microsoft.com/office/drawing/2014/main" id="{BEC1640F-872D-4858-9B22-92E3D99CBA92}"/>
            </a:ext>
          </a:extLst>
        </xdr:cNvPr>
        <xdr:cNvSpPr txBox="1"/>
      </xdr:nvSpPr>
      <xdr:spPr>
        <a:xfrm>
          <a:off x="14389744" y="133691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92364</xdr:rowOff>
    </xdr:from>
    <xdr:ext cx="405111" cy="259045"/>
    <xdr:sp macro="" textlink="">
      <xdr:nvSpPr>
        <xdr:cNvPr id="681" name="n_3mainValue【児童館】&#10;有形固定資産減価償却率">
          <a:extLst>
            <a:ext uri="{FF2B5EF4-FFF2-40B4-BE49-F238E27FC236}">
              <a16:creationId xmlns:a16="http://schemas.microsoft.com/office/drawing/2014/main" id="{638FD35B-2769-4B18-9E92-3030133D515E}"/>
            </a:ext>
          </a:extLst>
        </xdr:cNvPr>
        <xdr:cNvSpPr txBox="1"/>
      </xdr:nvSpPr>
      <xdr:spPr>
        <a:xfrm>
          <a:off x="13500744" y="132940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2" name="正方形/長方形 681">
          <a:extLst>
            <a:ext uri="{FF2B5EF4-FFF2-40B4-BE49-F238E27FC236}">
              <a16:creationId xmlns:a16="http://schemas.microsoft.com/office/drawing/2014/main" id="{F29B4E41-9E30-470F-A3F6-1AC20413CA1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3" name="正方形/長方形 682">
          <a:extLst>
            <a:ext uri="{FF2B5EF4-FFF2-40B4-BE49-F238E27FC236}">
              <a16:creationId xmlns:a16="http://schemas.microsoft.com/office/drawing/2014/main" id="{14CC0FB8-E8DF-4A5F-8D19-2420AEA14F48}"/>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4" name="正方形/長方形 683">
          <a:extLst>
            <a:ext uri="{FF2B5EF4-FFF2-40B4-BE49-F238E27FC236}">
              <a16:creationId xmlns:a16="http://schemas.microsoft.com/office/drawing/2014/main" id="{71CD1FC2-002E-4FF7-B510-01174215DFB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5" name="正方形/長方形 684">
          <a:extLst>
            <a:ext uri="{FF2B5EF4-FFF2-40B4-BE49-F238E27FC236}">
              <a16:creationId xmlns:a16="http://schemas.microsoft.com/office/drawing/2014/main" id="{5135DF83-5B46-4FEA-B929-4234BB99645E}"/>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6" name="正方形/長方形 685">
          <a:extLst>
            <a:ext uri="{FF2B5EF4-FFF2-40B4-BE49-F238E27FC236}">
              <a16:creationId xmlns:a16="http://schemas.microsoft.com/office/drawing/2014/main" id="{5C2DE536-56DC-41B5-B6AF-2AAA61CA98F1}"/>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7" name="正方形/長方形 686">
          <a:extLst>
            <a:ext uri="{FF2B5EF4-FFF2-40B4-BE49-F238E27FC236}">
              <a16:creationId xmlns:a16="http://schemas.microsoft.com/office/drawing/2014/main" id="{43E25989-8A01-49E7-B000-957A76F241DD}"/>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8" name="正方形/長方形 687">
          <a:extLst>
            <a:ext uri="{FF2B5EF4-FFF2-40B4-BE49-F238E27FC236}">
              <a16:creationId xmlns:a16="http://schemas.microsoft.com/office/drawing/2014/main" id="{3FA45C77-F37D-49CE-8653-3EFAF63A01EE}"/>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9" name="正方形/長方形 688">
          <a:extLst>
            <a:ext uri="{FF2B5EF4-FFF2-40B4-BE49-F238E27FC236}">
              <a16:creationId xmlns:a16="http://schemas.microsoft.com/office/drawing/2014/main" id="{13845805-C75D-455D-BC22-579D8C54171B}"/>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0" name="テキスト ボックス 689">
          <a:extLst>
            <a:ext uri="{FF2B5EF4-FFF2-40B4-BE49-F238E27FC236}">
              <a16:creationId xmlns:a16="http://schemas.microsoft.com/office/drawing/2014/main" id="{758692A0-9E43-4B66-AF81-6DA1BD356AC1}"/>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1" name="直線コネクタ 690">
          <a:extLst>
            <a:ext uri="{FF2B5EF4-FFF2-40B4-BE49-F238E27FC236}">
              <a16:creationId xmlns:a16="http://schemas.microsoft.com/office/drawing/2014/main" id="{070F09F1-90E5-4FBC-BDA4-1DAB5C8B19AB}"/>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92" name="直線コネクタ 691">
          <a:extLst>
            <a:ext uri="{FF2B5EF4-FFF2-40B4-BE49-F238E27FC236}">
              <a16:creationId xmlns:a16="http://schemas.microsoft.com/office/drawing/2014/main" id="{26B5E17D-14A8-4EBD-9A98-75433E3EC835}"/>
            </a:ext>
          </a:extLst>
        </xdr:cNvPr>
        <xdr:cNvCxnSpPr/>
      </xdr:nvCxnSpPr>
      <xdr:spPr>
        <a:xfrm>
          <a:off x="18288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93" name="テキスト ボックス 692">
          <a:extLst>
            <a:ext uri="{FF2B5EF4-FFF2-40B4-BE49-F238E27FC236}">
              <a16:creationId xmlns:a16="http://schemas.microsoft.com/office/drawing/2014/main" id="{1EF62F05-4121-4629-A4B2-B5E3390AB258}"/>
            </a:ext>
          </a:extLst>
        </xdr:cNvPr>
        <xdr:cNvSpPr txBox="1"/>
      </xdr:nvSpPr>
      <xdr:spPr>
        <a:xfrm>
          <a:off x="17820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4" name="直線コネクタ 693">
          <a:extLst>
            <a:ext uri="{FF2B5EF4-FFF2-40B4-BE49-F238E27FC236}">
              <a16:creationId xmlns:a16="http://schemas.microsoft.com/office/drawing/2014/main" id="{B3E459D2-A7BA-46BE-B08E-B0E256EDFBCA}"/>
            </a:ext>
          </a:extLst>
        </xdr:cNvPr>
        <xdr:cNvCxnSpPr/>
      </xdr:nvCxnSpPr>
      <xdr:spPr>
        <a:xfrm>
          <a:off x="18288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5" name="テキスト ボックス 694">
          <a:extLst>
            <a:ext uri="{FF2B5EF4-FFF2-40B4-BE49-F238E27FC236}">
              <a16:creationId xmlns:a16="http://schemas.microsoft.com/office/drawing/2014/main" id="{FEF66C50-435B-4D77-A61E-5A40387C3B60}"/>
            </a:ext>
          </a:extLst>
        </xdr:cNvPr>
        <xdr:cNvSpPr txBox="1"/>
      </xdr:nvSpPr>
      <xdr:spPr>
        <a:xfrm>
          <a:off x="17820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6" name="直線コネクタ 695">
          <a:extLst>
            <a:ext uri="{FF2B5EF4-FFF2-40B4-BE49-F238E27FC236}">
              <a16:creationId xmlns:a16="http://schemas.microsoft.com/office/drawing/2014/main" id="{81CF444F-26BF-4F6A-9A7B-67B4A1E5AD13}"/>
            </a:ext>
          </a:extLst>
        </xdr:cNvPr>
        <xdr:cNvCxnSpPr/>
      </xdr:nvCxnSpPr>
      <xdr:spPr>
        <a:xfrm>
          <a:off x="18288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7" name="テキスト ボックス 696">
          <a:extLst>
            <a:ext uri="{FF2B5EF4-FFF2-40B4-BE49-F238E27FC236}">
              <a16:creationId xmlns:a16="http://schemas.microsoft.com/office/drawing/2014/main" id="{99659811-23B8-42A2-9944-BED9658C4D38}"/>
            </a:ext>
          </a:extLst>
        </xdr:cNvPr>
        <xdr:cNvSpPr txBox="1"/>
      </xdr:nvSpPr>
      <xdr:spPr>
        <a:xfrm>
          <a:off x="17820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8" name="直線コネクタ 697">
          <a:extLst>
            <a:ext uri="{FF2B5EF4-FFF2-40B4-BE49-F238E27FC236}">
              <a16:creationId xmlns:a16="http://schemas.microsoft.com/office/drawing/2014/main" id="{CA0F30EA-FCAE-42B3-A722-BAE1DA0EA897}"/>
            </a:ext>
          </a:extLst>
        </xdr:cNvPr>
        <xdr:cNvCxnSpPr/>
      </xdr:nvCxnSpPr>
      <xdr:spPr>
        <a:xfrm>
          <a:off x="18288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9" name="テキスト ボックス 698">
          <a:extLst>
            <a:ext uri="{FF2B5EF4-FFF2-40B4-BE49-F238E27FC236}">
              <a16:creationId xmlns:a16="http://schemas.microsoft.com/office/drawing/2014/main" id="{A794285B-E190-436D-9E3D-124B940694F1}"/>
            </a:ext>
          </a:extLst>
        </xdr:cNvPr>
        <xdr:cNvSpPr txBox="1"/>
      </xdr:nvSpPr>
      <xdr:spPr>
        <a:xfrm>
          <a:off x="17820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0" name="直線コネクタ 699">
          <a:extLst>
            <a:ext uri="{FF2B5EF4-FFF2-40B4-BE49-F238E27FC236}">
              <a16:creationId xmlns:a16="http://schemas.microsoft.com/office/drawing/2014/main" id="{89DA285B-D25A-458D-BAF3-783A164C0D0C}"/>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1" name="テキスト ボックス 700">
          <a:extLst>
            <a:ext uri="{FF2B5EF4-FFF2-40B4-BE49-F238E27FC236}">
              <a16:creationId xmlns:a16="http://schemas.microsoft.com/office/drawing/2014/main" id="{8758D413-6C3D-41EA-8BB3-D27A2CD3137A}"/>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2" name="【児童館】&#10;一人当たり面積グラフ枠">
          <a:extLst>
            <a:ext uri="{FF2B5EF4-FFF2-40B4-BE49-F238E27FC236}">
              <a16:creationId xmlns:a16="http://schemas.microsoft.com/office/drawing/2014/main" id="{FD6BFD16-F34A-4772-B8D6-D70A933020BF}"/>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79</xdr:row>
      <xdr:rowOff>81535</xdr:rowOff>
    </xdr:from>
    <xdr:to>
      <xdr:col>116</xdr:col>
      <xdr:colOff>62864</xdr:colOff>
      <xdr:row>86</xdr:row>
      <xdr:rowOff>10668</xdr:rowOff>
    </xdr:to>
    <xdr:cxnSp macro="">
      <xdr:nvCxnSpPr>
        <xdr:cNvPr id="703" name="直線コネクタ 702">
          <a:extLst>
            <a:ext uri="{FF2B5EF4-FFF2-40B4-BE49-F238E27FC236}">
              <a16:creationId xmlns:a16="http://schemas.microsoft.com/office/drawing/2014/main" id="{8DAB5827-BD95-4C3B-97CC-3853E34AEF6E}"/>
            </a:ext>
          </a:extLst>
        </xdr:cNvPr>
        <xdr:cNvCxnSpPr/>
      </xdr:nvCxnSpPr>
      <xdr:spPr>
        <a:xfrm flipV="1">
          <a:off x="22160864" y="13626085"/>
          <a:ext cx="0" cy="11292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14495</xdr:rowOff>
    </xdr:from>
    <xdr:ext cx="469744" cy="259045"/>
    <xdr:sp macro="" textlink="">
      <xdr:nvSpPr>
        <xdr:cNvPr id="704" name="【児童館】&#10;一人当たり面積最小値テキスト">
          <a:extLst>
            <a:ext uri="{FF2B5EF4-FFF2-40B4-BE49-F238E27FC236}">
              <a16:creationId xmlns:a16="http://schemas.microsoft.com/office/drawing/2014/main" id="{D74A7EAD-89B0-4BB4-9CBD-6C23FCCABE40}"/>
            </a:ext>
          </a:extLst>
        </xdr:cNvPr>
        <xdr:cNvSpPr txBox="1"/>
      </xdr:nvSpPr>
      <xdr:spPr>
        <a:xfrm>
          <a:off x="22199600" y="14759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10668</xdr:rowOff>
    </xdr:from>
    <xdr:to>
      <xdr:col>116</xdr:col>
      <xdr:colOff>152400</xdr:colOff>
      <xdr:row>86</xdr:row>
      <xdr:rowOff>10668</xdr:rowOff>
    </xdr:to>
    <xdr:cxnSp macro="">
      <xdr:nvCxnSpPr>
        <xdr:cNvPr id="705" name="直線コネクタ 704">
          <a:extLst>
            <a:ext uri="{FF2B5EF4-FFF2-40B4-BE49-F238E27FC236}">
              <a16:creationId xmlns:a16="http://schemas.microsoft.com/office/drawing/2014/main" id="{FB981C2C-9CBD-44A1-85C1-E440C93EF166}"/>
            </a:ext>
          </a:extLst>
        </xdr:cNvPr>
        <xdr:cNvCxnSpPr/>
      </xdr:nvCxnSpPr>
      <xdr:spPr>
        <a:xfrm>
          <a:off x="22072600" y="147553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78</xdr:row>
      <xdr:rowOff>28212</xdr:rowOff>
    </xdr:from>
    <xdr:ext cx="469744" cy="259045"/>
    <xdr:sp macro="" textlink="">
      <xdr:nvSpPr>
        <xdr:cNvPr id="706" name="【児童館】&#10;一人当たり面積最大値テキスト">
          <a:extLst>
            <a:ext uri="{FF2B5EF4-FFF2-40B4-BE49-F238E27FC236}">
              <a16:creationId xmlns:a16="http://schemas.microsoft.com/office/drawing/2014/main" id="{9D56DAEE-13C8-4879-B23A-7DC88868F297}"/>
            </a:ext>
          </a:extLst>
        </xdr:cNvPr>
        <xdr:cNvSpPr txBox="1"/>
      </xdr:nvSpPr>
      <xdr:spPr>
        <a:xfrm>
          <a:off x="22199600" y="134013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81535</xdr:rowOff>
    </xdr:from>
    <xdr:to>
      <xdr:col>116</xdr:col>
      <xdr:colOff>152400</xdr:colOff>
      <xdr:row>79</xdr:row>
      <xdr:rowOff>81535</xdr:rowOff>
    </xdr:to>
    <xdr:cxnSp macro="">
      <xdr:nvCxnSpPr>
        <xdr:cNvPr id="707" name="直線コネクタ 706">
          <a:extLst>
            <a:ext uri="{FF2B5EF4-FFF2-40B4-BE49-F238E27FC236}">
              <a16:creationId xmlns:a16="http://schemas.microsoft.com/office/drawing/2014/main" id="{CCF6FFDF-459C-4E90-9723-FC01B5377858}"/>
            </a:ext>
          </a:extLst>
        </xdr:cNvPr>
        <xdr:cNvCxnSpPr/>
      </xdr:nvCxnSpPr>
      <xdr:spPr>
        <a:xfrm>
          <a:off x="22072600" y="136260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140479</xdr:rowOff>
    </xdr:from>
    <xdr:ext cx="469744" cy="259045"/>
    <xdr:sp macro="" textlink="">
      <xdr:nvSpPr>
        <xdr:cNvPr id="708" name="【児童館】&#10;一人当たり面積平均値テキスト">
          <a:extLst>
            <a:ext uri="{FF2B5EF4-FFF2-40B4-BE49-F238E27FC236}">
              <a16:creationId xmlns:a16="http://schemas.microsoft.com/office/drawing/2014/main" id="{F92F349F-FBEE-4914-A7ED-28274BD5ACE1}"/>
            </a:ext>
          </a:extLst>
        </xdr:cNvPr>
        <xdr:cNvSpPr txBox="1"/>
      </xdr:nvSpPr>
      <xdr:spPr>
        <a:xfrm>
          <a:off x="22199600" y="1419937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117602</xdr:rowOff>
    </xdr:from>
    <xdr:to>
      <xdr:col>116</xdr:col>
      <xdr:colOff>114300</xdr:colOff>
      <xdr:row>84</xdr:row>
      <xdr:rowOff>47752</xdr:rowOff>
    </xdr:to>
    <xdr:sp macro="" textlink="">
      <xdr:nvSpPr>
        <xdr:cNvPr id="709" name="フローチャート: 判断 708">
          <a:extLst>
            <a:ext uri="{FF2B5EF4-FFF2-40B4-BE49-F238E27FC236}">
              <a16:creationId xmlns:a16="http://schemas.microsoft.com/office/drawing/2014/main" id="{43917D3C-738C-4131-8E98-6A4CA3BE8E39}"/>
            </a:ext>
          </a:extLst>
        </xdr:cNvPr>
        <xdr:cNvSpPr/>
      </xdr:nvSpPr>
      <xdr:spPr>
        <a:xfrm>
          <a:off x="221107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117602</xdr:rowOff>
    </xdr:from>
    <xdr:to>
      <xdr:col>112</xdr:col>
      <xdr:colOff>38100</xdr:colOff>
      <xdr:row>84</xdr:row>
      <xdr:rowOff>47752</xdr:rowOff>
    </xdr:to>
    <xdr:sp macro="" textlink="">
      <xdr:nvSpPr>
        <xdr:cNvPr id="710" name="フローチャート: 判断 709">
          <a:extLst>
            <a:ext uri="{FF2B5EF4-FFF2-40B4-BE49-F238E27FC236}">
              <a16:creationId xmlns:a16="http://schemas.microsoft.com/office/drawing/2014/main" id="{F647BE17-8EE8-4572-B2C6-00FF86AB5924}"/>
            </a:ext>
          </a:extLst>
        </xdr:cNvPr>
        <xdr:cNvSpPr/>
      </xdr:nvSpPr>
      <xdr:spPr>
        <a:xfrm>
          <a:off x="21272500" y="1434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135889</xdr:rowOff>
    </xdr:from>
    <xdr:to>
      <xdr:col>107</xdr:col>
      <xdr:colOff>101600</xdr:colOff>
      <xdr:row>84</xdr:row>
      <xdr:rowOff>66039</xdr:rowOff>
    </xdr:to>
    <xdr:sp macro="" textlink="">
      <xdr:nvSpPr>
        <xdr:cNvPr id="711" name="フローチャート: 判断 710">
          <a:extLst>
            <a:ext uri="{FF2B5EF4-FFF2-40B4-BE49-F238E27FC236}">
              <a16:creationId xmlns:a16="http://schemas.microsoft.com/office/drawing/2014/main" id="{67A7C116-3A03-4ECE-B14A-F37DF7537D91}"/>
            </a:ext>
          </a:extLst>
        </xdr:cNvPr>
        <xdr:cNvSpPr/>
      </xdr:nvSpPr>
      <xdr:spPr>
        <a:xfrm>
          <a:off x="20383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145035</xdr:rowOff>
    </xdr:from>
    <xdr:to>
      <xdr:col>102</xdr:col>
      <xdr:colOff>165100</xdr:colOff>
      <xdr:row>84</xdr:row>
      <xdr:rowOff>75185</xdr:rowOff>
    </xdr:to>
    <xdr:sp macro="" textlink="">
      <xdr:nvSpPr>
        <xdr:cNvPr id="712" name="フローチャート: 判断 711">
          <a:extLst>
            <a:ext uri="{FF2B5EF4-FFF2-40B4-BE49-F238E27FC236}">
              <a16:creationId xmlns:a16="http://schemas.microsoft.com/office/drawing/2014/main" id="{BE25D540-6BEC-42C1-8746-FCE4E70909BF}"/>
            </a:ext>
          </a:extLst>
        </xdr:cNvPr>
        <xdr:cNvSpPr/>
      </xdr:nvSpPr>
      <xdr:spPr>
        <a:xfrm>
          <a:off x="19494500" y="14375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135889</xdr:rowOff>
    </xdr:from>
    <xdr:to>
      <xdr:col>98</xdr:col>
      <xdr:colOff>38100</xdr:colOff>
      <xdr:row>84</xdr:row>
      <xdr:rowOff>66039</xdr:rowOff>
    </xdr:to>
    <xdr:sp macro="" textlink="">
      <xdr:nvSpPr>
        <xdr:cNvPr id="713" name="フローチャート: 判断 712">
          <a:extLst>
            <a:ext uri="{FF2B5EF4-FFF2-40B4-BE49-F238E27FC236}">
              <a16:creationId xmlns:a16="http://schemas.microsoft.com/office/drawing/2014/main" id="{73DC29A0-6F74-40BB-9D91-0C86E66E626E}"/>
            </a:ext>
          </a:extLst>
        </xdr:cNvPr>
        <xdr:cNvSpPr/>
      </xdr:nvSpPr>
      <xdr:spPr>
        <a:xfrm>
          <a:off x="18605500" y="143662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E9144A8A-BA2A-4822-A403-959AB0C9038C}"/>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5" name="テキスト ボックス 714">
          <a:extLst>
            <a:ext uri="{FF2B5EF4-FFF2-40B4-BE49-F238E27FC236}">
              <a16:creationId xmlns:a16="http://schemas.microsoft.com/office/drawing/2014/main" id="{396886A0-C1DC-4C89-AF14-51156930DEBA}"/>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6" name="テキスト ボックス 715">
          <a:extLst>
            <a:ext uri="{FF2B5EF4-FFF2-40B4-BE49-F238E27FC236}">
              <a16:creationId xmlns:a16="http://schemas.microsoft.com/office/drawing/2014/main" id="{46B0FACA-BAF5-4E0A-8107-26A015224569}"/>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4A24809B-372D-4434-8343-E3D6BE500F6A}"/>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D1CF15A3-31B4-4013-8A1A-09FCCDD65C48}"/>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101600</xdr:rowOff>
    </xdr:from>
    <xdr:to>
      <xdr:col>116</xdr:col>
      <xdr:colOff>114300</xdr:colOff>
      <xdr:row>85</xdr:row>
      <xdr:rowOff>31750</xdr:rowOff>
    </xdr:to>
    <xdr:sp macro="" textlink="">
      <xdr:nvSpPr>
        <xdr:cNvPr id="719" name="楕円 718">
          <a:extLst>
            <a:ext uri="{FF2B5EF4-FFF2-40B4-BE49-F238E27FC236}">
              <a16:creationId xmlns:a16="http://schemas.microsoft.com/office/drawing/2014/main" id="{16A8123D-E3E5-40FD-9AED-11EFFEC71866}"/>
            </a:ext>
          </a:extLst>
        </xdr:cNvPr>
        <xdr:cNvSpPr/>
      </xdr:nvSpPr>
      <xdr:spPr>
        <a:xfrm>
          <a:off x="22110700" y="1450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80027</xdr:rowOff>
    </xdr:from>
    <xdr:ext cx="469744" cy="259045"/>
    <xdr:sp macro="" textlink="">
      <xdr:nvSpPr>
        <xdr:cNvPr id="720" name="【児童館】&#10;一人当たり面積該当値テキスト">
          <a:extLst>
            <a:ext uri="{FF2B5EF4-FFF2-40B4-BE49-F238E27FC236}">
              <a16:creationId xmlns:a16="http://schemas.microsoft.com/office/drawing/2014/main" id="{44640CC6-5DCD-4C4D-81A1-9FDFB7901A4B}"/>
            </a:ext>
          </a:extLst>
        </xdr:cNvPr>
        <xdr:cNvSpPr txBox="1"/>
      </xdr:nvSpPr>
      <xdr:spPr>
        <a:xfrm>
          <a:off x="22199600" y="14481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106172</xdr:rowOff>
    </xdr:from>
    <xdr:to>
      <xdr:col>112</xdr:col>
      <xdr:colOff>38100</xdr:colOff>
      <xdr:row>85</xdr:row>
      <xdr:rowOff>36322</xdr:rowOff>
    </xdr:to>
    <xdr:sp macro="" textlink="">
      <xdr:nvSpPr>
        <xdr:cNvPr id="721" name="楕円 720">
          <a:extLst>
            <a:ext uri="{FF2B5EF4-FFF2-40B4-BE49-F238E27FC236}">
              <a16:creationId xmlns:a16="http://schemas.microsoft.com/office/drawing/2014/main" id="{FE0B1486-4C2E-41AB-920E-9B65F93F08B8}"/>
            </a:ext>
          </a:extLst>
        </xdr:cNvPr>
        <xdr:cNvSpPr/>
      </xdr:nvSpPr>
      <xdr:spPr>
        <a:xfrm>
          <a:off x="21272500" y="14507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152400</xdr:rowOff>
    </xdr:from>
    <xdr:to>
      <xdr:col>116</xdr:col>
      <xdr:colOff>63500</xdr:colOff>
      <xdr:row>84</xdr:row>
      <xdr:rowOff>156972</xdr:rowOff>
    </xdr:to>
    <xdr:cxnSp macro="">
      <xdr:nvCxnSpPr>
        <xdr:cNvPr id="722" name="直線コネクタ 721">
          <a:extLst>
            <a:ext uri="{FF2B5EF4-FFF2-40B4-BE49-F238E27FC236}">
              <a16:creationId xmlns:a16="http://schemas.microsoft.com/office/drawing/2014/main" id="{F9C07FCC-DE71-4AFA-940A-C32E9D2120F5}"/>
            </a:ext>
          </a:extLst>
        </xdr:cNvPr>
        <xdr:cNvCxnSpPr/>
      </xdr:nvCxnSpPr>
      <xdr:spPr>
        <a:xfrm flipV="1">
          <a:off x="21323300" y="14554200"/>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110744</xdr:rowOff>
    </xdr:from>
    <xdr:to>
      <xdr:col>107</xdr:col>
      <xdr:colOff>101600</xdr:colOff>
      <xdr:row>85</xdr:row>
      <xdr:rowOff>40894</xdr:rowOff>
    </xdr:to>
    <xdr:sp macro="" textlink="">
      <xdr:nvSpPr>
        <xdr:cNvPr id="723" name="楕円 722">
          <a:extLst>
            <a:ext uri="{FF2B5EF4-FFF2-40B4-BE49-F238E27FC236}">
              <a16:creationId xmlns:a16="http://schemas.microsoft.com/office/drawing/2014/main" id="{5C5B01D3-66B5-4C6B-BA5A-4B947D79BD1D}"/>
            </a:ext>
          </a:extLst>
        </xdr:cNvPr>
        <xdr:cNvSpPr/>
      </xdr:nvSpPr>
      <xdr:spPr>
        <a:xfrm>
          <a:off x="20383500" y="145125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156972</xdr:rowOff>
    </xdr:from>
    <xdr:to>
      <xdr:col>111</xdr:col>
      <xdr:colOff>177800</xdr:colOff>
      <xdr:row>84</xdr:row>
      <xdr:rowOff>161544</xdr:rowOff>
    </xdr:to>
    <xdr:cxnSp macro="">
      <xdr:nvCxnSpPr>
        <xdr:cNvPr id="724" name="直線コネクタ 723">
          <a:extLst>
            <a:ext uri="{FF2B5EF4-FFF2-40B4-BE49-F238E27FC236}">
              <a16:creationId xmlns:a16="http://schemas.microsoft.com/office/drawing/2014/main" id="{9F2C1CE4-EC38-4BA2-9632-90159E36F35B}"/>
            </a:ext>
          </a:extLst>
        </xdr:cNvPr>
        <xdr:cNvCxnSpPr/>
      </xdr:nvCxnSpPr>
      <xdr:spPr>
        <a:xfrm flipV="1">
          <a:off x="20434300" y="14558772"/>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115315</xdr:rowOff>
    </xdr:from>
    <xdr:to>
      <xdr:col>102</xdr:col>
      <xdr:colOff>165100</xdr:colOff>
      <xdr:row>85</xdr:row>
      <xdr:rowOff>45465</xdr:rowOff>
    </xdr:to>
    <xdr:sp macro="" textlink="">
      <xdr:nvSpPr>
        <xdr:cNvPr id="725" name="楕円 724">
          <a:extLst>
            <a:ext uri="{FF2B5EF4-FFF2-40B4-BE49-F238E27FC236}">
              <a16:creationId xmlns:a16="http://schemas.microsoft.com/office/drawing/2014/main" id="{BF6288FB-A652-4857-9FE2-F405DED04D14}"/>
            </a:ext>
          </a:extLst>
        </xdr:cNvPr>
        <xdr:cNvSpPr/>
      </xdr:nvSpPr>
      <xdr:spPr>
        <a:xfrm>
          <a:off x="19494500" y="14517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161544</xdr:rowOff>
    </xdr:from>
    <xdr:to>
      <xdr:col>107</xdr:col>
      <xdr:colOff>50800</xdr:colOff>
      <xdr:row>84</xdr:row>
      <xdr:rowOff>166115</xdr:rowOff>
    </xdr:to>
    <xdr:cxnSp macro="">
      <xdr:nvCxnSpPr>
        <xdr:cNvPr id="726" name="直線コネクタ 725">
          <a:extLst>
            <a:ext uri="{FF2B5EF4-FFF2-40B4-BE49-F238E27FC236}">
              <a16:creationId xmlns:a16="http://schemas.microsoft.com/office/drawing/2014/main" id="{22A4E2CC-12BB-4FB5-AB96-038AEBF17042}"/>
            </a:ext>
          </a:extLst>
        </xdr:cNvPr>
        <xdr:cNvCxnSpPr/>
      </xdr:nvCxnSpPr>
      <xdr:spPr>
        <a:xfrm flipV="1">
          <a:off x="19545300" y="14563344"/>
          <a:ext cx="88900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64279</xdr:rowOff>
    </xdr:from>
    <xdr:ext cx="469744" cy="259045"/>
    <xdr:sp macro="" textlink="">
      <xdr:nvSpPr>
        <xdr:cNvPr id="727" name="n_1aveValue【児童館】&#10;一人当たり面積">
          <a:extLst>
            <a:ext uri="{FF2B5EF4-FFF2-40B4-BE49-F238E27FC236}">
              <a16:creationId xmlns:a16="http://schemas.microsoft.com/office/drawing/2014/main" id="{11096C55-F1CC-4122-8AA8-9637102C6642}"/>
            </a:ext>
          </a:extLst>
        </xdr:cNvPr>
        <xdr:cNvSpPr txBox="1"/>
      </xdr:nvSpPr>
      <xdr:spPr>
        <a:xfrm>
          <a:off x="21075727" y="141231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82566</xdr:rowOff>
    </xdr:from>
    <xdr:ext cx="469744" cy="259045"/>
    <xdr:sp macro="" textlink="">
      <xdr:nvSpPr>
        <xdr:cNvPr id="728" name="n_2aveValue【児童館】&#10;一人当たり面積">
          <a:extLst>
            <a:ext uri="{FF2B5EF4-FFF2-40B4-BE49-F238E27FC236}">
              <a16:creationId xmlns:a16="http://schemas.microsoft.com/office/drawing/2014/main" id="{A1370EC9-8011-4EA9-B1B9-53B7155585EA}"/>
            </a:ext>
          </a:extLst>
        </xdr:cNvPr>
        <xdr:cNvSpPr txBox="1"/>
      </xdr:nvSpPr>
      <xdr:spPr>
        <a:xfrm>
          <a:off x="20199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91712</xdr:rowOff>
    </xdr:from>
    <xdr:ext cx="469744" cy="259045"/>
    <xdr:sp macro="" textlink="">
      <xdr:nvSpPr>
        <xdr:cNvPr id="729" name="n_3aveValue【児童館】&#10;一人当たり面積">
          <a:extLst>
            <a:ext uri="{FF2B5EF4-FFF2-40B4-BE49-F238E27FC236}">
              <a16:creationId xmlns:a16="http://schemas.microsoft.com/office/drawing/2014/main" id="{FC59C25C-8277-487A-81FA-AFCCD9E5CF4C}"/>
            </a:ext>
          </a:extLst>
        </xdr:cNvPr>
        <xdr:cNvSpPr txBox="1"/>
      </xdr:nvSpPr>
      <xdr:spPr>
        <a:xfrm>
          <a:off x="19310427" y="141506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82566</xdr:rowOff>
    </xdr:from>
    <xdr:ext cx="469744" cy="259045"/>
    <xdr:sp macro="" textlink="">
      <xdr:nvSpPr>
        <xdr:cNvPr id="730" name="n_4aveValue【児童館】&#10;一人当たり面積">
          <a:extLst>
            <a:ext uri="{FF2B5EF4-FFF2-40B4-BE49-F238E27FC236}">
              <a16:creationId xmlns:a16="http://schemas.microsoft.com/office/drawing/2014/main" id="{3869A70C-2582-425D-AFA1-8E4DAA054783}"/>
            </a:ext>
          </a:extLst>
        </xdr:cNvPr>
        <xdr:cNvSpPr txBox="1"/>
      </xdr:nvSpPr>
      <xdr:spPr>
        <a:xfrm>
          <a:off x="18421427" y="14141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27449</xdr:rowOff>
    </xdr:from>
    <xdr:ext cx="469744" cy="259045"/>
    <xdr:sp macro="" textlink="">
      <xdr:nvSpPr>
        <xdr:cNvPr id="731" name="n_1mainValue【児童館】&#10;一人当たり面積">
          <a:extLst>
            <a:ext uri="{FF2B5EF4-FFF2-40B4-BE49-F238E27FC236}">
              <a16:creationId xmlns:a16="http://schemas.microsoft.com/office/drawing/2014/main" id="{BFC232FD-A7F7-4143-8247-33D6BFD19E57}"/>
            </a:ext>
          </a:extLst>
        </xdr:cNvPr>
        <xdr:cNvSpPr txBox="1"/>
      </xdr:nvSpPr>
      <xdr:spPr>
        <a:xfrm>
          <a:off x="21075727" y="146006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32021</xdr:rowOff>
    </xdr:from>
    <xdr:ext cx="469744" cy="259045"/>
    <xdr:sp macro="" textlink="">
      <xdr:nvSpPr>
        <xdr:cNvPr id="732" name="n_2mainValue【児童館】&#10;一人当たり面積">
          <a:extLst>
            <a:ext uri="{FF2B5EF4-FFF2-40B4-BE49-F238E27FC236}">
              <a16:creationId xmlns:a16="http://schemas.microsoft.com/office/drawing/2014/main" id="{90952B83-BEBA-4DF2-9DEA-FA6B3E4A9A9A}"/>
            </a:ext>
          </a:extLst>
        </xdr:cNvPr>
        <xdr:cNvSpPr txBox="1"/>
      </xdr:nvSpPr>
      <xdr:spPr>
        <a:xfrm>
          <a:off x="20199427" y="146052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36592</xdr:rowOff>
    </xdr:from>
    <xdr:ext cx="469744" cy="259045"/>
    <xdr:sp macro="" textlink="">
      <xdr:nvSpPr>
        <xdr:cNvPr id="733" name="n_3mainValue【児童館】&#10;一人当たり面積">
          <a:extLst>
            <a:ext uri="{FF2B5EF4-FFF2-40B4-BE49-F238E27FC236}">
              <a16:creationId xmlns:a16="http://schemas.microsoft.com/office/drawing/2014/main" id="{2ABBA468-A9C4-4508-BFB9-E03425B89382}"/>
            </a:ext>
          </a:extLst>
        </xdr:cNvPr>
        <xdr:cNvSpPr txBox="1"/>
      </xdr:nvSpPr>
      <xdr:spPr>
        <a:xfrm>
          <a:off x="19310427" y="146098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4" name="正方形/長方形 733">
          <a:extLst>
            <a:ext uri="{FF2B5EF4-FFF2-40B4-BE49-F238E27FC236}">
              <a16:creationId xmlns:a16="http://schemas.microsoft.com/office/drawing/2014/main" id="{BC1C6974-377A-4E62-9F30-2176CFF9A2E1}"/>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5" name="正方形/長方形 734">
          <a:extLst>
            <a:ext uri="{FF2B5EF4-FFF2-40B4-BE49-F238E27FC236}">
              <a16:creationId xmlns:a16="http://schemas.microsoft.com/office/drawing/2014/main" id="{1AFB5B86-A065-4DA6-98DA-E9125F215323}"/>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6" name="正方形/長方形 735">
          <a:extLst>
            <a:ext uri="{FF2B5EF4-FFF2-40B4-BE49-F238E27FC236}">
              <a16:creationId xmlns:a16="http://schemas.microsoft.com/office/drawing/2014/main" id="{3928CAE5-14B2-4B08-9C46-3709BE405EAB}"/>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7" name="正方形/長方形 736">
          <a:extLst>
            <a:ext uri="{FF2B5EF4-FFF2-40B4-BE49-F238E27FC236}">
              <a16:creationId xmlns:a16="http://schemas.microsoft.com/office/drawing/2014/main" id="{9CFDE5C7-1D38-49F4-A4B3-44A733CBA08F}"/>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8" name="正方形/長方形 737">
          <a:extLst>
            <a:ext uri="{FF2B5EF4-FFF2-40B4-BE49-F238E27FC236}">
              <a16:creationId xmlns:a16="http://schemas.microsoft.com/office/drawing/2014/main" id="{DABD7D1B-894E-48CF-BEF6-533E3D8E518A}"/>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9" name="正方形/長方形 738">
          <a:extLst>
            <a:ext uri="{FF2B5EF4-FFF2-40B4-BE49-F238E27FC236}">
              <a16:creationId xmlns:a16="http://schemas.microsoft.com/office/drawing/2014/main" id="{A953B506-3463-4D03-AE8B-EA3F46D710E9}"/>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0" name="正方形/長方形 739">
          <a:extLst>
            <a:ext uri="{FF2B5EF4-FFF2-40B4-BE49-F238E27FC236}">
              <a16:creationId xmlns:a16="http://schemas.microsoft.com/office/drawing/2014/main" id="{6C241673-8369-4C64-BD2F-4827B1F52036}"/>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1" name="正方形/長方形 740">
          <a:extLst>
            <a:ext uri="{FF2B5EF4-FFF2-40B4-BE49-F238E27FC236}">
              <a16:creationId xmlns:a16="http://schemas.microsoft.com/office/drawing/2014/main" id="{7D0A36BC-BAC1-4FCC-9133-2AEC2BDB2AFD}"/>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2" name="テキスト ボックス 741">
          <a:extLst>
            <a:ext uri="{FF2B5EF4-FFF2-40B4-BE49-F238E27FC236}">
              <a16:creationId xmlns:a16="http://schemas.microsoft.com/office/drawing/2014/main" id="{24855AC0-BD5F-4BDE-BD9C-8C02E0F3C51A}"/>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3" name="直線コネクタ 742">
          <a:extLst>
            <a:ext uri="{FF2B5EF4-FFF2-40B4-BE49-F238E27FC236}">
              <a16:creationId xmlns:a16="http://schemas.microsoft.com/office/drawing/2014/main" id="{4451B7B7-23E7-45BC-B818-16600FF052C7}"/>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4" name="テキスト ボックス 743">
          <a:extLst>
            <a:ext uri="{FF2B5EF4-FFF2-40B4-BE49-F238E27FC236}">
              <a16:creationId xmlns:a16="http://schemas.microsoft.com/office/drawing/2014/main" id="{575FD497-6FC3-4D06-BC02-96CAEE7DD571}"/>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5" name="直線コネクタ 744">
          <a:extLst>
            <a:ext uri="{FF2B5EF4-FFF2-40B4-BE49-F238E27FC236}">
              <a16:creationId xmlns:a16="http://schemas.microsoft.com/office/drawing/2014/main" id="{F69EE0B9-3044-4699-BFFB-6AD99F8102AD}"/>
            </a:ext>
          </a:extLst>
        </xdr:cNvPr>
        <xdr:cNvCxnSpPr/>
      </xdr:nvCxnSpPr>
      <xdr:spPr>
        <a:xfrm>
          <a:off x="12446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46" name="テキスト ボックス 745">
          <a:extLst>
            <a:ext uri="{FF2B5EF4-FFF2-40B4-BE49-F238E27FC236}">
              <a16:creationId xmlns:a16="http://schemas.microsoft.com/office/drawing/2014/main" id="{9573EC06-C2AA-4F3A-A913-DAD706DC7FBB}"/>
            </a:ext>
          </a:extLst>
        </xdr:cNvPr>
        <xdr:cNvSpPr txBox="1"/>
      </xdr:nvSpPr>
      <xdr:spPr>
        <a:xfrm>
          <a:off x="11978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7" name="直線コネクタ 746">
          <a:extLst>
            <a:ext uri="{FF2B5EF4-FFF2-40B4-BE49-F238E27FC236}">
              <a16:creationId xmlns:a16="http://schemas.microsoft.com/office/drawing/2014/main" id="{1B35BC78-8B9F-467A-B6D8-C99A7ACE5EF3}"/>
            </a:ext>
          </a:extLst>
        </xdr:cNvPr>
        <xdr:cNvCxnSpPr/>
      </xdr:nvCxnSpPr>
      <xdr:spPr>
        <a:xfrm>
          <a:off x="12446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48" name="テキスト ボックス 747">
          <a:extLst>
            <a:ext uri="{FF2B5EF4-FFF2-40B4-BE49-F238E27FC236}">
              <a16:creationId xmlns:a16="http://schemas.microsoft.com/office/drawing/2014/main" id="{008937A4-7812-4B6D-B6A4-A9374356CF9B}"/>
            </a:ext>
          </a:extLst>
        </xdr:cNvPr>
        <xdr:cNvSpPr txBox="1"/>
      </xdr:nvSpPr>
      <xdr:spPr>
        <a:xfrm>
          <a:off x="12042941" y="1814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9" name="直線コネクタ 748">
          <a:extLst>
            <a:ext uri="{FF2B5EF4-FFF2-40B4-BE49-F238E27FC236}">
              <a16:creationId xmlns:a16="http://schemas.microsoft.com/office/drawing/2014/main" id="{D1549DDA-E051-474C-80E1-FC0123B9C0D6}"/>
            </a:ext>
          </a:extLst>
        </xdr:cNvPr>
        <xdr:cNvCxnSpPr/>
      </xdr:nvCxnSpPr>
      <xdr:spPr>
        <a:xfrm>
          <a:off x="12446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0" name="テキスト ボックス 749">
          <a:extLst>
            <a:ext uri="{FF2B5EF4-FFF2-40B4-BE49-F238E27FC236}">
              <a16:creationId xmlns:a16="http://schemas.microsoft.com/office/drawing/2014/main" id="{5C139E29-14F9-453F-8B87-6842F3DFA257}"/>
            </a:ext>
          </a:extLst>
        </xdr:cNvPr>
        <xdr:cNvSpPr txBox="1"/>
      </xdr:nvSpPr>
      <xdr:spPr>
        <a:xfrm>
          <a:off x="12042941" y="1776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1" name="直線コネクタ 750">
          <a:extLst>
            <a:ext uri="{FF2B5EF4-FFF2-40B4-BE49-F238E27FC236}">
              <a16:creationId xmlns:a16="http://schemas.microsoft.com/office/drawing/2014/main" id="{9B481D22-3390-4235-8DA8-C16D9F5B58BD}"/>
            </a:ext>
          </a:extLst>
        </xdr:cNvPr>
        <xdr:cNvCxnSpPr/>
      </xdr:nvCxnSpPr>
      <xdr:spPr>
        <a:xfrm>
          <a:off x="12446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2" name="テキスト ボックス 751">
          <a:extLst>
            <a:ext uri="{FF2B5EF4-FFF2-40B4-BE49-F238E27FC236}">
              <a16:creationId xmlns:a16="http://schemas.microsoft.com/office/drawing/2014/main" id="{684E919C-9E6A-49FD-8855-8C3A0FFF7372}"/>
            </a:ext>
          </a:extLst>
        </xdr:cNvPr>
        <xdr:cNvSpPr txBox="1"/>
      </xdr:nvSpPr>
      <xdr:spPr>
        <a:xfrm>
          <a:off x="12042941" y="1738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3" name="直線コネクタ 752">
          <a:extLst>
            <a:ext uri="{FF2B5EF4-FFF2-40B4-BE49-F238E27FC236}">
              <a16:creationId xmlns:a16="http://schemas.microsoft.com/office/drawing/2014/main" id="{05D7E430-BA33-4F26-BC8C-082F772C5051}"/>
            </a:ext>
          </a:extLst>
        </xdr:cNvPr>
        <xdr:cNvCxnSpPr/>
      </xdr:nvCxnSpPr>
      <xdr:spPr>
        <a:xfrm>
          <a:off x="12446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99</xdr:row>
      <xdr:rowOff>29227</xdr:rowOff>
    </xdr:from>
    <xdr:ext cx="338939" cy="259045"/>
    <xdr:sp macro="" textlink="">
      <xdr:nvSpPr>
        <xdr:cNvPr id="754" name="テキスト ボックス 753">
          <a:extLst>
            <a:ext uri="{FF2B5EF4-FFF2-40B4-BE49-F238E27FC236}">
              <a16:creationId xmlns:a16="http://schemas.microsoft.com/office/drawing/2014/main" id="{EA088E96-3FA8-4816-956E-D27FAA294C24}"/>
            </a:ext>
          </a:extLst>
        </xdr:cNvPr>
        <xdr:cNvSpPr txBox="1"/>
      </xdr:nvSpPr>
      <xdr:spPr>
        <a:xfrm>
          <a:off x="12107061" y="17002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5" name="直線コネクタ 754">
          <a:extLst>
            <a:ext uri="{FF2B5EF4-FFF2-40B4-BE49-F238E27FC236}">
              <a16:creationId xmlns:a16="http://schemas.microsoft.com/office/drawing/2014/main" id="{F36F5FC8-7DFA-45EA-A464-ED72ADF9C552}"/>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6" name="【公民館】&#10;有形固定資産減価償却率グラフ枠">
          <a:extLst>
            <a:ext uri="{FF2B5EF4-FFF2-40B4-BE49-F238E27FC236}">
              <a16:creationId xmlns:a16="http://schemas.microsoft.com/office/drawing/2014/main" id="{19CCF1C0-E3BC-448E-9C28-A247D46EF129}"/>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0</xdr:rowOff>
    </xdr:from>
    <xdr:to>
      <xdr:col>85</xdr:col>
      <xdr:colOff>126364</xdr:colOff>
      <xdr:row>107</xdr:row>
      <xdr:rowOff>69850</xdr:rowOff>
    </xdr:to>
    <xdr:cxnSp macro="">
      <xdr:nvCxnSpPr>
        <xdr:cNvPr id="757" name="直線コネクタ 756">
          <a:extLst>
            <a:ext uri="{FF2B5EF4-FFF2-40B4-BE49-F238E27FC236}">
              <a16:creationId xmlns:a16="http://schemas.microsoft.com/office/drawing/2014/main" id="{2D6C8B26-0034-4D40-8A49-2D5F0E2ED310}"/>
            </a:ext>
          </a:extLst>
        </xdr:cNvPr>
        <xdr:cNvCxnSpPr/>
      </xdr:nvCxnSpPr>
      <xdr:spPr>
        <a:xfrm flipV="1">
          <a:off x="16318864" y="17145000"/>
          <a:ext cx="0" cy="12700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107</xdr:row>
      <xdr:rowOff>73677</xdr:rowOff>
    </xdr:from>
    <xdr:ext cx="469744" cy="259045"/>
    <xdr:sp macro="" textlink="">
      <xdr:nvSpPr>
        <xdr:cNvPr id="758" name="【公民館】&#10;有形固定資産減価償却率最小値テキスト">
          <a:extLst>
            <a:ext uri="{FF2B5EF4-FFF2-40B4-BE49-F238E27FC236}">
              <a16:creationId xmlns:a16="http://schemas.microsoft.com/office/drawing/2014/main" id="{A1555051-7EFC-4308-ADE2-FF9DE6E0D6B0}"/>
            </a:ext>
          </a:extLst>
        </xdr:cNvPr>
        <xdr:cNvSpPr txBox="1"/>
      </xdr:nvSpPr>
      <xdr:spPr>
        <a:xfrm>
          <a:off x="16357600" y="1841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107</xdr:row>
      <xdr:rowOff>69850</xdr:rowOff>
    </xdr:from>
    <xdr:to>
      <xdr:col>86</xdr:col>
      <xdr:colOff>25400</xdr:colOff>
      <xdr:row>107</xdr:row>
      <xdr:rowOff>69850</xdr:rowOff>
    </xdr:to>
    <xdr:cxnSp macro="">
      <xdr:nvCxnSpPr>
        <xdr:cNvPr id="759" name="直線コネクタ 758">
          <a:extLst>
            <a:ext uri="{FF2B5EF4-FFF2-40B4-BE49-F238E27FC236}">
              <a16:creationId xmlns:a16="http://schemas.microsoft.com/office/drawing/2014/main" id="{DA526C6B-5104-4502-96DE-E0F3DE18016B}"/>
            </a:ext>
          </a:extLst>
        </xdr:cNvPr>
        <xdr:cNvCxnSpPr/>
      </xdr:nvCxnSpPr>
      <xdr:spPr>
        <a:xfrm>
          <a:off x="16230600" y="1841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118127</xdr:rowOff>
    </xdr:from>
    <xdr:ext cx="340478" cy="259045"/>
    <xdr:sp macro="" textlink="">
      <xdr:nvSpPr>
        <xdr:cNvPr id="760" name="【公民館】&#10;有形固定資産減価償却率最大値テキスト">
          <a:extLst>
            <a:ext uri="{FF2B5EF4-FFF2-40B4-BE49-F238E27FC236}">
              <a16:creationId xmlns:a16="http://schemas.microsoft.com/office/drawing/2014/main" id="{20CD7B8F-4EAC-4C73-A3EB-22170A426045}"/>
            </a:ext>
          </a:extLst>
        </xdr:cNvPr>
        <xdr:cNvSpPr txBox="1"/>
      </xdr:nvSpPr>
      <xdr:spPr>
        <a:xfrm>
          <a:off x="16357600" y="169202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0</xdr:rowOff>
    </xdr:from>
    <xdr:to>
      <xdr:col>86</xdr:col>
      <xdr:colOff>25400</xdr:colOff>
      <xdr:row>100</xdr:row>
      <xdr:rowOff>0</xdr:rowOff>
    </xdr:to>
    <xdr:cxnSp macro="">
      <xdr:nvCxnSpPr>
        <xdr:cNvPr id="761" name="直線コネクタ 760">
          <a:extLst>
            <a:ext uri="{FF2B5EF4-FFF2-40B4-BE49-F238E27FC236}">
              <a16:creationId xmlns:a16="http://schemas.microsoft.com/office/drawing/2014/main" id="{F099C730-4DA1-4896-A774-9EF57A94F7C7}"/>
            </a:ext>
          </a:extLst>
        </xdr:cNvPr>
        <xdr:cNvCxnSpPr/>
      </xdr:nvCxnSpPr>
      <xdr:spPr>
        <a:xfrm>
          <a:off x="16230600" y="17145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62247</xdr:rowOff>
    </xdr:from>
    <xdr:ext cx="405111" cy="259045"/>
    <xdr:sp macro="" textlink="">
      <xdr:nvSpPr>
        <xdr:cNvPr id="762" name="【公民館】&#10;有形固定資産減価償却率平均値テキスト">
          <a:extLst>
            <a:ext uri="{FF2B5EF4-FFF2-40B4-BE49-F238E27FC236}">
              <a16:creationId xmlns:a16="http://schemas.microsoft.com/office/drawing/2014/main" id="{6A603934-F80B-4169-A997-7B5448ECA316}"/>
            </a:ext>
          </a:extLst>
        </xdr:cNvPr>
        <xdr:cNvSpPr txBox="1"/>
      </xdr:nvSpPr>
      <xdr:spPr>
        <a:xfrm>
          <a:off x="16357600" y="178930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83820</xdr:rowOff>
    </xdr:from>
    <xdr:to>
      <xdr:col>85</xdr:col>
      <xdr:colOff>177800</xdr:colOff>
      <xdr:row>105</xdr:row>
      <xdr:rowOff>13970</xdr:rowOff>
    </xdr:to>
    <xdr:sp macro="" textlink="">
      <xdr:nvSpPr>
        <xdr:cNvPr id="763" name="フローチャート: 判断 762">
          <a:extLst>
            <a:ext uri="{FF2B5EF4-FFF2-40B4-BE49-F238E27FC236}">
              <a16:creationId xmlns:a16="http://schemas.microsoft.com/office/drawing/2014/main" id="{78257E71-6303-402F-B719-1BFFD3855FFA}"/>
            </a:ext>
          </a:extLst>
        </xdr:cNvPr>
        <xdr:cNvSpPr/>
      </xdr:nvSpPr>
      <xdr:spPr>
        <a:xfrm>
          <a:off x="16268700" y="17914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107950</xdr:rowOff>
    </xdr:from>
    <xdr:to>
      <xdr:col>81</xdr:col>
      <xdr:colOff>101600</xdr:colOff>
      <xdr:row>105</xdr:row>
      <xdr:rowOff>38100</xdr:rowOff>
    </xdr:to>
    <xdr:sp macro="" textlink="">
      <xdr:nvSpPr>
        <xdr:cNvPr id="764" name="フローチャート: 判断 763">
          <a:extLst>
            <a:ext uri="{FF2B5EF4-FFF2-40B4-BE49-F238E27FC236}">
              <a16:creationId xmlns:a16="http://schemas.microsoft.com/office/drawing/2014/main" id="{EE6603D4-3EA4-4F5D-BCB6-C936E858C39E}"/>
            </a:ext>
          </a:extLst>
        </xdr:cNvPr>
        <xdr:cNvSpPr/>
      </xdr:nvSpPr>
      <xdr:spPr>
        <a:xfrm>
          <a:off x="15430500" y="17938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97789</xdr:rowOff>
    </xdr:from>
    <xdr:to>
      <xdr:col>76</xdr:col>
      <xdr:colOff>165100</xdr:colOff>
      <xdr:row>105</xdr:row>
      <xdr:rowOff>27939</xdr:rowOff>
    </xdr:to>
    <xdr:sp macro="" textlink="">
      <xdr:nvSpPr>
        <xdr:cNvPr id="765" name="フローチャート: 判断 764">
          <a:extLst>
            <a:ext uri="{FF2B5EF4-FFF2-40B4-BE49-F238E27FC236}">
              <a16:creationId xmlns:a16="http://schemas.microsoft.com/office/drawing/2014/main" id="{84171A6D-A4F9-4AA5-8E7C-FE195B556BD3}"/>
            </a:ext>
          </a:extLst>
        </xdr:cNvPr>
        <xdr:cNvSpPr/>
      </xdr:nvSpPr>
      <xdr:spPr>
        <a:xfrm>
          <a:off x="14541500" y="1792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130811</xdr:rowOff>
    </xdr:from>
    <xdr:to>
      <xdr:col>72</xdr:col>
      <xdr:colOff>38100</xdr:colOff>
      <xdr:row>105</xdr:row>
      <xdr:rowOff>60961</xdr:rowOff>
    </xdr:to>
    <xdr:sp macro="" textlink="">
      <xdr:nvSpPr>
        <xdr:cNvPr id="766" name="フローチャート: 判断 765">
          <a:extLst>
            <a:ext uri="{FF2B5EF4-FFF2-40B4-BE49-F238E27FC236}">
              <a16:creationId xmlns:a16="http://schemas.microsoft.com/office/drawing/2014/main" id="{0FB3A7A6-D8FF-487F-9AA2-B7A1D453AE36}"/>
            </a:ext>
          </a:extLst>
        </xdr:cNvPr>
        <xdr:cNvSpPr/>
      </xdr:nvSpPr>
      <xdr:spPr>
        <a:xfrm>
          <a:off x="13652500" y="17961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137161</xdr:rowOff>
    </xdr:from>
    <xdr:to>
      <xdr:col>67</xdr:col>
      <xdr:colOff>101600</xdr:colOff>
      <xdr:row>105</xdr:row>
      <xdr:rowOff>67311</xdr:rowOff>
    </xdr:to>
    <xdr:sp macro="" textlink="">
      <xdr:nvSpPr>
        <xdr:cNvPr id="767" name="フローチャート: 判断 766">
          <a:extLst>
            <a:ext uri="{FF2B5EF4-FFF2-40B4-BE49-F238E27FC236}">
              <a16:creationId xmlns:a16="http://schemas.microsoft.com/office/drawing/2014/main" id="{B668DAF6-12C6-40CE-A282-B4958AB798EF}"/>
            </a:ext>
          </a:extLst>
        </xdr:cNvPr>
        <xdr:cNvSpPr/>
      </xdr:nvSpPr>
      <xdr:spPr>
        <a:xfrm>
          <a:off x="12763500" y="17967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8" name="テキスト ボックス 767">
          <a:extLst>
            <a:ext uri="{FF2B5EF4-FFF2-40B4-BE49-F238E27FC236}">
              <a16:creationId xmlns:a16="http://schemas.microsoft.com/office/drawing/2014/main" id="{A42ED146-16D8-49E2-BC0A-367599CBEFEE}"/>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2CCE2BC9-82A8-4DA6-9720-157CC2A20607}"/>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EB10AED8-C045-4102-A562-6CFC9B9E1BB8}"/>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32ABA6CC-A794-4D41-9A10-B3FAF2F45E93}"/>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C5E3E2EF-CF8D-4F1F-A85D-9264147D91AD}"/>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43180</xdr:rowOff>
    </xdr:from>
    <xdr:to>
      <xdr:col>85</xdr:col>
      <xdr:colOff>177800</xdr:colOff>
      <xdr:row>104</xdr:row>
      <xdr:rowOff>144780</xdr:rowOff>
    </xdr:to>
    <xdr:sp macro="" textlink="">
      <xdr:nvSpPr>
        <xdr:cNvPr id="773" name="楕円 772">
          <a:extLst>
            <a:ext uri="{FF2B5EF4-FFF2-40B4-BE49-F238E27FC236}">
              <a16:creationId xmlns:a16="http://schemas.microsoft.com/office/drawing/2014/main" id="{3FE9296E-6DCC-4FA6-847C-CB60812EB170}"/>
            </a:ext>
          </a:extLst>
        </xdr:cNvPr>
        <xdr:cNvSpPr/>
      </xdr:nvSpPr>
      <xdr:spPr>
        <a:xfrm>
          <a:off x="16268700" y="17873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103</xdr:row>
      <xdr:rowOff>66057</xdr:rowOff>
    </xdr:from>
    <xdr:ext cx="405111" cy="259045"/>
    <xdr:sp macro="" textlink="">
      <xdr:nvSpPr>
        <xdr:cNvPr id="774" name="【公民館】&#10;有形固定資産減価償却率該当値テキスト">
          <a:extLst>
            <a:ext uri="{FF2B5EF4-FFF2-40B4-BE49-F238E27FC236}">
              <a16:creationId xmlns:a16="http://schemas.microsoft.com/office/drawing/2014/main" id="{11905A90-8F81-4CAD-BF78-6AC9C7B2880D}"/>
            </a:ext>
          </a:extLst>
        </xdr:cNvPr>
        <xdr:cNvSpPr txBox="1"/>
      </xdr:nvSpPr>
      <xdr:spPr>
        <a:xfrm>
          <a:off x="16357600" y="177254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104</xdr:row>
      <xdr:rowOff>25400</xdr:rowOff>
    </xdr:from>
    <xdr:to>
      <xdr:col>81</xdr:col>
      <xdr:colOff>101600</xdr:colOff>
      <xdr:row>104</xdr:row>
      <xdr:rowOff>127000</xdr:rowOff>
    </xdr:to>
    <xdr:sp macro="" textlink="">
      <xdr:nvSpPr>
        <xdr:cNvPr id="775" name="楕円 774">
          <a:extLst>
            <a:ext uri="{FF2B5EF4-FFF2-40B4-BE49-F238E27FC236}">
              <a16:creationId xmlns:a16="http://schemas.microsoft.com/office/drawing/2014/main" id="{82348EC3-95DE-4E68-A955-2F09AC205F2D}"/>
            </a:ext>
          </a:extLst>
        </xdr:cNvPr>
        <xdr:cNvSpPr/>
      </xdr:nvSpPr>
      <xdr:spPr>
        <a:xfrm>
          <a:off x="15430500" y="17856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104</xdr:row>
      <xdr:rowOff>76200</xdr:rowOff>
    </xdr:from>
    <xdr:to>
      <xdr:col>85</xdr:col>
      <xdr:colOff>127000</xdr:colOff>
      <xdr:row>104</xdr:row>
      <xdr:rowOff>93980</xdr:rowOff>
    </xdr:to>
    <xdr:cxnSp macro="">
      <xdr:nvCxnSpPr>
        <xdr:cNvPr id="776" name="直線コネクタ 775">
          <a:extLst>
            <a:ext uri="{FF2B5EF4-FFF2-40B4-BE49-F238E27FC236}">
              <a16:creationId xmlns:a16="http://schemas.microsoft.com/office/drawing/2014/main" id="{A2820B79-F7D9-4D5C-851E-BC955B2ACED8}"/>
            </a:ext>
          </a:extLst>
        </xdr:cNvPr>
        <xdr:cNvCxnSpPr/>
      </xdr:nvCxnSpPr>
      <xdr:spPr>
        <a:xfrm>
          <a:off x="15481300" y="17907000"/>
          <a:ext cx="838200" cy="177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103</xdr:row>
      <xdr:rowOff>165100</xdr:rowOff>
    </xdr:from>
    <xdr:to>
      <xdr:col>76</xdr:col>
      <xdr:colOff>165100</xdr:colOff>
      <xdr:row>104</xdr:row>
      <xdr:rowOff>95250</xdr:rowOff>
    </xdr:to>
    <xdr:sp macro="" textlink="">
      <xdr:nvSpPr>
        <xdr:cNvPr id="777" name="楕円 776">
          <a:extLst>
            <a:ext uri="{FF2B5EF4-FFF2-40B4-BE49-F238E27FC236}">
              <a16:creationId xmlns:a16="http://schemas.microsoft.com/office/drawing/2014/main" id="{B3B5EB95-93DC-4F07-9029-B85192C5357D}"/>
            </a:ext>
          </a:extLst>
        </xdr:cNvPr>
        <xdr:cNvSpPr/>
      </xdr:nvSpPr>
      <xdr:spPr>
        <a:xfrm>
          <a:off x="14541500" y="17824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104</xdr:row>
      <xdr:rowOff>44450</xdr:rowOff>
    </xdr:from>
    <xdr:to>
      <xdr:col>81</xdr:col>
      <xdr:colOff>50800</xdr:colOff>
      <xdr:row>104</xdr:row>
      <xdr:rowOff>76200</xdr:rowOff>
    </xdr:to>
    <xdr:cxnSp macro="">
      <xdr:nvCxnSpPr>
        <xdr:cNvPr id="778" name="直線コネクタ 777">
          <a:extLst>
            <a:ext uri="{FF2B5EF4-FFF2-40B4-BE49-F238E27FC236}">
              <a16:creationId xmlns:a16="http://schemas.microsoft.com/office/drawing/2014/main" id="{B89FE5C1-5DA1-4078-9CA4-D5318A57B308}"/>
            </a:ext>
          </a:extLst>
        </xdr:cNvPr>
        <xdr:cNvCxnSpPr/>
      </xdr:nvCxnSpPr>
      <xdr:spPr>
        <a:xfrm>
          <a:off x="14592300" y="17875250"/>
          <a:ext cx="889000" cy="31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103</xdr:row>
      <xdr:rowOff>137161</xdr:rowOff>
    </xdr:from>
    <xdr:to>
      <xdr:col>72</xdr:col>
      <xdr:colOff>38100</xdr:colOff>
      <xdr:row>104</xdr:row>
      <xdr:rowOff>67311</xdr:rowOff>
    </xdr:to>
    <xdr:sp macro="" textlink="">
      <xdr:nvSpPr>
        <xdr:cNvPr id="779" name="楕円 778">
          <a:extLst>
            <a:ext uri="{FF2B5EF4-FFF2-40B4-BE49-F238E27FC236}">
              <a16:creationId xmlns:a16="http://schemas.microsoft.com/office/drawing/2014/main" id="{122F7C75-4B56-4A7B-AA99-CDB598F35F00}"/>
            </a:ext>
          </a:extLst>
        </xdr:cNvPr>
        <xdr:cNvSpPr/>
      </xdr:nvSpPr>
      <xdr:spPr>
        <a:xfrm>
          <a:off x="13652500" y="17796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104</xdr:row>
      <xdr:rowOff>16511</xdr:rowOff>
    </xdr:from>
    <xdr:to>
      <xdr:col>76</xdr:col>
      <xdr:colOff>114300</xdr:colOff>
      <xdr:row>104</xdr:row>
      <xdr:rowOff>44450</xdr:rowOff>
    </xdr:to>
    <xdr:cxnSp macro="">
      <xdr:nvCxnSpPr>
        <xdr:cNvPr id="780" name="直線コネクタ 779">
          <a:extLst>
            <a:ext uri="{FF2B5EF4-FFF2-40B4-BE49-F238E27FC236}">
              <a16:creationId xmlns:a16="http://schemas.microsoft.com/office/drawing/2014/main" id="{0D241215-527C-4F4C-AFA8-0F3BF90B1885}"/>
            </a:ext>
          </a:extLst>
        </xdr:cNvPr>
        <xdr:cNvCxnSpPr/>
      </xdr:nvCxnSpPr>
      <xdr:spPr>
        <a:xfrm>
          <a:off x="13703300" y="17847311"/>
          <a:ext cx="889000" cy="27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106</xdr:row>
      <xdr:rowOff>123189</xdr:rowOff>
    </xdr:from>
    <xdr:to>
      <xdr:col>67</xdr:col>
      <xdr:colOff>101600</xdr:colOff>
      <xdr:row>107</xdr:row>
      <xdr:rowOff>53339</xdr:rowOff>
    </xdr:to>
    <xdr:sp macro="" textlink="">
      <xdr:nvSpPr>
        <xdr:cNvPr id="781" name="楕円 780">
          <a:extLst>
            <a:ext uri="{FF2B5EF4-FFF2-40B4-BE49-F238E27FC236}">
              <a16:creationId xmlns:a16="http://schemas.microsoft.com/office/drawing/2014/main" id="{29393354-CACB-4E96-A17D-9C35D4DA9C51}"/>
            </a:ext>
          </a:extLst>
        </xdr:cNvPr>
        <xdr:cNvSpPr/>
      </xdr:nvSpPr>
      <xdr:spPr>
        <a:xfrm>
          <a:off x="12763500" y="1829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104</xdr:row>
      <xdr:rowOff>16511</xdr:rowOff>
    </xdr:from>
    <xdr:to>
      <xdr:col>71</xdr:col>
      <xdr:colOff>177800</xdr:colOff>
      <xdr:row>107</xdr:row>
      <xdr:rowOff>2539</xdr:rowOff>
    </xdr:to>
    <xdr:cxnSp macro="">
      <xdr:nvCxnSpPr>
        <xdr:cNvPr id="782" name="直線コネクタ 781">
          <a:extLst>
            <a:ext uri="{FF2B5EF4-FFF2-40B4-BE49-F238E27FC236}">
              <a16:creationId xmlns:a16="http://schemas.microsoft.com/office/drawing/2014/main" id="{6F312C65-4962-4F13-8792-71A8D4D6E316}"/>
            </a:ext>
          </a:extLst>
        </xdr:cNvPr>
        <xdr:cNvCxnSpPr/>
      </xdr:nvCxnSpPr>
      <xdr:spPr>
        <a:xfrm flipV="1">
          <a:off x="12814300" y="17847311"/>
          <a:ext cx="889000" cy="500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105</xdr:row>
      <xdr:rowOff>29227</xdr:rowOff>
    </xdr:from>
    <xdr:ext cx="405111" cy="259045"/>
    <xdr:sp macro="" textlink="">
      <xdr:nvSpPr>
        <xdr:cNvPr id="783" name="n_1aveValue【公民館】&#10;有形固定資産減価償却率">
          <a:extLst>
            <a:ext uri="{FF2B5EF4-FFF2-40B4-BE49-F238E27FC236}">
              <a16:creationId xmlns:a16="http://schemas.microsoft.com/office/drawing/2014/main" id="{BC9B8BC5-E2C3-4EBB-913D-A188E351DCFA}"/>
            </a:ext>
          </a:extLst>
        </xdr:cNvPr>
        <xdr:cNvSpPr txBox="1"/>
      </xdr:nvSpPr>
      <xdr:spPr>
        <a:xfrm>
          <a:off x="15266044" y="180314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19066</xdr:rowOff>
    </xdr:from>
    <xdr:ext cx="405111" cy="259045"/>
    <xdr:sp macro="" textlink="">
      <xdr:nvSpPr>
        <xdr:cNvPr id="784" name="n_2aveValue【公民館】&#10;有形固定資産減価償却率">
          <a:extLst>
            <a:ext uri="{FF2B5EF4-FFF2-40B4-BE49-F238E27FC236}">
              <a16:creationId xmlns:a16="http://schemas.microsoft.com/office/drawing/2014/main" id="{0CA7ED2F-2B9A-409A-B8C5-AA3CDD220311}"/>
            </a:ext>
          </a:extLst>
        </xdr:cNvPr>
        <xdr:cNvSpPr txBox="1"/>
      </xdr:nvSpPr>
      <xdr:spPr>
        <a:xfrm>
          <a:off x="14389744" y="1802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52088</xdr:rowOff>
    </xdr:from>
    <xdr:ext cx="405111" cy="259045"/>
    <xdr:sp macro="" textlink="">
      <xdr:nvSpPr>
        <xdr:cNvPr id="785" name="n_3aveValue【公民館】&#10;有形固定資産減価償却率">
          <a:extLst>
            <a:ext uri="{FF2B5EF4-FFF2-40B4-BE49-F238E27FC236}">
              <a16:creationId xmlns:a16="http://schemas.microsoft.com/office/drawing/2014/main" id="{6ACCBB5B-AAB9-4261-932E-FD8397DC6E4E}"/>
            </a:ext>
          </a:extLst>
        </xdr:cNvPr>
        <xdr:cNvSpPr txBox="1"/>
      </xdr:nvSpPr>
      <xdr:spPr>
        <a:xfrm>
          <a:off x="13500744" y="180543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83838</xdr:rowOff>
    </xdr:from>
    <xdr:ext cx="405111" cy="259045"/>
    <xdr:sp macro="" textlink="">
      <xdr:nvSpPr>
        <xdr:cNvPr id="786" name="n_4aveValue【公民館】&#10;有形固定資産減価償却率">
          <a:extLst>
            <a:ext uri="{FF2B5EF4-FFF2-40B4-BE49-F238E27FC236}">
              <a16:creationId xmlns:a16="http://schemas.microsoft.com/office/drawing/2014/main" id="{446BFFAF-4DB1-4E86-9378-428B9E0C6EB0}"/>
            </a:ext>
          </a:extLst>
        </xdr:cNvPr>
        <xdr:cNvSpPr txBox="1"/>
      </xdr:nvSpPr>
      <xdr:spPr>
        <a:xfrm>
          <a:off x="12611744" y="1774318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102</xdr:row>
      <xdr:rowOff>143527</xdr:rowOff>
    </xdr:from>
    <xdr:ext cx="405111" cy="259045"/>
    <xdr:sp macro="" textlink="">
      <xdr:nvSpPr>
        <xdr:cNvPr id="787" name="n_1mainValue【公民館】&#10;有形固定資産減価償却率">
          <a:extLst>
            <a:ext uri="{FF2B5EF4-FFF2-40B4-BE49-F238E27FC236}">
              <a16:creationId xmlns:a16="http://schemas.microsoft.com/office/drawing/2014/main" id="{981DE855-33E6-40D8-9D5C-1B9A464A78D1}"/>
            </a:ext>
          </a:extLst>
        </xdr:cNvPr>
        <xdr:cNvSpPr txBox="1"/>
      </xdr:nvSpPr>
      <xdr:spPr>
        <a:xfrm>
          <a:off x="15266044" y="17631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111777</xdr:rowOff>
    </xdr:from>
    <xdr:ext cx="405111" cy="259045"/>
    <xdr:sp macro="" textlink="">
      <xdr:nvSpPr>
        <xdr:cNvPr id="788" name="n_2mainValue【公民館】&#10;有形固定資産減価償却率">
          <a:extLst>
            <a:ext uri="{FF2B5EF4-FFF2-40B4-BE49-F238E27FC236}">
              <a16:creationId xmlns:a16="http://schemas.microsoft.com/office/drawing/2014/main" id="{BC3B0B97-01AD-419F-AB05-1642EFB88C38}"/>
            </a:ext>
          </a:extLst>
        </xdr:cNvPr>
        <xdr:cNvSpPr txBox="1"/>
      </xdr:nvSpPr>
      <xdr:spPr>
        <a:xfrm>
          <a:off x="14389744" y="175996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83838</xdr:rowOff>
    </xdr:from>
    <xdr:ext cx="405111" cy="259045"/>
    <xdr:sp macro="" textlink="">
      <xdr:nvSpPr>
        <xdr:cNvPr id="789" name="n_3mainValue【公民館】&#10;有形固定資産減価償却率">
          <a:extLst>
            <a:ext uri="{FF2B5EF4-FFF2-40B4-BE49-F238E27FC236}">
              <a16:creationId xmlns:a16="http://schemas.microsoft.com/office/drawing/2014/main" id="{A6370D87-B85F-4C0A-AEC7-1EECE1C1BD81}"/>
            </a:ext>
          </a:extLst>
        </xdr:cNvPr>
        <xdr:cNvSpPr txBox="1"/>
      </xdr:nvSpPr>
      <xdr:spPr>
        <a:xfrm>
          <a:off x="13500744" y="175717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107</xdr:row>
      <xdr:rowOff>44466</xdr:rowOff>
    </xdr:from>
    <xdr:ext cx="405111" cy="259045"/>
    <xdr:sp macro="" textlink="">
      <xdr:nvSpPr>
        <xdr:cNvPr id="790" name="n_4mainValue【公民館】&#10;有形固定資産減価償却率">
          <a:extLst>
            <a:ext uri="{FF2B5EF4-FFF2-40B4-BE49-F238E27FC236}">
              <a16:creationId xmlns:a16="http://schemas.microsoft.com/office/drawing/2014/main" id="{BE98EE94-536A-4A71-9E2D-5E308957D735}"/>
            </a:ext>
          </a:extLst>
        </xdr:cNvPr>
        <xdr:cNvSpPr txBox="1"/>
      </xdr:nvSpPr>
      <xdr:spPr>
        <a:xfrm>
          <a:off x="12611744" y="18389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1" name="正方形/長方形 790">
          <a:extLst>
            <a:ext uri="{FF2B5EF4-FFF2-40B4-BE49-F238E27FC236}">
              <a16:creationId xmlns:a16="http://schemas.microsoft.com/office/drawing/2014/main" id="{B9FF5F49-2800-4A7D-A556-BD902B30B99F}"/>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2" name="正方形/長方形 791">
          <a:extLst>
            <a:ext uri="{FF2B5EF4-FFF2-40B4-BE49-F238E27FC236}">
              <a16:creationId xmlns:a16="http://schemas.microsoft.com/office/drawing/2014/main" id="{1EF8C6E2-4B33-4DDD-AC9A-EF0F4C2C9FF7}"/>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3" name="正方形/長方形 792">
          <a:extLst>
            <a:ext uri="{FF2B5EF4-FFF2-40B4-BE49-F238E27FC236}">
              <a16:creationId xmlns:a16="http://schemas.microsoft.com/office/drawing/2014/main" id="{B6389211-EADF-47B7-8076-3A5A0BFC4B08}"/>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4" name="正方形/長方形 793">
          <a:extLst>
            <a:ext uri="{FF2B5EF4-FFF2-40B4-BE49-F238E27FC236}">
              <a16:creationId xmlns:a16="http://schemas.microsoft.com/office/drawing/2014/main" id="{78857068-7A3E-40AD-B149-CBEFA7ABF6B7}"/>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5" name="正方形/長方形 794">
          <a:extLst>
            <a:ext uri="{FF2B5EF4-FFF2-40B4-BE49-F238E27FC236}">
              <a16:creationId xmlns:a16="http://schemas.microsoft.com/office/drawing/2014/main" id="{55A050DF-DCB6-4092-BAE5-9F8B57B2D2C7}"/>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6" name="正方形/長方形 795">
          <a:extLst>
            <a:ext uri="{FF2B5EF4-FFF2-40B4-BE49-F238E27FC236}">
              <a16:creationId xmlns:a16="http://schemas.microsoft.com/office/drawing/2014/main" id="{90769BA2-E928-49D7-B655-6871B1FE204E}"/>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7" name="正方形/長方形 796">
          <a:extLst>
            <a:ext uri="{FF2B5EF4-FFF2-40B4-BE49-F238E27FC236}">
              <a16:creationId xmlns:a16="http://schemas.microsoft.com/office/drawing/2014/main" id="{DA8F45EB-44B0-4273-B0C4-87013D90179B}"/>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8" name="正方形/長方形 797">
          <a:extLst>
            <a:ext uri="{FF2B5EF4-FFF2-40B4-BE49-F238E27FC236}">
              <a16:creationId xmlns:a16="http://schemas.microsoft.com/office/drawing/2014/main" id="{1BD04FDB-D477-44D4-B73D-F11CD58177F5}"/>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99" name="テキスト ボックス 798">
          <a:extLst>
            <a:ext uri="{FF2B5EF4-FFF2-40B4-BE49-F238E27FC236}">
              <a16:creationId xmlns:a16="http://schemas.microsoft.com/office/drawing/2014/main" id="{012A4CF7-D43B-458B-A94A-93FCE206C34A}"/>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0" name="直線コネクタ 799">
          <a:extLst>
            <a:ext uri="{FF2B5EF4-FFF2-40B4-BE49-F238E27FC236}">
              <a16:creationId xmlns:a16="http://schemas.microsoft.com/office/drawing/2014/main" id="{32D5C56C-F1D0-46BD-BD6A-4D6B6EE53B5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152400</xdr:rowOff>
    </xdr:from>
    <xdr:to>
      <xdr:col>120</xdr:col>
      <xdr:colOff>114300</xdr:colOff>
      <xdr:row>108</xdr:row>
      <xdr:rowOff>152400</xdr:rowOff>
    </xdr:to>
    <xdr:cxnSp macro="">
      <xdr:nvCxnSpPr>
        <xdr:cNvPr id="801" name="直線コネクタ 800">
          <a:extLst>
            <a:ext uri="{FF2B5EF4-FFF2-40B4-BE49-F238E27FC236}">
              <a16:creationId xmlns:a16="http://schemas.microsoft.com/office/drawing/2014/main" id="{AA212136-6FCB-4719-9809-6C99567AFCEB}"/>
            </a:ext>
          </a:extLst>
        </xdr:cNvPr>
        <xdr:cNvCxnSpPr/>
      </xdr:nvCxnSpPr>
      <xdr:spPr>
        <a:xfrm>
          <a:off x="18288000" y="186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10177</xdr:rowOff>
    </xdr:from>
    <xdr:ext cx="467179" cy="259045"/>
    <xdr:sp macro="" textlink="">
      <xdr:nvSpPr>
        <xdr:cNvPr id="802" name="テキスト ボックス 801">
          <a:extLst>
            <a:ext uri="{FF2B5EF4-FFF2-40B4-BE49-F238E27FC236}">
              <a16:creationId xmlns:a16="http://schemas.microsoft.com/office/drawing/2014/main" id="{90CAA54E-0222-43FD-B7CB-C8B8E540CAC9}"/>
            </a:ext>
          </a:extLst>
        </xdr:cNvPr>
        <xdr:cNvSpPr txBox="1"/>
      </xdr:nvSpPr>
      <xdr:spPr>
        <a:xfrm>
          <a:off x="17820821" y="185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106</xdr:row>
      <xdr:rowOff>114300</xdr:rowOff>
    </xdr:from>
    <xdr:to>
      <xdr:col>120</xdr:col>
      <xdr:colOff>114300</xdr:colOff>
      <xdr:row>106</xdr:row>
      <xdr:rowOff>114300</xdr:rowOff>
    </xdr:to>
    <xdr:cxnSp macro="">
      <xdr:nvCxnSpPr>
        <xdr:cNvPr id="803" name="直線コネクタ 802">
          <a:extLst>
            <a:ext uri="{FF2B5EF4-FFF2-40B4-BE49-F238E27FC236}">
              <a16:creationId xmlns:a16="http://schemas.microsoft.com/office/drawing/2014/main" id="{22691576-278B-4614-BCF8-126233BD37A0}"/>
            </a:ext>
          </a:extLst>
        </xdr:cNvPr>
        <xdr:cNvCxnSpPr/>
      </xdr:nvCxnSpPr>
      <xdr:spPr>
        <a:xfrm>
          <a:off x="18288000" y="182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105</xdr:row>
      <xdr:rowOff>143527</xdr:rowOff>
    </xdr:from>
    <xdr:ext cx="467179" cy="259045"/>
    <xdr:sp macro="" textlink="">
      <xdr:nvSpPr>
        <xdr:cNvPr id="804" name="テキスト ボックス 803">
          <a:extLst>
            <a:ext uri="{FF2B5EF4-FFF2-40B4-BE49-F238E27FC236}">
              <a16:creationId xmlns:a16="http://schemas.microsoft.com/office/drawing/2014/main" id="{62DF7CA2-727B-4E2C-8C30-A903DC0E59DD}"/>
            </a:ext>
          </a:extLst>
        </xdr:cNvPr>
        <xdr:cNvSpPr txBox="1"/>
      </xdr:nvSpPr>
      <xdr:spPr>
        <a:xfrm>
          <a:off x="17820821" y="181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104</xdr:row>
      <xdr:rowOff>76200</xdr:rowOff>
    </xdr:from>
    <xdr:to>
      <xdr:col>120</xdr:col>
      <xdr:colOff>114300</xdr:colOff>
      <xdr:row>104</xdr:row>
      <xdr:rowOff>76200</xdr:rowOff>
    </xdr:to>
    <xdr:cxnSp macro="">
      <xdr:nvCxnSpPr>
        <xdr:cNvPr id="805" name="直線コネクタ 804">
          <a:extLst>
            <a:ext uri="{FF2B5EF4-FFF2-40B4-BE49-F238E27FC236}">
              <a16:creationId xmlns:a16="http://schemas.microsoft.com/office/drawing/2014/main" id="{7EA59331-F375-42D0-B5BF-8FF9A14F734D}"/>
            </a:ext>
          </a:extLst>
        </xdr:cNvPr>
        <xdr:cNvCxnSpPr/>
      </xdr:nvCxnSpPr>
      <xdr:spPr>
        <a:xfrm>
          <a:off x="18288000" y="179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103</xdr:row>
      <xdr:rowOff>105427</xdr:rowOff>
    </xdr:from>
    <xdr:ext cx="467179" cy="259045"/>
    <xdr:sp macro="" textlink="">
      <xdr:nvSpPr>
        <xdr:cNvPr id="806" name="テキスト ボックス 805">
          <a:extLst>
            <a:ext uri="{FF2B5EF4-FFF2-40B4-BE49-F238E27FC236}">
              <a16:creationId xmlns:a16="http://schemas.microsoft.com/office/drawing/2014/main" id="{C9509A78-D048-45B0-830B-DC7D8295A2F0}"/>
            </a:ext>
          </a:extLst>
        </xdr:cNvPr>
        <xdr:cNvSpPr txBox="1"/>
      </xdr:nvSpPr>
      <xdr:spPr>
        <a:xfrm>
          <a:off x="17820821" y="177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102</xdr:row>
      <xdr:rowOff>38100</xdr:rowOff>
    </xdr:from>
    <xdr:to>
      <xdr:col>120</xdr:col>
      <xdr:colOff>114300</xdr:colOff>
      <xdr:row>102</xdr:row>
      <xdr:rowOff>38100</xdr:rowOff>
    </xdr:to>
    <xdr:cxnSp macro="">
      <xdr:nvCxnSpPr>
        <xdr:cNvPr id="807" name="直線コネクタ 806">
          <a:extLst>
            <a:ext uri="{FF2B5EF4-FFF2-40B4-BE49-F238E27FC236}">
              <a16:creationId xmlns:a16="http://schemas.microsoft.com/office/drawing/2014/main" id="{40301561-A09B-4E1D-90FE-F40D6F434B82}"/>
            </a:ext>
          </a:extLst>
        </xdr:cNvPr>
        <xdr:cNvCxnSpPr/>
      </xdr:nvCxnSpPr>
      <xdr:spPr>
        <a:xfrm>
          <a:off x="18288000" y="175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101</xdr:row>
      <xdr:rowOff>67327</xdr:rowOff>
    </xdr:from>
    <xdr:ext cx="467179" cy="259045"/>
    <xdr:sp macro="" textlink="">
      <xdr:nvSpPr>
        <xdr:cNvPr id="808" name="テキスト ボックス 807">
          <a:extLst>
            <a:ext uri="{FF2B5EF4-FFF2-40B4-BE49-F238E27FC236}">
              <a16:creationId xmlns:a16="http://schemas.microsoft.com/office/drawing/2014/main" id="{63B04073-0E41-43C7-BE6C-A24B7814A21F}"/>
            </a:ext>
          </a:extLst>
        </xdr:cNvPr>
        <xdr:cNvSpPr txBox="1"/>
      </xdr:nvSpPr>
      <xdr:spPr>
        <a:xfrm>
          <a:off x="17820821" y="173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0</xdr:rowOff>
    </xdr:from>
    <xdr:to>
      <xdr:col>120</xdr:col>
      <xdr:colOff>114300</xdr:colOff>
      <xdr:row>100</xdr:row>
      <xdr:rowOff>0</xdr:rowOff>
    </xdr:to>
    <xdr:cxnSp macro="">
      <xdr:nvCxnSpPr>
        <xdr:cNvPr id="809" name="直線コネクタ 808">
          <a:extLst>
            <a:ext uri="{FF2B5EF4-FFF2-40B4-BE49-F238E27FC236}">
              <a16:creationId xmlns:a16="http://schemas.microsoft.com/office/drawing/2014/main" id="{5C9EB64D-1E2E-4669-B8AE-446427588DEA}"/>
            </a:ext>
          </a:extLst>
        </xdr:cNvPr>
        <xdr:cNvCxnSpPr/>
      </xdr:nvCxnSpPr>
      <xdr:spPr>
        <a:xfrm>
          <a:off x="18288000" y="1714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29227</xdr:rowOff>
    </xdr:from>
    <xdr:ext cx="467179" cy="259045"/>
    <xdr:sp macro="" textlink="">
      <xdr:nvSpPr>
        <xdr:cNvPr id="810" name="テキスト ボックス 809">
          <a:extLst>
            <a:ext uri="{FF2B5EF4-FFF2-40B4-BE49-F238E27FC236}">
              <a16:creationId xmlns:a16="http://schemas.microsoft.com/office/drawing/2014/main" id="{8EFA74C1-78D0-4322-AB4E-17EB4D684883}"/>
            </a:ext>
          </a:extLst>
        </xdr:cNvPr>
        <xdr:cNvSpPr txBox="1"/>
      </xdr:nvSpPr>
      <xdr:spPr>
        <a:xfrm>
          <a:off x="17820821" y="1700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1" name="直線コネクタ 810">
          <a:extLst>
            <a:ext uri="{FF2B5EF4-FFF2-40B4-BE49-F238E27FC236}">
              <a16:creationId xmlns:a16="http://schemas.microsoft.com/office/drawing/2014/main" id="{AF06B737-BDC9-4054-9B47-7D99EBE984E3}"/>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2" name="テキスト ボックス 811">
          <a:extLst>
            <a:ext uri="{FF2B5EF4-FFF2-40B4-BE49-F238E27FC236}">
              <a16:creationId xmlns:a16="http://schemas.microsoft.com/office/drawing/2014/main" id="{0E92B0A4-DAB8-4019-8C9F-52E492B439D9}"/>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3" name="【公民館】&#10;一人当たり面積グラフ枠">
          <a:extLst>
            <a:ext uri="{FF2B5EF4-FFF2-40B4-BE49-F238E27FC236}">
              <a16:creationId xmlns:a16="http://schemas.microsoft.com/office/drawing/2014/main" id="{26E059D6-93F9-486F-97CD-0F64ADA7F39C}"/>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42672</xdr:rowOff>
    </xdr:from>
    <xdr:to>
      <xdr:col>116</xdr:col>
      <xdr:colOff>62864</xdr:colOff>
      <xdr:row>108</xdr:row>
      <xdr:rowOff>123444</xdr:rowOff>
    </xdr:to>
    <xdr:cxnSp macro="">
      <xdr:nvCxnSpPr>
        <xdr:cNvPr id="814" name="直線コネクタ 813">
          <a:extLst>
            <a:ext uri="{FF2B5EF4-FFF2-40B4-BE49-F238E27FC236}">
              <a16:creationId xmlns:a16="http://schemas.microsoft.com/office/drawing/2014/main" id="{BC570924-F4D2-4EED-9AD8-0D92BCF08473}"/>
            </a:ext>
          </a:extLst>
        </xdr:cNvPr>
        <xdr:cNvCxnSpPr/>
      </xdr:nvCxnSpPr>
      <xdr:spPr>
        <a:xfrm flipV="1">
          <a:off x="22160864" y="17187672"/>
          <a:ext cx="0" cy="14523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127271</xdr:rowOff>
    </xdr:from>
    <xdr:ext cx="469744" cy="259045"/>
    <xdr:sp macro="" textlink="">
      <xdr:nvSpPr>
        <xdr:cNvPr id="815" name="【公民館】&#10;一人当たり面積最小値テキスト">
          <a:extLst>
            <a:ext uri="{FF2B5EF4-FFF2-40B4-BE49-F238E27FC236}">
              <a16:creationId xmlns:a16="http://schemas.microsoft.com/office/drawing/2014/main" id="{52886C8B-815B-48CC-919C-256EF5A2FCE4}"/>
            </a:ext>
          </a:extLst>
        </xdr:cNvPr>
        <xdr:cNvSpPr txBox="1"/>
      </xdr:nvSpPr>
      <xdr:spPr>
        <a:xfrm>
          <a:off x="22199600" y="186438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123444</xdr:rowOff>
    </xdr:from>
    <xdr:to>
      <xdr:col>116</xdr:col>
      <xdr:colOff>152400</xdr:colOff>
      <xdr:row>108</xdr:row>
      <xdr:rowOff>123444</xdr:rowOff>
    </xdr:to>
    <xdr:cxnSp macro="">
      <xdr:nvCxnSpPr>
        <xdr:cNvPr id="816" name="直線コネクタ 815">
          <a:extLst>
            <a:ext uri="{FF2B5EF4-FFF2-40B4-BE49-F238E27FC236}">
              <a16:creationId xmlns:a16="http://schemas.microsoft.com/office/drawing/2014/main" id="{DF4A7794-85A9-4D65-B75E-8A055980F27D}"/>
            </a:ext>
          </a:extLst>
        </xdr:cNvPr>
        <xdr:cNvCxnSpPr/>
      </xdr:nvCxnSpPr>
      <xdr:spPr>
        <a:xfrm>
          <a:off x="22072600" y="186400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160799</xdr:rowOff>
    </xdr:from>
    <xdr:ext cx="469744" cy="259045"/>
    <xdr:sp macro="" textlink="">
      <xdr:nvSpPr>
        <xdr:cNvPr id="817" name="【公民館】&#10;一人当たり面積最大値テキスト">
          <a:extLst>
            <a:ext uri="{FF2B5EF4-FFF2-40B4-BE49-F238E27FC236}">
              <a16:creationId xmlns:a16="http://schemas.microsoft.com/office/drawing/2014/main" id="{BD22C26A-B613-4685-AC7C-0653F8AB0D55}"/>
            </a:ext>
          </a:extLst>
        </xdr:cNvPr>
        <xdr:cNvSpPr txBox="1"/>
      </xdr:nvSpPr>
      <xdr:spPr>
        <a:xfrm>
          <a:off x="22199600" y="16962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42672</xdr:rowOff>
    </xdr:from>
    <xdr:to>
      <xdr:col>116</xdr:col>
      <xdr:colOff>152400</xdr:colOff>
      <xdr:row>100</xdr:row>
      <xdr:rowOff>42672</xdr:rowOff>
    </xdr:to>
    <xdr:cxnSp macro="">
      <xdr:nvCxnSpPr>
        <xdr:cNvPr id="818" name="直線コネクタ 817">
          <a:extLst>
            <a:ext uri="{FF2B5EF4-FFF2-40B4-BE49-F238E27FC236}">
              <a16:creationId xmlns:a16="http://schemas.microsoft.com/office/drawing/2014/main" id="{EFFA88C1-C2F0-4123-9662-4151FC03BA13}"/>
            </a:ext>
          </a:extLst>
        </xdr:cNvPr>
        <xdr:cNvCxnSpPr/>
      </xdr:nvCxnSpPr>
      <xdr:spPr>
        <a:xfrm>
          <a:off x="22072600" y="17187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85614</xdr:rowOff>
    </xdr:from>
    <xdr:ext cx="469744" cy="259045"/>
    <xdr:sp macro="" textlink="">
      <xdr:nvSpPr>
        <xdr:cNvPr id="819" name="【公民館】&#10;一人当たり面積平均値テキスト">
          <a:extLst>
            <a:ext uri="{FF2B5EF4-FFF2-40B4-BE49-F238E27FC236}">
              <a16:creationId xmlns:a16="http://schemas.microsoft.com/office/drawing/2014/main" id="{DC32B989-4E37-4B17-BAE9-4FFD393ACF71}"/>
            </a:ext>
          </a:extLst>
        </xdr:cNvPr>
        <xdr:cNvSpPr txBox="1"/>
      </xdr:nvSpPr>
      <xdr:spPr>
        <a:xfrm>
          <a:off x="22199600" y="1808786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62737</xdr:rowOff>
    </xdr:from>
    <xdr:to>
      <xdr:col>116</xdr:col>
      <xdr:colOff>114300</xdr:colOff>
      <xdr:row>106</xdr:row>
      <xdr:rowOff>164337</xdr:rowOff>
    </xdr:to>
    <xdr:sp macro="" textlink="">
      <xdr:nvSpPr>
        <xdr:cNvPr id="820" name="フローチャート: 判断 819">
          <a:extLst>
            <a:ext uri="{FF2B5EF4-FFF2-40B4-BE49-F238E27FC236}">
              <a16:creationId xmlns:a16="http://schemas.microsoft.com/office/drawing/2014/main" id="{BC4BE4F0-A70D-439E-A963-B42278ED5A6F}"/>
            </a:ext>
          </a:extLst>
        </xdr:cNvPr>
        <xdr:cNvSpPr/>
      </xdr:nvSpPr>
      <xdr:spPr>
        <a:xfrm>
          <a:off x="22110700" y="18236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51308</xdr:rowOff>
    </xdr:from>
    <xdr:to>
      <xdr:col>112</xdr:col>
      <xdr:colOff>38100</xdr:colOff>
      <xdr:row>106</xdr:row>
      <xdr:rowOff>152908</xdr:rowOff>
    </xdr:to>
    <xdr:sp macro="" textlink="">
      <xdr:nvSpPr>
        <xdr:cNvPr id="821" name="フローチャート: 判断 820">
          <a:extLst>
            <a:ext uri="{FF2B5EF4-FFF2-40B4-BE49-F238E27FC236}">
              <a16:creationId xmlns:a16="http://schemas.microsoft.com/office/drawing/2014/main" id="{5BA53A7B-9790-4043-B4EF-DCCBE96EFCBF}"/>
            </a:ext>
          </a:extLst>
        </xdr:cNvPr>
        <xdr:cNvSpPr/>
      </xdr:nvSpPr>
      <xdr:spPr>
        <a:xfrm>
          <a:off x="21272500" y="18225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71882</xdr:rowOff>
    </xdr:from>
    <xdr:to>
      <xdr:col>107</xdr:col>
      <xdr:colOff>101600</xdr:colOff>
      <xdr:row>107</xdr:row>
      <xdr:rowOff>2032</xdr:rowOff>
    </xdr:to>
    <xdr:sp macro="" textlink="">
      <xdr:nvSpPr>
        <xdr:cNvPr id="822" name="フローチャート: 判断 821">
          <a:extLst>
            <a:ext uri="{FF2B5EF4-FFF2-40B4-BE49-F238E27FC236}">
              <a16:creationId xmlns:a16="http://schemas.microsoft.com/office/drawing/2014/main" id="{586F4BC2-D68C-42E5-BDDD-479E3BDA9376}"/>
            </a:ext>
          </a:extLst>
        </xdr:cNvPr>
        <xdr:cNvSpPr/>
      </xdr:nvSpPr>
      <xdr:spPr>
        <a:xfrm>
          <a:off x="20383500" y="182455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102363</xdr:rowOff>
    </xdr:from>
    <xdr:to>
      <xdr:col>102</xdr:col>
      <xdr:colOff>165100</xdr:colOff>
      <xdr:row>107</xdr:row>
      <xdr:rowOff>32513</xdr:rowOff>
    </xdr:to>
    <xdr:sp macro="" textlink="">
      <xdr:nvSpPr>
        <xdr:cNvPr id="823" name="フローチャート: 判断 822">
          <a:extLst>
            <a:ext uri="{FF2B5EF4-FFF2-40B4-BE49-F238E27FC236}">
              <a16:creationId xmlns:a16="http://schemas.microsoft.com/office/drawing/2014/main" id="{8CEB3397-7553-4A0A-B273-52B57F7B377B}"/>
            </a:ext>
          </a:extLst>
        </xdr:cNvPr>
        <xdr:cNvSpPr/>
      </xdr:nvSpPr>
      <xdr:spPr>
        <a:xfrm>
          <a:off x="19494500" y="1827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74930</xdr:rowOff>
    </xdr:from>
    <xdr:to>
      <xdr:col>98</xdr:col>
      <xdr:colOff>38100</xdr:colOff>
      <xdr:row>107</xdr:row>
      <xdr:rowOff>5080</xdr:rowOff>
    </xdr:to>
    <xdr:sp macro="" textlink="">
      <xdr:nvSpPr>
        <xdr:cNvPr id="824" name="フローチャート: 判断 823">
          <a:extLst>
            <a:ext uri="{FF2B5EF4-FFF2-40B4-BE49-F238E27FC236}">
              <a16:creationId xmlns:a16="http://schemas.microsoft.com/office/drawing/2014/main" id="{BA964AD9-845D-4287-83EA-80152BF3DC08}"/>
            </a:ext>
          </a:extLst>
        </xdr:cNvPr>
        <xdr:cNvSpPr/>
      </xdr:nvSpPr>
      <xdr:spPr>
        <a:xfrm>
          <a:off x="18605500" y="18248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5" name="テキスト ボックス 824">
          <a:extLst>
            <a:ext uri="{FF2B5EF4-FFF2-40B4-BE49-F238E27FC236}">
              <a16:creationId xmlns:a16="http://schemas.microsoft.com/office/drawing/2014/main" id="{7A49CFB3-0BD1-4C8A-8EED-B60F197C7441}"/>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7838A769-7C50-4B66-B9C7-6E1ABA3949A1}"/>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15A1D05C-2345-4369-A8D7-035C8B10DC32}"/>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524C5803-7A37-409D-B77C-53C0F9AE0124}"/>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D32B5153-322C-4CCD-9046-B5D0F078B2D5}"/>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144272</xdr:rowOff>
    </xdr:from>
    <xdr:to>
      <xdr:col>116</xdr:col>
      <xdr:colOff>114300</xdr:colOff>
      <xdr:row>108</xdr:row>
      <xdr:rowOff>74422</xdr:rowOff>
    </xdr:to>
    <xdr:sp macro="" textlink="">
      <xdr:nvSpPr>
        <xdr:cNvPr id="830" name="楕円 829">
          <a:extLst>
            <a:ext uri="{FF2B5EF4-FFF2-40B4-BE49-F238E27FC236}">
              <a16:creationId xmlns:a16="http://schemas.microsoft.com/office/drawing/2014/main" id="{0B505615-E537-4E8D-9761-972F912429A6}"/>
            </a:ext>
          </a:extLst>
        </xdr:cNvPr>
        <xdr:cNvSpPr/>
      </xdr:nvSpPr>
      <xdr:spPr>
        <a:xfrm>
          <a:off x="22110700" y="18489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107</xdr:row>
      <xdr:rowOff>59199</xdr:rowOff>
    </xdr:from>
    <xdr:ext cx="469744" cy="259045"/>
    <xdr:sp macro="" textlink="">
      <xdr:nvSpPr>
        <xdr:cNvPr id="831" name="【公民館】&#10;一人当たり面積該当値テキスト">
          <a:extLst>
            <a:ext uri="{FF2B5EF4-FFF2-40B4-BE49-F238E27FC236}">
              <a16:creationId xmlns:a16="http://schemas.microsoft.com/office/drawing/2014/main" id="{235DCF41-E679-4550-9B98-B9FFC4BA60B9}"/>
            </a:ext>
          </a:extLst>
        </xdr:cNvPr>
        <xdr:cNvSpPr txBox="1"/>
      </xdr:nvSpPr>
      <xdr:spPr>
        <a:xfrm>
          <a:off x="22199600" y="184043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146558</xdr:rowOff>
    </xdr:from>
    <xdr:to>
      <xdr:col>112</xdr:col>
      <xdr:colOff>38100</xdr:colOff>
      <xdr:row>108</xdr:row>
      <xdr:rowOff>76708</xdr:rowOff>
    </xdr:to>
    <xdr:sp macro="" textlink="">
      <xdr:nvSpPr>
        <xdr:cNvPr id="832" name="楕円 831">
          <a:extLst>
            <a:ext uri="{FF2B5EF4-FFF2-40B4-BE49-F238E27FC236}">
              <a16:creationId xmlns:a16="http://schemas.microsoft.com/office/drawing/2014/main" id="{3E8B51A5-CCDC-4784-812B-E52F57D85EAA}"/>
            </a:ext>
          </a:extLst>
        </xdr:cNvPr>
        <xdr:cNvSpPr/>
      </xdr:nvSpPr>
      <xdr:spPr>
        <a:xfrm>
          <a:off x="21272500" y="18491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108</xdr:row>
      <xdr:rowOff>23622</xdr:rowOff>
    </xdr:from>
    <xdr:to>
      <xdr:col>116</xdr:col>
      <xdr:colOff>63500</xdr:colOff>
      <xdr:row>108</xdr:row>
      <xdr:rowOff>25908</xdr:rowOff>
    </xdr:to>
    <xdr:cxnSp macro="">
      <xdr:nvCxnSpPr>
        <xdr:cNvPr id="833" name="直線コネクタ 832">
          <a:extLst>
            <a:ext uri="{FF2B5EF4-FFF2-40B4-BE49-F238E27FC236}">
              <a16:creationId xmlns:a16="http://schemas.microsoft.com/office/drawing/2014/main" id="{A0185712-A72E-4676-9375-BAE478C0F347}"/>
            </a:ext>
          </a:extLst>
        </xdr:cNvPr>
        <xdr:cNvCxnSpPr/>
      </xdr:nvCxnSpPr>
      <xdr:spPr>
        <a:xfrm flipV="1">
          <a:off x="21323300" y="1854022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107</xdr:row>
      <xdr:rowOff>148844</xdr:rowOff>
    </xdr:from>
    <xdr:to>
      <xdr:col>107</xdr:col>
      <xdr:colOff>101600</xdr:colOff>
      <xdr:row>108</xdr:row>
      <xdr:rowOff>78994</xdr:rowOff>
    </xdr:to>
    <xdr:sp macro="" textlink="">
      <xdr:nvSpPr>
        <xdr:cNvPr id="834" name="楕円 833">
          <a:extLst>
            <a:ext uri="{FF2B5EF4-FFF2-40B4-BE49-F238E27FC236}">
              <a16:creationId xmlns:a16="http://schemas.microsoft.com/office/drawing/2014/main" id="{2ABB9CB4-677D-4455-8655-AA51EEC1BF6F}"/>
            </a:ext>
          </a:extLst>
        </xdr:cNvPr>
        <xdr:cNvSpPr/>
      </xdr:nvSpPr>
      <xdr:spPr>
        <a:xfrm>
          <a:off x="20383500" y="18493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108</xdr:row>
      <xdr:rowOff>25908</xdr:rowOff>
    </xdr:from>
    <xdr:to>
      <xdr:col>111</xdr:col>
      <xdr:colOff>177800</xdr:colOff>
      <xdr:row>108</xdr:row>
      <xdr:rowOff>28194</xdr:rowOff>
    </xdr:to>
    <xdr:cxnSp macro="">
      <xdr:nvCxnSpPr>
        <xdr:cNvPr id="835" name="直線コネクタ 834">
          <a:extLst>
            <a:ext uri="{FF2B5EF4-FFF2-40B4-BE49-F238E27FC236}">
              <a16:creationId xmlns:a16="http://schemas.microsoft.com/office/drawing/2014/main" id="{E09B6ECF-B81F-4A3B-8828-E136A928BA45}"/>
            </a:ext>
          </a:extLst>
        </xdr:cNvPr>
        <xdr:cNvCxnSpPr/>
      </xdr:nvCxnSpPr>
      <xdr:spPr>
        <a:xfrm flipV="1">
          <a:off x="20434300" y="18542508"/>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107</xdr:row>
      <xdr:rowOff>151130</xdr:rowOff>
    </xdr:from>
    <xdr:to>
      <xdr:col>102</xdr:col>
      <xdr:colOff>165100</xdr:colOff>
      <xdr:row>108</xdr:row>
      <xdr:rowOff>81280</xdr:rowOff>
    </xdr:to>
    <xdr:sp macro="" textlink="">
      <xdr:nvSpPr>
        <xdr:cNvPr id="836" name="楕円 835">
          <a:extLst>
            <a:ext uri="{FF2B5EF4-FFF2-40B4-BE49-F238E27FC236}">
              <a16:creationId xmlns:a16="http://schemas.microsoft.com/office/drawing/2014/main" id="{E0D917AC-6AA1-47EA-A3B4-D3001C7BAAFD}"/>
            </a:ext>
          </a:extLst>
        </xdr:cNvPr>
        <xdr:cNvSpPr/>
      </xdr:nvSpPr>
      <xdr:spPr>
        <a:xfrm>
          <a:off x="19494500" y="18496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108</xdr:row>
      <xdr:rowOff>28194</xdr:rowOff>
    </xdr:from>
    <xdr:to>
      <xdr:col>107</xdr:col>
      <xdr:colOff>50800</xdr:colOff>
      <xdr:row>108</xdr:row>
      <xdr:rowOff>30480</xdr:rowOff>
    </xdr:to>
    <xdr:cxnSp macro="">
      <xdr:nvCxnSpPr>
        <xdr:cNvPr id="837" name="直線コネクタ 836">
          <a:extLst>
            <a:ext uri="{FF2B5EF4-FFF2-40B4-BE49-F238E27FC236}">
              <a16:creationId xmlns:a16="http://schemas.microsoft.com/office/drawing/2014/main" id="{E0A3C4F4-E8AA-4BAC-84EA-6243D8F1AF00}"/>
            </a:ext>
          </a:extLst>
        </xdr:cNvPr>
        <xdr:cNvCxnSpPr/>
      </xdr:nvCxnSpPr>
      <xdr:spPr>
        <a:xfrm flipV="1">
          <a:off x="19545300" y="18544794"/>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107</xdr:row>
      <xdr:rowOff>153415</xdr:rowOff>
    </xdr:from>
    <xdr:to>
      <xdr:col>98</xdr:col>
      <xdr:colOff>38100</xdr:colOff>
      <xdr:row>108</xdr:row>
      <xdr:rowOff>83565</xdr:rowOff>
    </xdr:to>
    <xdr:sp macro="" textlink="">
      <xdr:nvSpPr>
        <xdr:cNvPr id="838" name="楕円 837">
          <a:extLst>
            <a:ext uri="{FF2B5EF4-FFF2-40B4-BE49-F238E27FC236}">
              <a16:creationId xmlns:a16="http://schemas.microsoft.com/office/drawing/2014/main" id="{3363540E-1AFE-4762-98F8-64EE3C5401E7}"/>
            </a:ext>
          </a:extLst>
        </xdr:cNvPr>
        <xdr:cNvSpPr/>
      </xdr:nvSpPr>
      <xdr:spPr>
        <a:xfrm>
          <a:off x="18605500" y="184985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108</xdr:row>
      <xdr:rowOff>30480</xdr:rowOff>
    </xdr:from>
    <xdr:to>
      <xdr:col>102</xdr:col>
      <xdr:colOff>114300</xdr:colOff>
      <xdr:row>108</xdr:row>
      <xdr:rowOff>32765</xdr:rowOff>
    </xdr:to>
    <xdr:cxnSp macro="">
      <xdr:nvCxnSpPr>
        <xdr:cNvPr id="839" name="直線コネクタ 838">
          <a:extLst>
            <a:ext uri="{FF2B5EF4-FFF2-40B4-BE49-F238E27FC236}">
              <a16:creationId xmlns:a16="http://schemas.microsoft.com/office/drawing/2014/main" id="{85C96D4E-2993-45BB-8C58-0516A02578A6}"/>
            </a:ext>
          </a:extLst>
        </xdr:cNvPr>
        <xdr:cNvCxnSpPr/>
      </xdr:nvCxnSpPr>
      <xdr:spPr>
        <a:xfrm flipV="1">
          <a:off x="18656300" y="18547080"/>
          <a:ext cx="889000" cy="22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169435</xdr:rowOff>
    </xdr:from>
    <xdr:ext cx="469744" cy="259045"/>
    <xdr:sp macro="" textlink="">
      <xdr:nvSpPr>
        <xdr:cNvPr id="840" name="n_1aveValue【公民館】&#10;一人当たり面積">
          <a:extLst>
            <a:ext uri="{FF2B5EF4-FFF2-40B4-BE49-F238E27FC236}">
              <a16:creationId xmlns:a16="http://schemas.microsoft.com/office/drawing/2014/main" id="{DFF99A79-1949-4C64-A942-145C3B6D6BA2}"/>
            </a:ext>
          </a:extLst>
        </xdr:cNvPr>
        <xdr:cNvSpPr txBox="1"/>
      </xdr:nvSpPr>
      <xdr:spPr>
        <a:xfrm>
          <a:off x="21075727" y="18000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105</xdr:row>
      <xdr:rowOff>18559</xdr:rowOff>
    </xdr:from>
    <xdr:ext cx="469744" cy="259045"/>
    <xdr:sp macro="" textlink="">
      <xdr:nvSpPr>
        <xdr:cNvPr id="841" name="n_2aveValue【公民館】&#10;一人当たり面積">
          <a:extLst>
            <a:ext uri="{FF2B5EF4-FFF2-40B4-BE49-F238E27FC236}">
              <a16:creationId xmlns:a16="http://schemas.microsoft.com/office/drawing/2014/main" id="{F262DFF6-705A-4BA5-83B3-46213035FCE7}"/>
            </a:ext>
          </a:extLst>
        </xdr:cNvPr>
        <xdr:cNvSpPr txBox="1"/>
      </xdr:nvSpPr>
      <xdr:spPr>
        <a:xfrm>
          <a:off x="20199427" y="180208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105</xdr:row>
      <xdr:rowOff>49040</xdr:rowOff>
    </xdr:from>
    <xdr:ext cx="469744" cy="259045"/>
    <xdr:sp macro="" textlink="">
      <xdr:nvSpPr>
        <xdr:cNvPr id="842" name="n_3aveValue【公民館】&#10;一人当たり面積">
          <a:extLst>
            <a:ext uri="{FF2B5EF4-FFF2-40B4-BE49-F238E27FC236}">
              <a16:creationId xmlns:a16="http://schemas.microsoft.com/office/drawing/2014/main" id="{63A7C82B-3B2F-4C94-9759-911AADB8D5F6}"/>
            </a:ext>
          </a:extLst>
        </xdr:cNvPr>
        <xdr:cNvSpPr txBox="1"/>
      </xdr:nvSpPr>
      <xdr:spPr>
        <a:xfrm>
          <a:off x="19310427" y="18051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21607</xdr:rowOff>
    </xdr:from>
    <xdr:ext cx="469744" cy="259045"/>
    <xdr:sp macro="" textlink="">
      <xdr:nvSpPr>
        <xdr:cNvPr id="843" name="n_4aveValue【公民館】&#10;一人当たり面積">
          <a:extLst>
            <a:ext uri="{FF2B5EF4-FFF2-40B4-BE49-F238E27FC236}">
              <a16:creationId xmlns:a16="http://schemas.microsoft.com/office/drawing/2014/main" id="{2AA43471-48F9-453E-8839-46C621CF2A7A}"/>
            </a:ext>
          </a:extLst>
        </xdr:cNvPr>
        <xdr:cNvSpPr txBox="1"/>
      </xdr:nvSpPr>
      <xdr:spPr>
        <a:xfrm>
          <a:off x="18421427" y="18023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108</xdr:row>
      <xdr:rowOff>67835</xdr:rowOff>
    </xdr:from>
    <xdr:ext cx="469744" cy="259045"/>
    <xdr:sp macro="" textlink="">
      <xdr:nvSpPr>
        <xdr:cNvPr id="844" name="n_1mainValue【公民館】&#10;一人当たり面積">
          <a:extLst>
            <a:ext uri="{FF2B5EF4-FFF2-40B4-BE49-F238E27FC236}">
              <a16:creationId xmlns:a16="http://schemas.microsoft.com/office/drawing/2014/main" id="{5F2BABD1-F7F5-4E1A-B2E2-6D22DFAF08D3}"/>
            </a:ext>
          </a:extLst>
        </xdr:cNvPr>
        <xdr:cNvSpPr txBox="1"/>
      </xdr:nvSpPr>
      <xdr:spPr>
        <a:xfrm>
          <a:off x="21075727" y="185844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108</xdr:row>
      <xdr:rowOff>70121</xdr:rowOff>
    </xdr:from>
    <xdr:ext cx="469744" cy="259045"/>
    <xdr:sp macro="" textlink="">
      <xdr:nvSpPr>
        <xdr:cNvPr id="845" name="n_2mainValue【公民館】&#10;一人当たり面積">
          <a:extLst>
            <a:ext uri="{FF2B5EF4-FFF2-40B4-BE49-F238E27FC236}">
              <a16:creationId xmlns:a16="http://schemas.microsoft.com/office/drawing/2014/main" id="{43A5AECA-FC2C-4825-9FAE-3632A46C4631}"/>
            </a:ext>
          </a:extLst>
        </xdr:cNvPr>
        <xdr:cNvSpPr txBox="1"/>
      </xdr:nvSpPr>
      <xdr:spPr>
        <a:xfrm>
          <a:off x="20199427" y="185867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108</xdr:row>
      <xdr:rowOff>72407</xdr:rowOff>
    </xdr:from>
    <xdr:ext cx="469744" cy="259045"/>
    <xdr:sp macro="" textlink="">
      <xdr:nvSpPr>
        <xdr:cNvPr id="846" name="n_3mainValue【公民館】&#10;一人当たり面積">
          <a:extLst>
            <a:ext uri="{FF2B5EF4-FFF2-40B4-BE49-F238E27FC236}">
              <a16:creationId xmlns:a16="http://schemas.microsoft.com/office/drawing/2014/main" id="{0260D9F8-5CEA-4CC1-88F2-708AD2A505EC}"/>
            </a:ext>
          </a:extLst>
        </xdr:cNvPr>
        <xdr:cNvSpPr txBox="1"/>
      </xdr:nvSpPr>
      <xdr:spPr>
        <a:xfrm>
          <a:off x="19310427" y="18589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108</xdr:row>
      <xdr:rowOff>74692</xdr:rowOff>
    </xdr:from>
    <xdr:ext cx="469744" cy="259045"/>
    <xdr:sp macro="" textlink="">
      <xdr:nvSpPr>
        <xdr:cNvPr id="847" name="n_4mainValue【公民館】&#10;一人当たり面積">
          <a:extLst>
            <a:ext uri="{FF2B5EF4-FFF2-40B4-BE49-F238E27FC236}">
              <a16:creationId xmlns:a16="http://schemas.microsoft.com/office/drawing/2014/main" id="{C14BC42C-2590-4F44-98DF-CC66F014FBDC}"/>
            </a:ext>
          </a:extLst>
        </xdr:cNvPr>
        <xdr:cNvSpPr txBox="1"/>
      </xdr:nvSpPr>
      <xdr:spPr>
        <a:xfrm>
          <a:off x="18421427" y="185912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8" name="正方形/長方形 847">
          <a:extLst>
            <a:ext uri="{FF2B5EF4-FFF2-40B4-BE49-F238E27FC236}">
              <a16:creationId xmlns:a16="http://schemas.microsoft.com/office/drawing/2014/main" id="{038D1E21-2A2F-491A-9D02-0F74153E7CBE}"/>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9" name="正方形/長方形 848">
          <a:extLst>
            <a:ext uri="{FF2B5EF4-FFF2-40B4-BE49-F238E27FC236}">
              <a16:creationId xmlns:a16="http://schemas.microsoft.com/office/drawing/2014/main" id="{951D7A9C-BBD6-45EB-9812-B8D919CE5299}"/>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0" name="テキスト ボックス 849">
          <a:extLst>
            <a:ext uri="{FF2B5EF4-FFF2-40B4-BE49-F238E27FC236}">
              <a16:creationId xmlns:a16="http://schemas.microsoft.com/office/drawing/2014/main" id="{DD868115-0B24-46CD-8537-98289CD48A13}"/>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類似団体と比較して特に有形固定資産減価償却率が高くなっている施設は、認定こども園・幼稚園・保育所、学校施設、公営住宅であり、特に低くなっている施設は、児童館、公民館である。</a:t>
          </a:r>
        </a:p>
        <a:p>
          <a:r>
            <a:rPr kumimoji="1" lang="ja-JP" altLang="en-US" sz="1300">
              <a:latin typeface="ＭＳ Ｐゴシック" panose="020B0600070205080204" pitchFamily="50" charset="-128"/>
              <a:ea typeface="ＭＳ Ｐゴシック" panose="020B0600070205080204" pitchFamily="50" charset="-128"/>
            </a:rPr>
            <a:t>認定こども園・幼稚園・保育所については、築</a:t>
          </a:r>
          <a:r>
            <a:rPr kumimoji="1" lang="en-US" altLang="ja-JP" sz="1300">
              <a:latin typeface="ＭＳ Ｐゴシック" panose="020B0600070205080204" pitchFamily="50" charset="-128"/>
              <a:ea typeface="ＭＳ Ｐゴシック" panose="020B0600070205080204" pitchFamily="50" charset="-128"/>
            </a:rPr>
            <a:t>20</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40</a:t>
          </a:r>
          <a:r>
            <a:rPr kumimoji="1" lang="ja-JP" altLang="en-US" sz="1300">
              <a:latin typeface="ＭＳ Ｐゴシック" panose="020B0600070205080204" pitchFamily="50" charset="-128"/>
              <a:ea typeface="ＭＳ Ｐゴシック" panose="020B0600070205080204" pitchFamily="50" charset="-128"/>
            </a:rPr>
            <a:t>年経過している幼稚園・保育所があり、老朽化が進行しているが、町内の児童数の減少もあり、今後の施設のあり方を検討する必要がある。</a:t>
          </a:r>
        </a:p>
        <a:p>
          <a:r>
            <a:rPr kumimoji="1" lang="ja-JP" altLang="en-US" sz="1300">
              <a:latin typeface="ＭＳ Ｐゴシック" panose="020B0600070205080204" pitchFamily="50" charset="-128"/>
              <a:ea typeface="ＭＳ Ｐゴシック" panose="020B0600070205080204" pitchFamily="50" charset="-128"/>
            </a:rPr>
            <a:t>学校施設については、有形固定資産減価償却率が増加傾向にあるが、今後は中学校改築事業を計画しているため、有形固定資産減価償却率が減少することが考えられる。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公営住宅についても、公営住宅等長寿命化計画に基づき、令和元年度から令和</a:t>
          </a:r>
          <a:r>
            <a:rPr kumimoji="1" lang="en-US" altLang="ja-JP" sz="1300">
              <a:latin typeface="ＭＳ Ｐゴシック" panose="020B0600070205080204" pitchFamily="50" charset="-128"/>
              <a:ea typeface="ＭＳ Ｐゴシック" panose="020B0600070205080204" pitchFamily="50" charset="-128"/>
            </a:rPr>
            <a:t>2</a:t>
          </a:r>
          <a:r>
            <a:rPr kumimoji="1" lang="ja-JP" altLang="en-US" sz="1300">
              <a:latin typeface="ＭＳ Ｐゴシック" panose="020B0600070205080204" pitchFamily="50" charset="-128"/>
              <a:ea typeface="ＭＳ Ｐゴシック" panose="020B0600070205080204" pitchFamily="50" charset="-128"/>
            </a:rPr>
            <a:t>年度にかけて口の坪団地（町営住宅）を整備するなど、老朽化対策を順次進めている。</a:t>
          </a:r>
        </a:p>
        <a:p>
          <a:r>
            <a:rPr kumimoji="1" lang="ja-JP" altLang="en-US" sz="1300">
              <a:latin typeface="ＭＳ Ｐゴシック" panose="020B0600070205080204" pitchFamily="50" charset="-128"/>
              <a:ea typeface="ＭＳ Ｐゴシック" panose="020B0600070205080204" pitchFamily="50" charset="-128"/>
            </a:rPr>
            <a:t>また、児童館については、平成</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a:t>
          </a:r>
          <a:r>
            <a:rPr kumimoji="1" lang="en-US" altLang="ja-JP" sz="1300">
              <a:latin typeface="ＭＳ Ｐゴシック" panose="020B0600070205080204" pitchFamily="50" charset="-128"/>
              <a:ea typeface="ＭＳ Ｐゴシック" panose="020B0600070205080204" pitchFamily="50" charset="-128"/>
            </a:rPr>
            <a:t>26</a:t>
          </a:r>
          <a:r>
            <a:rPr kumimoji="1" lang="ja-JP" altLang="en-US" sz="1300">
              <a:latin typeface="ＭＳ Ｐゴシック" panose="020B0600070205080204" pitchFamily="50" charset="-128"/>
              <a:ea typeface="ＭＳ Ｐゴシック" panose="020B0600070205080204" pitchFamily="50" charset="-128"/>
            </a:rPr>
            <a:t>年度にかけて、学童保育施設の新規整備を実施しているため、有形固定資産減価償却率が低くなっている。</a:t>
          </a:r>
        </a:p>
        <a:p>
          <a:r>
            <a:rPr kumimoji="1" lang="ja-JP" altLang="en-US" sz="1300">
              <a:latin typeface="ＭＳ Ｐゴシック" panose="020B0600070205080204" pitchFamily="50" charset="-128"/>
              <a:ea typeface="ＭＳ Ｐゴシック" panose="020B0600070205080204" pitchFamily="50" charset="-128"/>
            </a:rPr>
            <a:t>公民館については、町有で管理している施設が多くないものの、維持管理経費の推移に留意しつつ、今後の施設のあり方を検討する。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EA23FF6-708E-4585-A412-7B7052A385A7}"/>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F80DDBCB-59FA-482F-89AE-991B6AB25C86}"/>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7214F14-F95D-4DFE-B2F1-72397F5F8C4C}"/>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5079D2F-C437-40AC-A91C-3F64F9938BCE}"/>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9887FBC4-CDDC-4FDC-BDDD-FD59B88C3917}"/>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8FB9F485-A241-457F-B255-C5AA06BA6467}"/>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31A3941B-764D-4CA5-912B-431EA8458923}"/>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39438DB7-3C36-4612-93CE-9148E725CBDE}"/>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A666F313-ED81-4220-87B1-EB347764FA8A}"/>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EDD014B4-80F0-4658-A8C9-9DF52A2DFCA4}"/>
            </a:ext>
          </a:extLst>
        </xdr:cNvPr>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9,227
9,166
165.86
8,695,988
8,241,656
332,738
4,001,737
5,658,164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DEC32BB9-71E0-4619-A69E-FF2847F460A6}"/>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32EB5DC3-1D99-4DC5-8277-E3B48CB06C5C}"/>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8BEE6EB6-ED3C-41CF-A4A4-8E3E69AA9C5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F12E3AB-ACBF-46E6-8E91-6F9FB31721B8}"/>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916684B9-CDA0-4A14-8BA2-0E40554DFBD3}"/>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AD2D0DB1-F2F5-47E6-9D38-6EF3F38EFA08}"/>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C0C6D5DF-63CE-479B-8441-E545B9E754EE}"/>
            </a:ext>
          </a:extLst>
        </xdr:cNvPr>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B2A227D2-DADB-428C-8464-B9D8E51A1A8E}"/>
            </a:ext>
          </a:extLst>
        </xdr:cNvPr>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D46BCD1-9BA9-4BEF-9CBF-CD506AB4F4D2}"/>
            </a:ext>
          </a:extLst>
        </xdr:cNvPr>
        <xdr:cNvSpPr/>
      </xdr:nvSpPr>
      <xdr:spPr>
        <a:xfrm>
          <a:off x="11334750" y="12192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D7A3E929-29A1-4064-A483-BB202B6A536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625BDC09-F280-4E38-A3BA-BAEB2A7DD3A1}"/>
            </a:ext>
          </a:extLst>
        </xdr:cNvPr>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A5967A63-0BBA-4ED4-A13B-6C4C76F8F407}"/>
            </a:ext>
          </a:extLst>
        </xdr:cNvPr>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96ECE1E3-B057-435D-A95B-A8DE3293C3C1}"/>
            </a:ext>
          </a:extLst>
        </xdr:cNvPr>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E2F15F64-1021-45D0-8F11-47B0259E7540}"/>
            </a:ext>
          </a:extLst>
        </xdr:cNvPr>
        <xdr:cNvCxnSpPr/>
      </xdr:nvCxnSpPr>
      <xdr:spPr>
        <a:xfrm>
          <a:off x="11255375"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4700290-1E6D-49EE-8172-19F5A15C5D41}"/>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E5C3C909-AF64-47F1-8C42-D72F17AF5E1B}"/>
            </a:ext>
          </a:extLst>
        </xdr:cNvPr>
        <xdr:cNvCxnSpPr/>
      </xdr:nvCxnSpPr>
      <xdr:spPr>
        <a:xfrm flipV="1">
          <a:off x="11255375"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7AD367CD-F95D-490B-8AF3-C6D9791885E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4CDF718F-1AB4-461C-BC9F-C4AEF235A8D8}"/>
            </a:ext>
          </a:extLst>
        </xdr:cNvPr>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E92A3F39-1D91-41EF-838D-4B9E065C6DF3}"/>
            </a:ext>
          </a:extLst>
        </xdr:cNvPr>
        <xdr:cNvSpPr txBox="1"/>
      </xdr:nvSpPr>
      <xdr:spPr>
        <a:xfrm>
          <a:off x="698500" y="3111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D41E09D-3D3C-49B2-9CDC-38D8B95F0AAB}"/>
            </a:ext>
          </a:extLst>
        </xdr:cNvPr>
        <xdr:cNvSpPr txBox="1"/>
      </xdr:nvSpPr>
      <xdr:spPr>
        <a:xfrm>
          <a:off x="69850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76C5BF21-0CB7-4326-84E2-12E52AB63D0F}"/>
            </a:ext>
          </a:extLst>
        </xdr:cNvPr>
        <xdr:cNvSpPr txBox="1"/>
      </xdr:nvSpPr>
      <xdr:spPr>
        <a:xfrm>
          <a:off x="698500" y="3746500"/>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98A816FF-EB89-446E-9C93-063CC15F5AFC}"/>
            </a:ext>
          </a:extLst>
        </xdr:cNvPr>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D984DA6A-A2DD-48D9-BC74-80EA60130DC6}"/>
            </a:ext>
          </a:extLst>
        </xdr:cNvPr>
        <xdr:cNvSpPr/>
      </xdr:nvSpPr>
      <xdr:spPr>
        <a:xfrm>
          <a:off x="8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671C6431-74F9-4868-BACB-4957D4D88DD0}"/>
            </a:ext>
          </a:extLst>
        </xdr:cNvPr>
        <xdr:cNvSpPr/>
      </xdr:nvSpPr>
      <xdr:spPr>
        <a:xfrm>
          <a:off x="8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BC8046B3-21F1-4324-9426-45B59DED503B}"/>
            </a:ext>
          </a:extLst>
        </xdr:cNvPr>
        <xdr:cNvSpPr/>
      </xdr:nvSpPr>
      <xdr:spPr>
        <a:xfrm>
          <a:off x="190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FD9ECE90-0EA7-4A10-A6C0-E513A31CF8E9}"/>
            </a:ext>
          </a:extLst>
        </xdr:cNvPr>
        <xdr:cNvSpPr/>
      </xdr:nvSpPr>
      <xdr:spPr>
        <a:xfrm>
          <a:off x="190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65EE83B7-A251-4200-A743-DACE6B50E9EE}"/>
            </a:ext>
          </a:extLst>
        </xdr:cNvPr>
        <xdr:cNvSpPr/>
      </xdr:nvSpPr>
      <xdr:spPr>
        <a:xfrm>
          <a:off x="3048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6903FC7A-6576-421A-8A99-6ED12748D18E}"/>
            </a:ext>
          </a:extLst>
        </xdr:cNvPr>
        <xdr:cNvSpPr/>
      </xdr:nvSpPr>
      <xdr:spPr>
        <a:xfrm>
          <a:off x="3048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54A19D19-3EDD-46EA-8F8B-CD05E33D16E1}"/>
            </a:ext>
          </a:extLst>
        </xdr:cNvPr>
        <xdr:cNvSpPr/>
      </xdr:nvSpPr>
      <xdr:spPr>
        <a:xfrm>
          <a:off x="762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24</xdr:row>
      <xdr:rowOff>76200</xdr:rowOff>
    </xdr:from>
    <xdr:to>
      <xdr:col>59</xdr:col>
      <xdr:colOff>88900</xdr:colOff>
      <xdr:row>28</xdr:row>
      <xdr:rowOff>25400</xdr:rowOff>
    </xdr:to>
    <xdr:sp macro="" textlink="">
      <xdr:nvSpPr>
        <xdr:cNvPr id="41" name="正方形/長方形 40">
          <a:extLst>
            <a:ext uri="{FF2B5EF4-FFF2-40B4-BE49-F238E27FC236}">
              <a16:creationId xmlns:a16="http://schemas.microsoft.com/office/drawing/2014/main" id="{635C7110-A6F2-408F-91BD-A8B25E7BC1B9}"/>
            </a:ext>
          </a:extLst>
        </xdr:cNvPr>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42" name="正方形/長方形 41">
          <a:extLst>
            <a:ext uri="{FF2B5EF4-FFF2-40B4-BE49-F238E27FC236}">
              <a16:creationId xmlns:a16="http://schemas.microsoft.com/office/drawing/2014/main" id="{B36CC84A-ACC9-4499-9054-7DE559093554}"/>
            </a:ext>
          </a:extLst>
        </xdr:cNvPr>
        <xdr:cNvSpPr/>
      </xdr:nvSpPr>
      <xdr:spPr>
        <a:xfrm>
          <a:off x="67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43" name="正方形/長方形 42">
          <a:extLst>
            <a:ext uri="{FF2B5EF4-FFF2-40B4-BE49-F238E27FC236}">
              <a16:creationId xmlns:a16="http://schemas.microsoft.com/office/drawing/2014/main" id="{AA0E5B8A-F936-4445-A312-FE18E60A2462}"/>
            </a:ext>
          </a:extLst>
        </xdr:cNvPr>
        <xdr:cNvSpPr/>
      </xdr:nvSpPr>
      <xdr:spPr>
        <a:xfrm>
          <a:off x="67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44" name="正方形/長方形 43">
          <a:extLst>
            <a:ext uri="{FF2B5EF4-FFF2-40B4-BE49-F238E27FC236}">
              <a16:creationId xmlns:a16="http://schemas.microsoft.com/office/drawing/2014/main" id="{588729A7-30EB-4049-9E5B-ABDF79167CE4}"/>
            </a:ext>
          </a:extLst>
        </xdr:cNvPr>
        <xdr:cNvSpPr/>
      </xdr:nvSpPr>
      <xdr:spPr>
        <a:xfrm>
          <a:off x="7747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45" name="正方形/長方形 44">
          <a:extLst>
            <a:ext uri="{FF2B5EF4-FFF2-40B4-BE49-F238E27FC236}">
              <a16:creationId xmlns:a16="http://schemas.microsoft.com/office/drawing/2014/main" id="{DA379C9E-CDA3-47BE-8CE7-6591832C5B3C}"/>
            </a:ext>
          </a:extLst>
        </xdr:cNvPr>
        <xdr:cNvSpPr/>
      </xdr:nvSpPr>
      <xdr:spPr>
        <a:xfrm>
          <a:off x="7747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46" name="正方形/長方形 45">
          <a:extLst>
            <a:ext uri="{FF2B5EF4-FFF2-40B4-BE49-F238E27FC236}">
              <a16:creationId xmlns:a16="http://schemas.microsoft.com/office/drawing/2014/main" id="{B9EF723C-818C-49EA-831D-65E481385F55}"/>
            </a:ext>
          </a:extLst>
        </xdr:cNvPr>
        <xdr:cNvSpPr/>
      </xdr:nvSpPr>
      <xdr:spPr>
        <a:xfrm>
          <a:off x="8890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47" name="正方形/長方形 46">
          <a:extLst>
            <a:ext uri="{FF2B5EF4-FFF2-40B4-BE49-F238E27FC236}">
              <a16:creationId xmlns:a16="http://schemas.microsoft.com/office/drawing/2014/main" id="{826F9F61-80B2-4A79-A363-69C449A1ABC9}"/>
            </a:ext>
          </a:extLst>
        </xdr:cNvPr>
        <xdr:cNvSpPr/>
      </xdr:nvSpPr>
      <xdr:spPr>
        <a:xfrm>
          <a:off x="8890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48" name="正方形/長方形 47">
          <a:extLst>
            <a:ext uri="{FF2B5EF4-FFF2-40B4-BE49-F238E27FC236}">
              <a16:creationId xmlns:a16="http://schemas.microsoft.com/office/drawing/2014/main" id="{28A4771B-F965-424C-992C-D3B5249FA05E}"/>
            </a:ext>
          </a:extLst>
        </xdr:cNvPr>
        <xdr:cNvSpPr/>
      </xdr:nvSpPr>
      <xdr:spPr>
        <a:xfrm>
          <a:off x="6604000" y="533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4</xdr:col>
      <xdr:colOff>0</xdr:colOff>
      <xdr:row>46</xdr:row>
      <xdr:rowOff>114300</xdr:rowOff>
    </xdr:from>
    <xdr:to>
      <xdr:col>28</xdr:col>
      <xdr:colOff>152400</xdr:colOff>
      <xdr:row>50</xdr:row>
      <xdr:rowOff>63500</xdr:rowOff>
    </xdr:to>
    <xdr:sp macro="" textlink="">
      <xdr:nvSpPr>
        <xdr:cNvPr id="49" name="正方形/長方形 48">
          <a:extLst>
            <a:ext uri="{FF2B5EF4-FFF2-40B4-BE49-F238E27FC236}">
              <a16:creationId xmlns:a16="http://schemas.microsoft.com/office/drawing/2014/main" id="{75F037BF-9F78-405D-927E-492063E9715F}"/>
            </a:ext>
          </a:extLst>
        </xdr:cNvPr>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50" name="正方形/長方形 49">
          <a:extLst>
            <a:ext uri="{FF2B5EF4-FFF2-40B4-BE49-F238E27FC236}">
              <a16:creationId xmlns:a16="http://schemas.microsoft.com/office/drawing/2014/main" id="{8FD30566-5658-4B13-AFAB-1302C50ABA5C}"/>
            </a:ext>
          </a:extLst>
        </xdr:cNvPr>
        <xdr:cNvSpPr/>
      </xdr:nvSpPr>
      <xdr:spPr>
        <a:xfrm>
          <a:off x="8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51" name="正方形/長方形 50">
          <a:extLst>
            <a:ext uri="{FF2B5EF4-FFF2-40B4-BE49-F238E27FC236}">
              <a16:creationId xmlns:a16="http://schemas.microsoft.com/office/drawing/2014/main" id="{DEDA7C61-B599-4B48-B2A8-F65C085928BD}"/>
            </a:ext>
          </a:extLst>
        </xdr:cNvPr>
        <xdr:cNvSpPr/>
      </xdr:nvSpPr>
      <xdr:spPr>
        <a:xfrm>
          <a:off x="8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52" name="正方形/長方形 51">
          <a:extLst>
            <a:ext uri="{FF2B5EF4-FFF2-40B4-BE49-F238E27FC236}">
              <a16:creationId xmlns:a16="http://schemas.microsoft.com/office/drawing/2014/main" id="{C63ADFB3-B68E-4945-83D2-ECDDB3B5B12C}"/>
            </a:ext>
          </a:extLst>
        </xdr:cNvPr>
        <xdr:cNvSpPr/>
      </xdr:nvSpPr>
      <xdr:spPr>
        <a:xfrm>
          <a:off x="190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53" name="正方形/長方形 52">
          <a:extLst>
            <a:ext uri="{FF2B5EF4-FFF2-40B4-BE49-F238E27FC236}">
              <a16:creationId xmlns:a16="http://schemas.microsoft.com/office/drawing/2014/main" id="{403D45D9-64E0-40E1-BA52-ED202FDEE59F}"/>
            </a:ext>
          </a:extLst>
        </xdr:cNvPr>
        <xdr:cNvSpPr/>
      </xdr:nvSpPr>
      <xdr:spPr>
        <a:xfrm>
          <a:off x="190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54" name="正方形/長方形 53">
          <a:extLst>
            <a:ext uri="{FF2B5EF4-FFF2-40B4-BE49-F238E27FC236}">
              <a16:creationId xmlns:a16="http://schemas.microsoft.com/office/drawing/2014/main" id="{1B518BBF-3BE7-4D52-A2AE-E2859B616D4C}"/>
            </a:ext>
          </a:extLst>
        </xdr:cNvPr>
        <xdr:cNvSpPr/>
      </xdr:nvSpPr>
      <xdr:spPr>
        <a:xfrm>
          <a:off x="3048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55" name="正方形/長方形 54">
          <a:extLst>
            <a:ext uri="{FF2B5EF4-FFF2-40B4-BE49-F238E27FC236}">
              <a16:creationId xmlns:a16="http://schemas.microsoft.com/office/drawing/2014/main" id="{176A90E0-C950-4ED2-89A9-143C9F2171E6}"/>
            </a:ext>
          </a:extLst>
        </xdr:cNvPr>
        <xdr:cNvSpPr/>
      </xdr:nvSpPr>
      <xdr:spPr>
        <a:xfrm>
          <a:off x="3048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56" name="正方形/長方形 55">
          <a:extLst>
            <a:ext uri="{FF2B5EF4-FFF2-40B4-BE49-F238E27FC236}">
              <a16:creationId xmlns:a16="http://schemas.microsoft.com/office/drawing/2014/main" id="{8D010E12-8C6F-43EF-9E6E-4CCE871CAAF1}"/>
            </a:ext>
          </a:extLst>
        </xdr:cNvPr>
        <xdr:cNvSpPr/>
      </xdr:nvSpPr>
      <xdr:spPr>
        <a:xfrm>
          <a:off x="762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57" name="テキスト ボックス 56">
          <a:extLst>
            <a:ext uri="{FF2B5EF4-FFF2-40B4-BE49-F238E27FC236}">
              <a16:creationId xmlns:a16="http://schemas.microsoft.com/office/drawing/2014/main" id="{A334C1FD-5326-4F71-B2FC-28601B735546}"/>
            </a:ext>
          </a:extLst>
        </xdr:cNvPr>
        <xdr:cNvSpPr txBox="1"/>
      </xdr:nvSpPr>
      <xdr:spPr>
        <a:xfrm>
          <a:off x="723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58" name="直線コネクタ 57">
          <a:extLst>
            <a:ext uri="{FF2B5EF4-FFF2-40B4-BE49-F238E27FC236}">
              <a16:creationId xmlns:a16="http://schemas.microsoft.com/office/drawing/2014/main" id="{041000FC-6D97-4C0D-AF72-1563541777EF}"/>
            </a:ext>
          </a:extLst>
        </xdr:cNvPr>
        <xdr:cNvCxnSpPr/>
      </xdr:nvCxnSpPr>
      <xdr:spPr>
        <a:xfrm>
          <a:off x="762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59" name="テキスト ボックス 58">
          <a:extLst>
            <a:ext uri="{FF2B5EF4-FFF2-40B4-BE49-F238E27FC236}">
              <a16:creationId xmlns:a16="http://schemas.microsoft.com/office/drawing/2014/main" id="{D6B5C0E5-0211-4F9C-8F67-95BF4563EE93}"/>
            </a:ext>
          </a:extLst>
        </xdr:cNvPr>
        <xdr:cNvSpPr txBox="1"/>
      </xdr:nvSpPr>
      <xdr:spPr>
        <a:xfrm>
          <a:off x="294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60" name="直線コネクタ 59">
          <a:extLst>
            <a:ext uri="{FF2B5EF4-FFF2-40B4-BE49-F238E27FC236}">
              <a16:creationId xmlns:a16="http://schemas.microsoft.com/office/drawing/2014/main" id="{0ADCA8EF-6BD6-48BD-85FC-D4B899C50A1F}"/>
            </a:ext>
          </a:extLst>
        </xdr:cNvPr>
        <xdr:cNvCxnSpPr/>
      </xdr:nvCxnSpPr>
      <xdr:spPr>
        <a:xfrm>
          <a:off x="762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61" name="テキスト ボックス 60">
          <a:extLst>
            <a:ext uri="{FF2B5EF4-FFF2-40B4-BE49-F238E27FC236}">
              <a16:creationId xmlns:a16="http://schemas.microsoft.com/office/drawing/2014/main" id="{92F16C19-AC89-43BD-AF36-7CE12173BAB8}"/>
            </a:ext>
          </a:extLst>
        </xdr:cNvPr>
        <xdr:cNvSpPr txBox="1"/>
      </xdr:nvSpPr>
      <xdr:spPr>
        <a:xfrm>
          <a:off x="294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62" name="直線コネクタ 61">
          <a:extLst>
            <a:ext uri="{FF2B5EF4-FFF2-40B4-BE49-F238E27FC236}">
              <a16:creationId xmlns:a16="http://schemas.microsoft.com/office/drawing/2014/main" id="{A16FD08A-A513-486D-8672-26AA427E14D7}"/>
            </a:ext>
          </a:extLst>
        </xdr:cNvPr>
        <xdr:cNvCxnSpPr/>
      </xdr:nvCxnSpPr>
      <xdr:spPr>
        <a:xfrm>
          <a:off x="762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63" name="テキスト ボックス 62">
          <a:extLst>
            <a:ext uri="{FF2B5EF4-FFF2-40B4-BE49-F238E27FC236}">
              <a16:creationId xmlns:a16="http://schemas.microsoft.com/office/drawing/2014/main" id="{8850C66B-AEA3-44C4-A8E3-57E69FE30328}"/>
            </a:ext>
          </a:extLst>
        </xdr:cNvPr>
        <xdr:cNvSpPr txBox="1"/>
      </xdr:nvSpPr>
      <xdr:spPr>
        <a:xfrm>
          <a:off x="358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64" name="直線コネクタ 63">
          <a:extLst>
            <a:ext uri="{FF2B5EF4-FFF2-40B4-BE49-F238E27FC236}">
              <a16:creationId xmlns:a16="http://schemas.microsoft.com/office/drawing/2014/main" id="{33580C86-77A3-4940-B7CF-E80B9F04E1FB}"/>
            </a:ext>
          </a:extLst>
        </xdr:cNvPr>
        <xdr:cNvCxnSpPr/>
      </xdr:nvCxnSpPr>
      <xdr:spPr>
        <a:xfrm>
          <a:off x="762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65" name="テキスト ボックス 64">
          <a:extLst>
            <a:ext uri="{FF2B5EF4-FFF2-40B4-BE49-F238E27FC236}">
              <a16:creationId xmlns:a16="http://schemas.microsoft.com/office/drawing/2014/main" id="{7E950158-3C85-4DF0-B00D-361E746B86CC}"/>
            </a:ext>
          </a:extLst>
        </xdr:cNvPr>
        <xdr:cNvSpPr txBox="1"/>
      </xdr:nvSpPr>
      <xdr:spPr>
        <a:xfrm>
          <a:off x="358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66" name="直線コネクタ 65">
          <a:extLst>
            <a:ext uri="{FF2B5EF4-FFF2-40B4-BE49-F238E27FC236}">
              <a16:creationId xmlns:a16="http://schemas.microsoft.com/office/drawing/2014/main" id="{A4DC0C9C-612F-4295-8B30-F37E5E420C37}"/>
            </a:ext>
          </a:extLst>
        </xdr:cNvPr>
        <xdr:cNvCxnSpPr/>
      </xdr:nvCxnSpPr>
      <xdr:spPr>
        <a:xfrm>
          <a:off x="762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67" name="テキスト ボックス 66">
          <a:extLst>
            <a:ext uri="{FF2B5EF4-FFF2-40B4-BE49-F238E27FC236}">
              <a16:creationId xmlns:a16="http://schemas.microsoft.com/office/drawing/2014/main" id="{B05B7FD4-449B-4DC4-BC51-7BB489A1DF46}"/>
            </a:ext>
          </a:extLst>
        </xdr:cNvPr>
        <xdr:cNvSpPr txBox="1"/>
      </xdr:nvSpPr>
      <xdr:spPr>
        <a:xfrm>
          <a:off x="358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68" name="直線コネクタ 67">
          <a:extLst>
            <a:ext uri="{FF2B5EF4-FFF2-40B4-BE49-F238E27FC236}">
              <a16:creationId xmlns:a16="http://schemas.microsoft.com/office/drawing/2014/main" id="{87369CE7-E0A7-48B2-AE62-C2E937F43BD6}"/>
            </a:ext>
          </a:extLst>
        </xdr:cNvPr>
        <xdr:cNvCxnSpPr/>
      </xdr:nvCxnSpPr>
      <xdr:spPr>
        <a:xfrm>
          <a:off x="762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69" name="テキスト ボックス 68">
          <a:extLst>
            <a:ext uri="{FF2B5EF4-FFF2-40B4-BE49-F238E27FC236}">
              <a16:creationId xmlns:a16="http://schemas.microsoft.com/office/drawing/2014/main" id="{E38A92B4-DBF6-4093-A4FC-EB941797C51C}"/>
            </a:ext>
          </a:extLst>
        </xdr:cNvPr>
        <xdr:cNvSpPr txBox="1"/>
      </xdr:nvSpPr>
      <xdr:spPr>
        <a:xfrm>
          <a:off x="358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70" name="直線コネクタ 69">
          <a:extLst>
            <a:ext uri="{FF2B5EF4-FFF2-40B4-BE49-F238E27FC236}">
              <a16:creationId xmlns:a16="http://schemas.microsoft.com/office/drawing/2014/main" id="{A46BABA4-6EB3-45AE-A0FB-E931A36E4799}"/>
            </a:ext>
          </a:extLst>
        </xdr:cNvPr>
        <xdr:cNvCxnSpPr/>
      </xdr:nvCxnSpPr>
      <xdr:spPr>
        <a:xfrm>
          <a:off x="762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71" name="テキスト ボックス 70">
          <a:extLst>
            <a:ext uri="{FF2B5EF4-FFF2-40B4-BE49-F238E27FC236}">
              <a16:creationId xmlns:a16="http://schemas.microsoft.com/office/drawing/2014/main" id="{8C50D70A-BF57-4C01-ACF2-22E34CB9D4E8}"/>
            </a:ext>
          </a:extLst>
        </xdr:cNvPr>
        <xdr:cNvSpPr txBox="1"/>
      </xdr:nvSpPr>
      <xdr:spPr>
        <a:xfrm>
          <a:off x="423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72" name="直線コネクタ 71">
          <a:extLst>
            <a:ext uri="{FF2B5EF4-FFF2-40B4-BE49-F238E27FC236}">
              <a16:creationId xmlns:a16="http://schemas.microsoft.com/office/drawing/2014/main" id="{C1AB54C3-50F4-4488-B23C-979E56A756A4}"/>
            </a:ext>
          </a:extLst>
        </xdr:cNvPr>
        <xdr:cNvCxnSpPr/>
      </xdr:nvCxnSpPr>
      <xdr:spPr>
        <a:xfrm>
          <a:off x="762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73" name="【体育館・プール】&#10;有形固定資産減価償却率グラフ枠">
          <a:extLst>
            <a:ext uri="{FF2B5EF4-FFF2-40B4-BE49-F238E27FC236}">
              <a16:creationId xmlns:a16="http://schemas.microsoft.com/office/drawing/2014/main" id="{BFE98D33-3C4C-4C1D-A092-58A88F51D350}"/>
            </a:ext>
          </a:extLst>
        </xdr:cNvPr>
        <xdr:cNvSpPr/>
      </xdr:nvSpPr>
      <xdr:spPr>
        <a:xfrm>
          <a:off x="762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148590</xdr:rowOff>
    </xdr:from>
    <xdr:to>
      <xdr:col>24</xdr:col>
      <xdr:colOff>62865</xdr:colOff>
      <xdr:row>64</xdr:row>
      <xdr:rowOff>130628</xdr:rowOff>
    </xdr:to>
    <xdr:cxnSp macro="">
      <xdr:nvCxnSpPr>
        <xdr:cNvPr id="74" name="直線コネクタ 73">
          <a:extLst>
            <a:ext uri="{FF2B5EF4-FFF2-40B4-BE49-F238E27FC236}">
              <a16:creationId xmlns:a16="http://schemas.microsoft.com/office/drawing/2014/main" id="{C7D7BCC4-D32A-4FE7-896D-07E049CF217B}"/>
            </a:ext>
          </a:extLst>
        </xdr:cNvPr>
        <xdr:cNvCxnSpPr/>
      </xdr:nvCxnSpPr>
      <xdr:spPr>
        <a:xfrm flipV="1">
          <a:off x="4634865" y="9578340"/>
          <a:ext cx="0" cy="15250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134455</xdr:rowOff>
    </xdr:from>
    <xdr:ext cx="469744" cy="259045"/>
    <xdr:sp macro="" textlink="">
      <xdr:nvSpPr>
        <xdr:cNvPr id="75" name="【体育館・プール】&#10;有形固定資産減価償却率最小値テキスト">
          <a:extLst>
            <a:ext uri="{FF2B5EF4-FFF2-40B4-BE49-F238E27FC236}">
              <a16:creationId xmlns:a16="http://schemas.microsoft.com/office/drawing/2014/main" id="{2A3399B3-B0BF-407D-B5ED-203E589E399A}"/>
            </a:ext>
          </a:extLst>
        </xdr:cNvPr>
        <xdr:cNvSpPr txBox="1"/>
      </xdr:nvSpPr>
      <xdr:spPr>
        <a:xfrm>
          <a:off x="4673600" y="111072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130628</xdr:rowOff>
    </xdr:from>
    <xdr:to>
      <xdr:col>24</xdr:col>
      <xdr:colOff>152400</xdr:colOff>
      <xdr:row>64</xdr:row>
      <xdr:rowOff>130628</xdr:rowOff>
    </xdr:to>
    <xdr:cxnSp macro="">
      <xdr:nvCxnSpPr>
        <xdr:cNvPr id="76" name="直線コネクタ 75">
          <a:extLst>
            <a:ext uri="{FF2B5EF4-FFF2-40B4-BE49-F238E27FC236}">
              <a16:creationId xmlns:a16="http://schemas.microsoft.com/office/drawing/2014/main" id="{6443761A-C0D9-4406-A6D0-72F0C88062F3}"/>
            </a:ext>
          </a:extLst>
        </xdr:cNvPr>
        <xdr:cNvCxnSpPr/>
      </xdr:nvCxnSpPr>
      <xdr:spPr>
        <a:xfrm>
          <a:off x="4546600" y="11103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95267</xdr:rowOff>
    </xdr:from>
    <xdr:ext cx="340478" cy="259045"/>
    <xdr:sp macro="" textlink="">
      <xdr:nvSpPr>
        <xdr:cNvPr id="77" name="【体育館・プール】&#10;有形固定資産減価償却率最大値テキスト">
          <a:extLst>
            <a:ext uri="{FF2B5EF4-FFF2-40B4-BE49-F238E27FC236}">
              <a16:creationId xmlns:a16="http://schemas.microsoft.com/office/drawing/2014/main" id="{A9A86DAE-CBFF-4000-84DC-464581AB7199}"/>
            </a:ext>
          </a:extLst>
        </xdr:cNvPr>
        <xdr:cNvSpPr txBox="1"/>
      </xdr:nvSpPr>
      <xdr:spPr>
        <a:xfrm>
          <a:off x="4673600" y="935356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148590</xdr:rowOff>
    </xdr:from>
    <xdr:to>
      <xdr:col>24</xdr:col>
      <xdr:colOff>152400</xdr:colOff>
      <xdr:row>55</xdr:row>
      <xdr:rowOff>148590</xdr:rowOff>
    </xdr:to>
    <xdr:cxnSp macro="">
      <xdr:nvCxnSpPr>
        <xdr:cNvPr id="78" name="直線コネクタ 77">
          <a:extLst>
            <a:ext uri="{FF2B5EF4-FFF2-40B4-BE49-F238E27FC236}">
              <a16:creationId xmlns:a16="http://schemas.microsoft.com/office/drawing/2014/main" id="{A7A720B6-2D40-4D49-9457-D6CFA9313682}"/>
            </a:ext>
          </a:extLst>
        </xdr:cNvPr>
        <xdr:cNvCxnSpPr/>
      </xdr:nvCxnSpPr>
      <xdr:spPr>
        <a:xfrm>
          <a:off x="4546600" y="9578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61</xdr:row>
      <xdr:rowOff>30497</xdr:rowOff>
    </xdr:from>
    <xdr:ext cx="405111" cy="259045"/>
    <xdr:sp macro="" textlink="">
      <xdr:nvSpPr>
        <xdr:cNvPr id="79" name="【体育館・プール】&#10;有形固定資産減価償却率平均値テキスト">
          <a:extLst>
            <a:ext uri="{FF2B5EF4-FFF2-40B4-BE49-F238E27FC236}">
              <a16:creationId xmlns:a16="http://schemas.microsoft.com/office/drawing/2014/main" id="{C49A7385-817A-47E0-AABD-7F523D0D286A}"/>
            </a:ext>
          </a:extLst>
        </xdr:cNvPr>
        <xdr:cNvSpPr txBox="1"/>
      </xdr:nvSpPr>
      <xdr:spPr>
        <a:xfrm>
          <a:off x="4673600" y="104889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52070</xdr:rowOff>
    </xdr:from>
    <xdr:to>
      <xdr:col>24</xdr:col>
      <xdr:colOff>114300</xdr:colOff>
      <xdr:row>61</xdr:row>
      <xdr:rowOff>153670</xdr:rowOff>
    </xdr:to>
    <xdr:sp macro="" textlink="">
      <xdr:nvSpPr>
        <xdr:cNvPr id="80" name="フローチャート: 判断 79">
          <a:extLst>
            <a:ext uri="{FF2B5EF4-FFF2-40B4-BE49-F238E27FC236}">
              <a16:creationId xmlns:a16="http://schemas.microsoft.com/office/drawing/2014/main" id="{618E28CB-6C23-4F72-85D7-B21F6B4B2676}"/>
            </a:ext>
          </a:extLst>
        </xdr:cNvPr>
        <xdr:cNvSpPr/>
      </xdr:nvSpPr>
      <xdr:spPr>
        <a:xfrm>
          <a:off x="4584700" y="105105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163104</xdr:rowOff>
    </xdr:from>
    <xdr:to>
      <xdr:col>20</xdr:col>
      <xdr:colOff>38100</xdr:colOff>
      <xdr:row>61</xdr:row>
      <xdr:rowOff>93254</xdr:rowOff>
    </xdr:to>
    <xdr:sp macro="" textlink="">
      <xdr:nvSpPr>
        <xdr:cNvPr id="81" name="フローチャート: 判断 80">
          <a:extLst>
            <a:ext uri="{FF2B5EF4-FFF2-40B4-BE49-F238E27FC236}">
              <a16:creationId xmlns:a16="http://schemas.microsoft.com/office/drawing/2014/main" id="{10D7DCC9-422D-44D6-B7CF-A45D7D743EC9}"/>
            </a:ext>
          </a:extLst>
        </xdr:cNvPr>
        <xdr:cNvSpPr/>
      </xdr:nvSpPr>
      <xdr:spPr>
        <a:xfrm>
          <a:off x="3746500" y="10450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150041</xdr:rowOff>
    </xdr:from>
    <xdr:to>
      <xdr:col>15</xdr:col>
      <xdr:colOff>101600</xdr:colOff>
      <xdr:row>61</xdr:row>
      <xdr:rowOff>80191</xdr:rowOff>
    </xdr:to>
    <xdr:sp macro="" textlink="">
      <xdr:nvSpPr>
        <xdr:cNvPr id="82" name="フローチャート: 判断 81">
          <a:extLst>
            <a:ext uri="{FF2B5EF4-FFF2-40B4-BE49-F238E27FC236}">
              <a16:creationId xmlns:a16="http://schemas.microsoft.com/office/drawing/2014/main" id="{5ED7D24F-61CC-43FE-BBB6-F5202BAE9F90}"/>
            </a:ext>
          </a:extLst>
        </xdr:cNvPr>
        <xdr:cNvSpPr/>
      </xdr:nvSpPr>
      <xdr:spPr>
        <a:xfrm>
          <a:off x="2857500" y="10437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154940</xdr:rowOff>
    </xdr:from>
    <xdr:to>
      <xdr:col>10</xdr:col>
      <xdr:colOff>165100</xdr:colOff>
      <xdr:row>61</xdr:row>
      <xdr:rowOff>85090</xdr:rowOff>
    </xdr:to>
    <xdr:sp macro="" textlink="">
      <xdr:nvSpPr>
        <xdr:cNvPr id="83" name="フローチャート: 判断 82">
          <a:extLst>
            <a:ext uri="{FF2B5EF4-FFF2-40B4-BE49-F238E27FC236}">
              <a16:creationId xmlns:a16="http://schemas.microsoft.com/office/drawing/2014/main" id="{527FFFF5-1A72-46F5-BDC0-A34373DA4B30}"/>
            </a:ext>
          </a:extLst>
        </xdr:cNvPr>
        <xdr:cNvSpPr/>
      </xdr:nvSpPr>
      <xdr:spPr>
        <a:xfrm>
          <a:off x="1968500" y="10441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123916</xdr:rowOff>
    </xdr:from>
    <xdr:to>
      <xdr:col>6</xdr:col>
      <xdr:colOff>38100</xdr:colOff>
      <xdr:row>61</xdr:row>
      <xdr:rowOff>54066</xdr:rowOff>
    </xdr:to>
    <xdr:sp macro="" textlink="">
      <xdr:nvSpPr>
        <xdr:cNvPr id="84" name="フローチャート: 判断 83">
          <a:extLst>
            <a:ext uri="{FF2B5EF4-FFF2-40B4-BE49-F238E27FC236}">
              <a16:creationId xmlns:a16="http://schemas.microsoft.com/office/drawing/2014/main" id="{7BF2E287-401A-4E26-A266-8B25F0AE4F6A}"/>
            </a:ext>
          </a:extLst>
        </xdr:cNvPr>
        <xdr:cNvSpPr/>
      </xdr:nvSpPr>
      <xdr:spPr>
        <a:xfrm>
          <a:off x="1079500" y="1041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85" name="テキスト ボックス 84">
          <a:extLst>
            <a:ext uri="{FF2B5EF4-FFF2-40B4-BE49-F238E27FC236}">
              <a16:creationId xmlns:a16="http://schemas.microsoft.com/office/drawing/2014/main" id="{F8BAD448-CD21-4A7A-A2D9-AFE93AB540DA}"/>
            </a:ext>
          </a:extLst>
        </xdr:cNvPr>
        <xdr:cNvSpPr txBox="1"/>
      </xdr:nvSpPr>
      <xdr:spPr>
        <a:xfrm>
          <a:off x="4445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86" name="テキスト ボックス 85">
          <a:extLst>
            <a:ext uri="{FF2B5EF4-FFF2-40B4-BE49-F238E27FC236}">
              <a16:creationId xmlns:a16="http://schemas.microsoft.com/office/drawing/2014/main" id="{899DCC5D-D343-450B-BAE3-69ACED621006}"/>
            </a:ext>
          </a:extLst>
        </xdr:cNvPr>
        <xdr:cNvSpPr txBox="1"/>
      </xdr:nvSpPr>
      <xdr:spPr>
        <a:xfrm>
          <a:off x="3606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87" name="テキスト ボックス 86">
          <a:extLst>
            <a:ext uri="{FF2B5EF4-FFF2-40B4-BE49-F238E27FC236}">
              <a16:creationId xmlns:a16="http://schemas.microsoft.com/office/drawing/2014/main" id="{88B4D3F2-904F-47FD-ACF1-FE5D32FC2BBF}"/>
            </a:ext>
          </a:extLst>
        </xdr:cNvPr>
        <xdr:cNvSpPr txBox="1"/>
      </xdr:nvSpPr>
      <xdr:spPr>
        <a:xfrm>
          <a:off x="2717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88" name="テキスト ボックス 87">
          <a:extLst>
            <a:ext uri="{FF2B5EF4-FFF2-40B4-BE49-F238E27FC236}">
              <a16:creationId xmlns:a16="http://schemas.microsoft.com/office/drawing/2014/main" id="{DB2308EE-F5FA-4AC5-8B59-D3E7D0F1183A}"/>
            </a:ext>
          </a:extLst>
        </xdr:cNvPr>
        <xdr:cNvSpPr txBox="1"/>
      </xdr:nvSpPr>
      <xdr:spPr>
        <a:xfrm>
          <a:off x="182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89" name="テキスト ボックス 88">
          <a:extLst>
            <a:ext uri="{FF2B5EF4-FFF2-40B4-BE49-F238E27FC236}">
              <a16:creationId xmlns:a16="http://schemas.microsoft.com/office/drawing/2014/main" id="{2D31F8A7-F665-4FA7-BCEF-C9B2D08D066E}"/>
            </a:ext>
          </a:extLst>
        </xdr:cNvPr>
        <xdr:cNvSpPr txBox="1"/>
      </xdr:nvSpPr>
      <xdr:spPr>
        <a:xfrm>
          <a:off x="93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145143</xdr:rowOff>
    </xdr:from>
    <xdr:to>
      <xdr:col>24</xdr:col>
      <xdr:colOff>114300</xdr:colOff>
      <xdr:row>61</xdr:row>
      <xdr:rowOff>75293</xdr:rowOff>
    </xdr:to>
    <xdr:sp macro="" textlink="">
      <xdr:nvSpPr>
        <xdr:cNvPr id="90" name="楕円 89">
          <a:extLst>
            <a:ext uri="{FF2B5EF4-FFF2-40B4-BE49-F238E27FC236}">
              <a16:creationId xmlns:a16="http://schemas.microsoft.com/office/drawing/2014/main" id="{9BC82357-DD5A-4CCC-BDBF-453198A908C2}"/>
            </a:ext>
          </a:extLst>
        </xdr:cNvPr>
        <xdr:cNvSpPr/>
      </xdr:nvSpPr>
      <xdr:spPr>
        <a:xfrm>
          <a:off x="4584700" y="10432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168020</xdr:rowOff>
    </xdr:from>
    <xdr:ext cx="405111" cy="259045"/>
    <xdr:sp macro="" textlink="">
      <xdr:nvSpPr>
        <xdr:cNvPr id="91" name="【体育館・プール】&#10;有形固定資産減価償却率該当値テキスト">
          <a:extLst>
            <a:ext uri="{FF2B5EF4-FFF2-40B4-BE49-F238E27FC236}">
              <a16:creationId xmlns:a16="http://schemas.microsoft.com/office/drawing/2014/main" id="{663A9608-A793-4B5E-A02B-77B0A4FB0B0A}"/>
            </a:ext>
          </a:extLst>
        </xdr:cNvPr>
        <xdr:cNvSpPr txBox="1"/>
      </xdr:nvSpPr>
      <xdr:spPr>
        <a:xfrm>
          <a:off x="4673600" y="10283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61</xdr:row>
      <xdr:rowOff>94524</xdr:rowOff>
    </xdr:from>
    <xdr:to>
      <xdr:col>20</xdr:col>
      <xdr:colOff>38100</xdr:colOff>
      <xdr:row>62</xdr:row>
      <xdr:rowOff>24674</xdr:rowOff>
    </xdr:to>
    <xdr:sp macro="" textlink="">
      <xdr:nvSpPr>
        <xdr:cNvPr id="92" name="楕円 91">
          <a:extLst>
            <a:ext uri="{FF2B5EF4-FFF2-40B4-BE49-F238E27FC236}">
              <a16:creationId xmlns:a16="http://schemas.microsoft.com/office/drawing/2014/main" id="{6221737D-814C-4F8C-A20B-0F9801AD9EEE}"/>
            </a:ext>
          </a:extLst>
        </xdr:cNvPr>
        <xdr:cNvSpPr/>
      </xdr:nvSpPr>
      <xdr:spPr>
        <a:xfrm>
          <a:off x="3746500" y="10552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24493</xdr:rowOff>
    </xdr:from>
    <xdr:to>
      <xdr:col>24</xdr:col>
      <xdr:colOff>63500</xdr:colOff>
      <xdr:row>61</xdr:row>
      <xdr:rowOff>145324</xdr:rowOff>
    </xdr:to>
    <xdr:cxnSp macro="">
      <xdr:nvCxnSpPr>
        <xdr:cNvPr id="93" name="直線コネクタ 92">
          <a:extLst>
            <a:ext uri="{FF2B5EF4-FFF2-40B4-BE49-F238E27FC236}">
              <a16:creationId xmlns:a16="http://schemas.microsoft.com/office/drawing/2014/main" id="{50C4CB59-D69B-431F-BD7E-CDAEA313D2CE}"/>
            </a:ext>
          </a:extLst>
        </xdr:cNvPr>
        <xdr:cNvCxnSpPr/>
      </xdr:nvCxnSpPr>
      <xdr:spPr>
        <a:xfrm flipV="1">
          <a:off x="3797300" y="10482943"/>
          <a:ext cx="838200" cy="1208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60234</xdr:rowOff>
    </xdr:from>
    <xdr:to>
      <xdr:col>15</xdr:col>
      <xdr:colOff>101600</xdr:colOff>
      <xdr:row>61</xdr:row>
      <xdr:rowOff>161834</xdr:rowOff>
    </xdr:to>
    <xdr:sp macro="" textlink="">
      <xdr:nvSpPr>
        <xdr:cNvPr id="94" name="楕円 93">
          <a:extLst>
            <a:ext uri="{FF2B5EF4-FFF2-40B4-BE49-F238E27FC236}">
              <a16:creationId xmlns:a16="http://schemas.microsoft.com/office/drawing/2014/main" id="{414CC82E-9E79-434D-A9A9-CFE496E76159}"/>
            </a:ext>
          </a:extLst>
        </xdr:cNvPr>
        <xdr:cNvSpPr/>
      </xdr:nvSpPr>
      <xdr:spPr>
        <a:xfrm>
          <a:off x="2857500" y="105186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61</xdr:row>
      <xdr:rowOff>111034</xdr:rowOff>
    </xdr:from>
    <xdr:to>
      <xdr:col>19</xdr:col>
      <xdr:colOff>177800</xdr:colOff>
      <xdr:row>61</xdr:row>
      <xdr:rowOff>145324</xdr:rowOff>
    </xdr:to>
    <xdr:cxnSp macro="">
      <xdr:nvCxnSpPr>
        <xdr:cNvPr id="95" name="直線コネクタ 94">
          <a:extLst>
            <a:ext uri="{FF2B5EF4-FFF2-40B4-BE49-F238E27FC236}">
              <a16:creationId xmlns:a16="http://schemas.microsoft.com/office/drawing/2014/main" id="{A0F3D9CA-22CA-43FD-AFA6-75109FBD3388}"/>
            </a:ext>
          </a:extLst>
        </xdr:cNvPr>
        <xdr:cNvCxnSpPr/>
      </xdr:nvCxnSpPr>
      <xdr:spPr>
        <a:xfrm>
          <a:off x="2908300" y="10569484"/>
          <a:ext cx="889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61</xdr:row>
      <xdr:rowOff>50437</xdr:rowOff>
    </xdr:from>
    <xdr:to>
      <xdr:col>10</xdr:col>
      <xdr:colOff>165100</xdr:colOff>
      <xdr:row>61</xdr:row>
      <xdr:rowOff>152037</xdr:rowOff>
    </xdr:to>
    <xdr:sp macro="" textlink="">
      <xdr:nvSpPr>
        <xdr:cNvPr id="96" name="楕円 95">
          <a:extLst>
            <a:ext uri="{FF2B5EF4-FFF2-40B4-BE49-F238E27FC236}">
              <a16:creationId xmlns:a16="http://schemas.microsoft.com/office/drawing/2014/main" id="{C2F125A2-1E79-4EA3-8DFB-3DFE1CF9E2B1}"/>
            </a:ext>
          </a:extLst>
        </xdr:cNvPr>
        <xdr:cNvSpPr/>
      </xdr:nvSpPr>
      <xdr:spPr>
        <a:xfrm>
          <a:off x="1968500" y="105088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101237</xdr:rowOff>
    </xdr:from>
    <xdr:to>
      <xdr:col>15</xdr:col>
      <xdr:colOff>50800</xdr:colOff>
      <xdr:row>61</xdr:row>
      <xdr:rowOff>111034</xdr:rowOff>
    </xdr:to>
    <xdr:cxnSp macro="">
      <xdr:nvCxnSpPr>
        <xdr:cNvPr id="97" name="直線コネクタ 96">
          <a:extLst>
            <a:ext uri="{FF2B5EF4-FFF2-40B4-BE49-F238E27FC236}">
              <a16:creationId xmlns:a16="http://schemas.microsoft.com/office/drawing/2014/main" id="{DCECDABC-A433-48D5-9501-92A7ECAB650E}"/>
            </a:ext>
          </a:extLst>
        </xdr:cNvPr>
        <xdr:cNvCxnSpPr/>
      </xdr:nvCxnSpPr>
      <xdr:spPr>
        <a:xfrm>
          <a:off x="2019300" y="10559687"/>
          <a:ext cx="889000" cy="9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61</xdr:row>
      <xdr:rowOff>79828</xdr:rowOff>
    </xdr:from>
    <xdr:to>
      <xdr:col>6</xdr:col>
      <xdr:colOff>38100</xdr:colOff>
      <xdr:row>62</xdr:row>
      <xdr:rowOff>9978</xdr:rowOff>
    </xdr:to>
    <xdr:sp macro="" textlink="">
      <xdr:nvSpPr>
        <xdr:cNvPr id="98" name="楕円 97">
          <a:extLst>
            <a:ext uri="{FF2B5EF4-FFF2-40B4-BE49-F238E27FC236}">
              <a16:creationId xmlns:a16="http://schemas.microsoft.com/office/drawing/2014/main" id="{EE3F9D62-29D0-4354-A3FB-D9613BE5ABC4}"/>
            </a:ext>
          </a:extLst>
        </xdr:cNvPr>
        <xdr:cNvSpPr/>
      </xdr:nvSpPr>
      <xdr:spPr>
        <a:xfrm>
          <a:off x="1079500" y="105382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61</xdr:row>
      <xdr:rowOff>101237</xdr:rowOff>
    </xdr:from>
    <xdr:to>
      <xdr:col>10</xdr:col>
      <xdr:colOff>114300</xdr:colOff>
      <xdr:row>61</xdr:row>
      <xdr:rowOff>130628</xdr:rowOff>
    </xdr:to>
    <xdr:cxnSp macro="">
      <xdr:nvCxnSpPr>
        <xdr:cNvPr id="99" name="直線コネクタ 98">
          <a:extLst>
            <a:ext uri="{FF2B5EF4-FFF2-40B4-BE49-F238E27FC236}">
              <a16:creationId xmlns:a16="http://schemas.microsoft.com/office/drawing/2014/main" id="{ED695E95-6BDA-4358-A93C-51979113EFCF}"/>
            </a:ext>
          </a:extLst>
        </xdr:cNvPr>
        <xdr:cNvCxnSpPr/>
      </xdr:nvCxnSpPr>
      <xdr:spPr>
        <a:xfrm flipV="1">
          <a:off x="1130300" y="10559687"/>
          <a:ext cx="8890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109781</xdr:rowOff>
    </xdr:from>
    <xdr:ext cx="405111" cy="259045"/>
    <xdr:sp macro="" textlink="">
      <xdr:nvSpPr>
        <xdr:cNvPr id="100" name="n_1aveValue【体育館・プール】&#10;有形固定資産減価償却率">
          <a:extLst>
            <a:ext uri="{FF2B5EF4-FFF2-40B4-BE49-F238E27FC236}">
              <a16:creationId xmlns:a16="http://schemas.microsoft.com/office/drawing/2014/main" id="{CD528C83-D382-48D5-9803-A217865D1FD6}"/>
            </a:ext>
          </a:extLst>
        </xdr:cNvPr>
        <xdr:cNvSpPr txBox="1"/>
      </xdr:nvSpPr>
      <xdr:spPr>
        <a:xfrm>
          <a:off x="3582044" y="102253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96718</xdr:rowOff>
    </xdr:from>
    <xdr:ext cx="405111" cy="259045"/>
    <xdr:sp macro="" textlink="">
      <xdr:nvSpPr>
        <xdr:cNvPr id="101" name="n_2aveValue【体育館・プール】&#10;有形固定資産減価償却率">
          <a:extLst>
            <a:ext uri="{FF2B5EF4-FFF2-40B4-BE49-F238E27FC236}">
              <a16:creationId xmlns:a16="http://schemas.microsoft.com/office/drawing/2014/main" id="{7072CC2D-3DC4-4EC1-9237-6FC07971B4C5}"/>
            </a:ext>
          </a:extLst>
        </xdr:cNvPr>
        <xdr:cNvSpPr txBox="1"/>
      </xdr:nvSpPr>
      <xdr:spPr>
        <a:xfrm>
          <a:off x="2705744" y="102122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101617</xdr:rowOff>
    </xdr:from>
    <xdr:ext cx="405111" cy="259045"/>
    <xdr:sp macro="" textlink="">
      <xdr:nvSpPr>
        <xdr:cNvPr id="102" name="n_3aveValue【体育館・プール】&#10;有形固定資産減価償却率">
          <a:extLst>
            <a:ext uri="{FF2B5EF4-FFF2-40B4-BE49-F238E27FC236}">
              <a16:creationId xmlns:a16="http://schemas.microsoft.com/office/drawing/2014/main" id="{5E1E92B5-F78A-4EE4-ABBF-81933A1D1C0E}"/>
            </a:ext>
          </a:extLst>
        </xdr:cNvPr>
        <xdr:cNvSpPr txBox="1"/>
      </xdr:nvSpPr>
      <xdr:spPr>
        <a:xfrm>
          <a:off x="1816744" y="102171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59</xdr:row>
      <xdr:rowOff>70593</xdr:rowOff>
    </xdr:from>
    <xdr:ext cx="405111" cy="259045"/>
    <xdr:sp macro="" textlink="">
      <xdr:nvSpPr>
        <xdr:cNvPr id="103" name="n_4aveValue【体育館・プール】&#10;有形固定資産減価償却率">
          <a:extLst>
            <a:ext uri="{FF2B5EF4-FFF2-40B4-BE49-F238E27FC236}">
              <a16:creationId xmlns:a16="http://schemas.microsoft.com/office/drawing/2014/main" id="{8FC768AD-3C96-4D17-A552-5729E903B635}"/>
            </a:ext>
          </a:extLst>
        </xdr:cNvPr>
        <xdr:cNvSpPr txBox="1"/>
      </xdr:nvSpPr>
      <xdr:spPr>
        <a:xfrm>
          <a:off x="927744" y="101861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62</xdr:row>
      <xdr:rowOff>15801</xdr:rowOff>
    </xdr:from>
    <xdr:ext cx="405111" cy="259045"/>
    <xdr:sp macro="" textlink="">
      <xdr:nvSpPr>
        <xdr:cNvPr id="104" name="n_1mainValue【体育館・プール】&#10;有形固定資産減価償却率">
          <a:extLst>
            <a:ext uri="{FF2B5EF4-FFF2-40B4-BE49-F238E27FC236}">
              <a16:creationId xmlns:a16="http://schemas.microsoft.com/office/drawing/2014/main" id="{AAE342DC-EF4A-4B0D-9B88-F9DD54C455CD}"/>
            </a:ext>
          </a:extLst>
        </xdr:cNvPr>
        <xdr:cNvSpPr txBox="1"/>
      </xdr:nvSpPr>
      <xdr:spPr>
        <a:xfrm>
          <a:off x="3582044" y="10645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152961</xdr:rowOff>
    </xdr:from>
    <xdr:ext cx="405111" cy="259045"/>
    <xdr:sp macro="" textlink="">
      <xdr:nvSpPr>
        <xdr:cNvPr id="105" name="n_2mainValue【体育館・プール】&#10;有形固定資産減価償却率">
          <a:extLst>
            <a:ext uri="{FF2B5EF4-FFF2-40B4-BE49-F238E27FC236}">
              <a16:creationId xmlns:a16="http://schemas.microsoft.com/office/drawing/2014/main" id="{69F4B007-C349-4F45-938F-A51F3110B4AD}"/>
            </a:ext>
          </a:extLst>
        </xdr:cNvPr>
        <xdr:cNvSpPr txBox="1"/>
      </xdr:nvSpPr>
      <xdr:spPr>
        <a:xfrm>
          <a:off x="2705744" y="106114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143164</xdr:rowOff>
    </xdr:from>
    <xdr:ext cx="405111" cy="259045"/>
    <xdr:sp macro="" textlink="">
      <xdr:nvSpPr>
        <xdr:cNvPr id="106" name="n_3mainValue【体育館・プール】&#10;有形固定資産減価償却率">
          <a:extLst>
            <a:ext uri="{FF2B5EF4-FFF2-40B4-BE49-F238E27FC236}">
              <a16:creationId xmlns:a16="http://schemas.microsoft.com/office/drawing/2014/main" id="{002675E4-D9B0-4CE3-BBFC-B1316806299E}"/>
            </a:ext>
          </a:extLst>
        </xdr:cNvPr>
        <xdr:cNvSpPr txBox="1"/>
      </xdr:nvSpPr>
      <xdr:spPr>
        <a:xfrm>
          <a:off x="1816744" y="106016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62</xdr:row>
      <xdr:rowOff>1105</xdr:rowOff>
    </xdr:from>
    <xdr:ext cx="405111" cy="259045"/>
    <xdr:sp macro="" textlink="">
      <xdr:nvSpPr>
        <xdr:cNvPr id="107" name="n_4mainValue【体育館・プール】&#10;有形固定資産減価償却率">
          <a:extLst>
            <a:ext uri="{FF2B5EF4-FFF2-40B4-BE49-F238E27FC236}">
              <a16:creationId xmlns:a16="http://schemas.microsoft.com/office/drawing/2014/main" id="{6A4BF237-5717-4F5A-8FBD-307048182E6F}"/>
            </a:ext>
          </a:extLst>
        </xdr:cNvPr>
        <xdr:cNvSpPr txBox="1"/>
      </xdr:nvSpPr>
      <xdr:spPr>
        <a:xfrm>
          <a:off x="927744" y="10631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08" name="正方形/長方形 107">
          <a:extLst>
            <a:ext uri="{FF2B5EF4-FFF2-40B4-BE49-F238E27FC236}">
              <a16:creationId xmlns:a16="http://schemas.microsoft.com/office/drawing/2014/main" id="{D71734BF-3F2D-4ADE-BD7A-2D96F54D269E}"/>
            </a:ext>
          </a:extLst>
        </xdr:cNvPr>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09" name="正方形/長方形 108">
          <a:extLst>
            <a:ext uri="{FF2B5EF4-FFF2-40B4-BE49-F238E27FC236}">
              <a16:creationId xmlns:a16="http://schemas.microsoft.com/office/drawing/2014/main" id="{3888C668-558F-4B95-95F4-DBB90FC559EC}"/>
            </a:ext>
          </a:extLst>
        </xdr:cNvPr>
        <xdr:cNvSpPr/>
      </xdr:nvSpPr>
      <xdr:spPr>
        <a:xfrm>
          <a:off x="67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10" name="正方形/長方形 109">
          <a:extLst>
            <a:ext uri="{FF2B5EF4-FFF2-40B4-BE49-F238E27FC236}">
              <a16:creationId xmlns:a16="http://schemas.microsoft.com/office/drawing/2014/main" id="{FB929829-6AF3-4EE3-A364-DE9C5605C1AF}"/>
            </a:ext>
          </a:extLst>
        </xdr:cNvPr>
        <xdr:cNvSpPr/>
      </xdr:nvSpPr>
      <xdr:spPr>
        <a:xfrm>
          <a:off x="67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11" name="正方形/長方形 110">
          <a:extLst>
            <a:ext uri="{FF2B5EF4-FFF2-40B4-BE49-F238E27FC236}">
              <a16:creationId xmlns:a16="http://schemas.microsoft.com/office/drawing/2014/main" id="{B21233F2-E41A-472E-B282-04339806E0DE}"/>
            </a:ext>
          </a:extLst>
        </xdr:cNvPr>
        <xdr:cNvSpPr/>
      </xdr:nvSpPr>
      <xdr:spPr>
        <a:xfrm>
          <a:off x="7747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12" name="正方形/長方形 111">
          <a:extLst>
            <a:ext uri="{FF2B5EF4-FFF2-40B4-BE49-F238E27FC236}">
              <a16:creationId xmlns:a16="http://schemas.microsoft.com/office/drawing/2014/main" id="{F751ED43-E1E2-4E70-B8F6-D358C990A8AB}"/>
            </a:ext>
          </a:extLst>
        </xdr:cNvPr>
        <xdr:cNvSpPr/>
      </xdr:nvSpPr>
      <xdr:spPr>
        <a:xfrm>
          <a:off x="7747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13" name="正方形/長方形 112">
          <a:extLst>
            <a:ext uri="{FF2B5EF4-FFF2-40B4-BE49-F238E27FC236}">
              <a16:creationId xmlns:a16="http://schemas.microsoft.com/office/drawing/2014/main" id="{8BA62536-44B1-4DAE-A1A7-52DE9529EAB5}"/>
            </a:ext>
          </a:extLst>
        </xdr:cNvPr>
        <xdr:cNvSpPr/>
      </xdr:nvSpPr>
      <xdr:spPr>
        <a:xfrm>
          <a:off x="8890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14" name="正方形/長方形 113">
          <a:extLst>
            <a:ext uri="{FF2B5EF4-FFF2-40B4-BE49-F238E27FC236}">
              <a16:creationId xmlns:a16="http://schemas.microsoft.com/office/drawing/2014/main" id="{D99AC1CC-C69B-4FCC-9A7B-0B9950AD4087}"/>
            </a:ext>
          </a:extLst>
        </xdr:cNvPr>
        <xdr:cNvSpPr/>
      </xdr:nvSpPr>
      <xdr:spPr>
        <a:xfrm>
          <a:off x="8890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15" name="正方形/長方形 114">
          <a:extLst>
            <a:ext uri="{FF2B5EF4-FFF2-40B4-BE49-F238E27FC236}">
              <a16:creationId xmlns:a16="http://schemas.microsoft.com/office/drawing/2014/main" id="{BDF21338-B39B-4B3C-9806-D526BD23A9C8}"/>
            </a:ext>
          </a:extLst>
        </xdr:cNvPr>
        <xdr:cNvSpPr/>
      </xdr:nvSpPr>
      <xdr:spPr>
        <a:xfrm>
          <a:off x="6604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16" name="テキスト ボックス 115">
          <a:extLst>
            <a:ext uri="{FF2B5EF4-FFF2-40B4-BE49-F238E27FC236}">
              <a16:creationId xmlns:a16="http://schemas.microsoft.com/office/drawing/2014/main" id="{AF543127-4385-4B01-AD4B-417737895412}"/>
            </a:ext>
          </a:extLst>
        </xdr:cNvPr>
        <xdr:cNvSpPr txBox="1"/>
      </xdr:nvSpPr>
      <xdr:spPr>
        <a:xfrm>
          <a:off x="6565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17" name="直線コネクタ 116">
          <a:extLst>
            <a:ext uri="{FF2B5EF4-FFF2-40B4-BE49-F238E27FC236}">
              <a16:creationId xmlns:a16="http://schemas.microsoft.com/office/drawing/2014/main" id="{4AC01BFC-BE2A-4912-A09B-41F225DB1135}"/>
            </a:ext>
          </a:extLst>
        </xdr:cNvPr>
        <xdr:cNvCxnSpPr/>
      </xdr:nvCxnSpPr>
      <xdr:spPr>
        <a:xfrm>
          <a:off x="6604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18" name="直線コネクタ 117">
          <a:extLst>
            <a:ext uri="{FF2B5EF4-FFF2-40B4-BE49-F238E27FC236}">
              <a16:creationId xmlns:a16="http://schemas.microsoft.com/office/drawing/2014/main" id="{DC4D1859-AC68-495D-A8CC-B40EAA4841CF}"/>
            </a:ext>
          </a:extLst>
        </xdr:cNvPr>
        <xdr:cNvCxnSpPr/>
      </xdr:nvCxnSpPr>
      <xdr:spPr>
        <a:xfrm>
          <a:off x="6604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119" name="テキスト ボックス 118">
          <a:extLst>
            <a:ext uri="{FF2B5EF4-FFF2-40B4-BE49-F238E27FC236}">
              <a16:creationId xmlns:a16="http://schemas.microsoft.com/office/drawing/2014/main" id="{5D214499-C632-4881-BA6F-DC4CFA6F853B}"/>
            </a:ext>
          </a:extLst>
        </xdr:cNvPr>
        <xdr:cNvSpPr txBox="1"/>
      </xdr:nvSpPr>
      <xdr:spPr>
        <a:xfrm>
          <a:off x="6136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20" name="直線コネクタ 119">
          <a:extLst>
            <a:ext uri="{FF2B5EF4-FFF2-40B4-BE49-F238E27FC236}">
              <a16:creationId xmlns:a16="http://schemas.microsoft.com/office/drawing/2014/main" id="{275A002C-50B1-4F20-8B6F-AD6CF560C069}"/>
            </a:ext>
          </a:extLst>
        </xdr:cNvPr>
        <xdr:cNvCxnSpPr/>
      </xdr:nvCxnSpPr>
      <xdr:spPr>
        <a:xfrm>
          <a:off x="6604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121" name="テキスト ボックス 120">
          <a:extLst>
            <a:ext uri="{FF2B5EF4-FFF2-40B4-BE49-F238E27FC236}">
              <a16:creationId xmlns:a16="http://schemas.microsoft.com/office/drawing/2014/main" id="{26961775-AB24-4ECD-AA84-5D3845BD8100}"/>
            </a:ext>
          </a:extLst>
        </xdr:cNvPr>
        <xdr:cNvSpPr txBox="1"/>
      </xdr:nvSpPr>
      <xdr:spPr>
        <a:xfrm>
          <a:off x="6136821" y="10634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22" name="直線コネクタ 121">
          <a:extLst>
            <a:ext uri="{FF2B5EF4-FFF2-40B4-BE49-F238E27FC236}">
              <a16:creationId xmlns:a16="http://schemas.microsoft.com/office/drawing/2014/main" id="{150B5568-3626-4EAE-8B38-983BB0810E62}"/>
            </a:ext>
          </a:extLst>
        </xdr:cNvPr>
        <xdr:cNvCxnSpPr/>
      </xdr:nvCxnSpPr>
      <xdr:spPr>
        <a:xfrm>
          <a:off x="6604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123" name="テキスト ボックス 122">
          <a:extLst>
            <a:ext uri="{FF2B5EF4-FFF2-40B4-BE49-F238E27FC236}">
              <a16:creationId xmlns:a16="http://schemas.microsoft.com/office/drawing/2014/main" id="{DA38D400-6358-42F7-A90E-75A04B13DAF9}"/>
            </a:ext>
          </a:extLst>
        </xdr:cNvPr>
        <xdr:cNvSpPr txBox="1"/>
      </xdr:nvSpPr>
      <xdr:spPr>
        <a:xfrm>
          <a:off x="6136821" y="103080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24" name="直線コネクタ 123">
          <a:extLst>
            <a:ext uri="{FF2B5EF4-FFF2-40B4-BE49-F238E27FC236}">
              <a16:creationId xmlns:a16="http://schemas.microsoft.com/office/drawing/2014/main" id="{7A970F55-D4C0-44F9-9110-B0D05DC97E7D}"/>
            </a:ext>
          </a:extLst>
        </xdr:cNvPr>
        <xdr:cNvCxnSpPr/>
      </xdr:nvCxnSpPr>
      <xdr:spPr>
        <a:xfrm>
          <a:off x="6604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125" name="テキスト ボックス 124">
          <a:extLst>
            <a:ext uri="{FF2B5EF4-FFF2-40B4-BE49-F238E27FC236}">
              <a16:creationId xmlns:a16="http://schemas.microsoft.com/office/drawing/2014/main" id="{1F9AC651-DD4D-41A3-BA9C-BE15BEF01F4C}"/>
            </a:ext>
          </a:extLst>
        </xdr:cNvPr>
        <xdr:cNvSpPr txBox="1"/>
      </xdr:nvSpPr>
      <xdr:spPr>
        <a:xfrm>
          <a:off x="6136821" y="998149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26" name="直線コネクタ 125">
          <a:extLst>
            <a:ext uri="{FF2B5EF4-FFF2-40B4-BE49-F238E27FC236}">
              <a16:creationId xmlns:a16="http://schemas.microsoft.com/office/drawing/2014/main" id="{42F1DE56-D1B2-4977-942A-E09555FF8C88}"/>
            </a:ext>
          </a:extLst>
        </xdr:cNvPr>
        <xdr:cNvCxnSpPr/>
      </xdr:nvCxnSpPr>
      <xdr:spPr>
        <a:xfrm>
          <a:off x="6604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127" name="テキスト ボックス 126">
          <a:extLst>
            <a:ext uri="{FF2B5EF4-FFF2-40B4-BE49-F238E27FC236}">
              <a16:creationId xmlns:a16="http://schemas.microsoft.com/office/drawing/2014/main" id="{78022900-A457-4CE9-A351-5E0D96E46D9F}"/>
            </a:ext>
          </a:extLst>
        </xdr:cNvPr>
        <xdr:cNvSpPr txBox="1"/>
      </xdr:nvSpPr>
      <xdr:spPr>
        <a:xfrm>
          <a:off x="6136821" y="9654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28" name="直線コネクタ 127">
          <a:extLst>
            <a:ext uri="{FF2B5EF4-FFF2-40B4-BE49-F238E27FC236}">
              <a16:creationId xmlns:a16="http://schemas.microsoft.com/office/drawing/2014/main" id="{E32CD3A3-1CCB-4C4F-B4ED-DB64BDE1A7FB}"/>
            </a:ext>
          </a:extLst>
        </xdr:cNvPr>
        <xdr:cNvCxnSpPr/>
      </xdr:nvCxnSpPr>
      <xdr:spPr>
        <a:xfrm>
          <a:off x="6604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129" name="テキスト ボックス 128">
          <a:extLst>
            <a:ext uri="{FF2B5EF4-FFF2-40B4-BE49-F238E27FC236}">
              <a16:creationId xmlns:a16="http://schemas.microsoft.com/office/drawing/2014/main" id="{A5578CB6-9D40-497D-AF2F-B653D3467378}"/>
            </a:ext>
          </a:extLst>
        </xdr:cNvPr>
        <xdr:cNvSpPr txBox="1"/>
      </xdr:nvSpPr>
      <xdr:spPr>
        <a:xfrm>
          <a:off x="6136821" y="9328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30" name="直線コネクタ 129">
          <a:extLst>
            <a:ext uri="{FF2B5EF4-FFF2-40B4-BE49-F238E27FC236}">
              <a16:creationId xmlns:a16="http://schemas.microsoft.com/office/drawing/2014/main" id="{CD9E9B34-E611-4A05-B941-DD18C0B1F508}"/>
            </a:ext>
          </a:extLst>
        </xdr:cNvPr>
        <xdr:cNvCxnSpPr/>
      </xdr:nvCxnSpPr>
      <xdr:spPr>
        <a:xfrm>
          <a:off x="6604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131" name="テキスト ボックス 130">
          <a:extLst>
            <a:ext uri="{FF2B5EF4-FFF2-40B4-BE49-F238E27FC236}">
              <a16:creationId xmlns:a16="http://schemas.microsoft.com/office/drawing/2014/main" id="{E9D6EB5D-2F3D-4C84-9E1D-7980571B6213}"/>
            </a:ext>
          </a:extLst>
        </xdr:cNvPr>
        <xdr:cNvSpPr txBox="1"/>
      </xdr:nvSpPr>
      <xdr:spPr>
        <a:xfrm>
          <a:off x="6136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132" name="【体育館・プール】&#10;一人当たり面積グラフ枠">
          <a:extLst>
            <a:ext uri="{FF2B5EF4-FFF2-40B4-BE49-F238E27FC236}">
              <a16:creationId xmlns:a16="http://schemas.microsoft.com/office/drawing/2014/main" id="{31E66F3E-36BE-42B1-9DB6-8A432D321616}"/>
            </a:ext>
          </a:extLst>
        </xdr:cNvPr>
        <xdr:cNvSpPr/>
      </xdr:nvSpPr>
      <xdr:spPr>
        <a:xfrm>
          <a:off x="6604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653</xdr:rowOff>
    </xdr:from>
    <xdr:to>
      <xdr:col>54</xdr:col>
      <xdr:colOff>189865</xdr:colOff>
      <xdr:row>64</xdr:row>
      <xdr:rowOff>109075</xdr:rowOff>
    </xdr:to>
    <xdr:cxnSp macro="">
      <xdr:nvCxnSpPr>
        <xdr:cNvPr id="133" name="直線コネクタ 132">
          <a:extLst>
            <a:ext uri="{FF2B5EF4-FFF2-40B4-BE49-F238E27FC236}">
              <a16:creationId xmlns:a16="http://schemas.microsoft.com/office/drawing/2014/main" id="{FEFBF560-A46A-4615-BDE1-F76E97060A07}"/>
            </a:ext>
          </a:extLst>
        </xdr:cNvPr>
        <xdr:cNvCxnSpPr/>
      </xdr:nvCxnSpPr>
      <xdr:spPr>
        <a:xfrm flipV="1">
          <a:off x="10476865" y="9601853"/>
          <a:ext cx="0" cy="14800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112902</xdr:rowOff>
    </xdr:from>
    <xdr:ext cx="469744" cy="259045"/>
    <xdr:sp macro="" textlink="">
      <xdr:nvSpPr>
        <xdr:cNvPr id="134" name="【体育館・プール】&#10;一人当たり面積最小値テキスト">
          <a:extLst>
            <a:ext uri="{FF2B5EF4-FFF2-40B4-BE49-F238E27FC236}">
              <a16:creationId xmlns:a16="http://schemas.microsoft.com/office/drawing/2014/main" id="{D662279C-1E36-4C27-A5C0-ECA549C9D6D7}"/>
            </a:ext>
          </a:extLst>
        </xdr:cNvPr>
        <xdr:cNvSpPr txBox="1"/>
      </xdr:nvSpPr>
      <xdr:spPr>
        <a:xfrm>
          <a:off x="10515600" y="11085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109075</xdr:rowOff>
    </xdr:from>
    <xdr:to>
      <xdr:col>55</xdr:col>
      <xdr:colOff>88900</xdr:colOff>
      <xdr:row>64</xdr:row>
      <xdr:rowOff>109075</xdr:rowOff>
    </xdr:to>
    <xdr:cxnSp macro="">
      <xdr:nvCxnSpPr>
        <xdr:cNvPr id="135" name="直線コネクタ 134">
          <a:extLst>
            <a:ext uri="{FF2B5EF4-FFF2-40B4-BE49-F238E27FC236}">
              <a16:creationId xmlns:a16="http://schemas.microsoft.com/office/drawing/2014/main" id="{5616A5CE-2283-4CEA-813A-56FC81A97B53}"/>
            </a:ext>
          </a:extLst>
        </xdr:cNvPr>
        <xdr:cNvCxnSpPr/>
      </xdr:nvCxnSpPr>
      <xdr:spPr>
        <a:xfrm>
          <a:off x="10388600" y="110818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118780</xdr:rowOff>
    </xdr:from>
    <xdr:ext cx="469744" cy="259045"/>
    <xdr:sp macro="" textlink="">
      <xdr:nvSpPr>
        <xdr:cNvPr id="136" name="【体育館・プール】&#10;一人当たり面積最大値テキスト">
          <a:extLst>
            <a:ext uri="{FF2B5EF4-FFF2-40B4-BE49-F238E27FC236}">
              <a16:creationId xmlns:a16="http://schemas.microsoft.com/office/drawing/2014/main" id="{F2EB2377-B217-49BD-BBFC-048F4459EF8E}"/>
            </a:ext>
          </a:extLst>
        </xdr:cNvPr>
        <xdr:cNvSpPr txBox="1"/>
      </xdr:nvSpPr>
      <xdr:spPr>
        <a:xfrm>
          <a:off x="10515600" y="9377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653</xdr:rowOff>
    </xdr:from>
    <xdr:to>
      <xdr:col>55</xdr:col>
      <xdr:colOff>88900</xdr:colOff>
      <xdr:row>56</xdr:row>
      <xdr:rowOff>653</xdr:rowOff>
    </xdr:to>
    <xdr:cxnSp macro="">
      <xdr:nvCxnSpPr>
        <xdr:cNvPr id="137" name="直線コネクタ 136">
          <a:extLst>
            <a:ext uri="{FF2B5EF4-FFF2-40B4-BE49-F238E27FC236}">
              <a16:creationId xmlns:a16="http://schemas.microsoft.com/office/drawing/2014/main" id="{AB6D5A3E-1529-4072-8D03-112CE2BA889D}"/>
            </a:ext>
          </a:extLst>
        </xdr:cNvPr>
        <xdr:cNvCxnSpPr/>
      </xdr:nvCxnSpPr>
      <xdr:spPr>
        <a:xfrm>
          <a:off x="10388600" y="96018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25635</xdr:rowOff>
    </xdr:from>
    <xdr:ext cx="469744" cy="259045"/>
    <xdr:sp macro="" textlink="">
      <xdr:nvSpPr>
        <xdr:cNvPr id="138" name="【体育館・プール】&#10;一人当たり面積平均値テキスト">
          <a:extLst>
            <a:ext uri="{FF2B5EF4-FFF2-40B4-BE49-F238E27FC236}">
              <a16:creationId xmlns:a16="http://schemas.microsoft.com/office/drawing/2014/main" id="{2222F5EF-68EF-44FF-BCBC-C06E161B58A0}"/>
            </a:ext>
          </a:extLst>
        </xdr:cNvPr>
        <xdr:cNvSpPr txBox="1"/>
      </xdr:nvSpPr>
      <xdr:spPr>
        <a:xfrm>
          <a:off x="10515600" y="1065553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2758</xdr:rowOff>
    </xdr:from>
    <xdr:to>
      <xdr:col>55</xdr:col>
      <xdr:colOff>50800</xdr:colOff>
      <xdr:row>63</xdr:row>
      <xdr:rowOff>104358</xdr:rowOff>
    </xdr:to>
    <xdr:sp macro="" textlink="">
      <xdr:nvSpPr>
        <xdr:cNvPr id="139" name="フローチャート: 判断 138">
          <a:extLst>
            <a:ext uri="{FF2B5EF4-FFF2-40B4-BE49-F238E27FC236}">
              <a16:creationId xmlns:a16="http://schemas.microsoft.com/office/drawing/2014/main" id="{3D589F3D-EBAE-4859-B583-98191C4BBB9C}"/>
            </a:ext>
          </a:extLst>
        </xdr:cNvPr>
        <xdr:cNvSpPr/>
      </xdr:nvSpPr>
      <xdr:spPr>
        <a:xfrm>
          <a:off x="10426700" y="10804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472</xdr:rowOff>
    </xdr:from>
    <xdr:to>
      <xdr:col>50</xdr:col>
      <xdr:colOff>165100</xdr:colOff>
      <xdr:row>63</xdr:row>
      <xdr:rowOff>102072</xdr:rowOff>
    </xdr:to>
    <xdr:sp macro="" textlink="">
      <xdr:nvSpPr>
        <xdr:cNvPr id="140" name="フローチャート: 判断 139">
          <a:extLst>
            <a:ext uri="{FF2B5EF4-FFF2-40B4-BE49-F238E27FC236}">
              <a16:creationId xmlns:a16="http://schemas.microsoft.com/office/drawing/2014/main" id="{6B200045-9C8C-4A59-9285-0D8E4388CF6A}"/>
            </a:ext>
          </a:extLst>
        </xdr:cNvPr>
        <xdr:cNvSpPr/>
      </xdr:nvSpPr>
      <xdr:spPr>
        <a:xfrm>
          <a:off x="9588500" y="10801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10595</xdr:rowOff>
    </xdr:from>
    <xdr:to>
      <xdr:col>46</xdr:col>
      <xdr:colOff>38100</xdr:colOff>
      <xdr:row>63</xdr:row>
      <xdr:rowOff>112195</xdr:rowOff>
    </xdr:to>
    <xdr:sp macro="" textlink="">
      <xdr:nvSpPr>
        <xdr:cNvPr id="141" name="フローチャート: 判断 140">
          <a:extLst>
            <a:ext uri="{FF2B5EF4-FFF2-40B4-BE49-F238E27FC236}">
              <a16:creationId xmlns:a16="http://schemas.microsoft.com/office/drawing/2014/main" id="{0C9665BE-CA6F-44E9-89DF-5F080387A659}"/>
            </a:ext>
          </a:extLst>
        </xdr:cNvPr>
        <xdr:cNvSpPr/>
      </xdr:nvSpPr>
      <xdr:spPr>
        <a:xfrm>
          <a:off x="8699500" y="10811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30190</xdr:rowOff>
    </xdr:from>
    <xdr:to>
      <xdr:col>41</xdr:col>
      <xdr:colOff>101600</xdr:colOff>
      <xdr:row>63</xdr:row>
      <xdr:rowOff>131790</xdr:rowOff>
    </xdr:to>
    <xdr:sp macro="" textlink="">
      <xdr:nvSpPr>
        <xdr:cNvPr id="142" name="フローチャート: 判断 141">
          <a:extLst>
            <a:ext uri="{FF2B5EF4-FFF2-40B4-BE49-F238E27FC236}">
              <a16:creationId xmlns:a16="http://schemas.microsoft.com/office/drawing/2014/main" id="{1F52B9BA-54E0-4E4D-BD8D-6E5477A34D0B}"/>
            </a:ext>
          </a:extLst>
        </xdr:cNvPr>
        <xdr:cNvSpPr/>
      </xdr:nvSpPr>
      <xdr:spPr>
        <a:xfrm>
          <a:off x="7810500" y="10831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42600</xdr:rowOff>
    </xdr:from>
    <xdr:to>
      <xdr:col>36</xdr:col>
      <xdr:colOff>165100</xdr:colOff>
      <xdr:row>63</xdr:row>
      <xdr:rowOff>144200</xdr:rowOff>
    </xdr:to>
    <xdr:sp macro="" textlink="">
      <xdr:nvSpPr>
        <xdr:cNvPr id="143" name="フローチャート: 判断 142">
          <a:extLst>
            <a:ext uri="{FF2B5EF4-FFF2-40B4-BE49-F238E27FC236}">
              <a16:creationId xmlns:a16="http://schemas.microsoft.com/office/drawing/2014/main" id="{74694DCE-59E5-4823-A341-36799AD06C88}"/>
            </a:ext>
          </a:extLst>
        </xdr:cNvPr>
        <xdr:cNvSpPr/>
      </xdr:nvSpPr>
      <xdr:spPr>
        <a:xfrm>
          <a:off x="6921500" y="1084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144" name="テキスト ボックス 143">
          <a:extLst>
            <a:ext uri="{FF2B5EF4-FFF2-40B4-BE49-F238E27FC236}">
              <a16:creationId xmlns:a16="http://schemas.microsoft.com/office/drawing/2014/main" id="{F3661A49-FE53-4E7C-B92E-25EF74E809D2}"/>
            </a:ext>
          </a:extLst>
        </xdr:cNvPr>
        <xdr:cNvSpPr txBox="1"/>
      </xdr:nvSpPr>
      <xdr:spPr>
        <a:xfrm>
          <a:off x="10287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145" name="テキスト ボックス 144">
          <a:extLst>
            <a:ext uri="{FF2B5EF4-FFF2-40B4-BE49-F238E27FC236}">
              <a16:creationId xmlns:a16="http://schemas.microsoft.com/office/drawing/2014/main" id="{B504CC4E-8ECC-43FD-B70B-4365215043C1}"/>
            </a:ext>
          </a:extLst>
        </xdr:cNvPr>
        <xdr:cNvSpPr txBox="1"/>
      </xdr:nvSpPr>
      <xdr:spPr>
        <a:xfrm>
          <a:off x="9448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146" name="テキスト ボックス 145">
          <a:extLst>
            <a:ext uri="{FF2B5EF4-FFF2-40B4-BE49-F238E27FC236}">
              <a16:creationId xmlns:a16="http://schemas.microsoft.com/office/drawing/2014/main" id="{B7E9182A-6842-464D-99DD-23D7D8D22FB2}"/>
            </a:ext>
          </a:extLst>
        </xdr:cNvPr>
        <xdr:cNvSpPr txBox="1"/>
      </xdr:nvSpPr>
      <xdr:spPr>
        <a:xfrm>
          <a:off x="8559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147" name="テキスト ボックス 146">
          <a:extLst>
            <a:ext uri="{FF2B5EF4-FFF2-40B4-BE49-F238E27FC236}">
              <a16:creationId xmlns:a16="http://schemas.microsoft.com/office/drawing/2014/main" id="{D43F98E6-CB4A-4198-8A3D-B5D62DFC6A67}"/>
            </a:ext>
          </a:extLst>
        </xdr:cNvPr>
        <xdr:cNvSpPr txBox="1"/>
      </xdr:nvSpPr>
      <xdr:spPr>
        <a:xfrm>
          <a:off x="767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148" name="テキスト ボックス 147">
          <a:extLst>
            <a:ext uri="{FF2B5EF4-FFF2-40B4-BE49-F238E27FC236}">
              <a16:creationId xmlns:a16="http://schemas.microsoft.com/office/drawing/2014/main" id="{64633133-3510-4027-9A79-556D00C15C34}"/>
            </a:ext>
          </a:extLst>
        </xdr:cNvPr>
        <xdr:cNvSpPr txBox="1"/>
      </xdr:nvSpPr>
      <xdr:spPr>
        <a:xfrm>
          <a:off x="678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86360</xdr:rowOff>
    </xdr:from>
    <xdr:to>
      <xdr:col>55</xdr:col>
      <xdr:colOff>50800</xdr:colOff>
      <xdr:row>64</xdr:row>
      <xdr:rowOff>16510</xdr:rowOff>
    </xdr:to>
    <xdr:sp macro="" textlink="">
      <xdr:nvSpPr>
        <xdr:cNvPr id="149" name="楕円 148">
          <a:extLst>
            <a:ext uri="{FF2B5EF4-FFF2-40B4-BE49-F238E27FC236}">
              <a16:creationId xmlns:a16="http://schemas.microsoft.com/office/drawing/2014/main" id="{0B474EA5-DD90-4B1C-9C00-3E6E587DD283}"/>
            </a:ext>
          </a:extLst>
        </xdr:cNvPr>
        <xdr:cNvSpPr/>
      </xdr:nvSpPr>
      <xdr:spPr>
        <a:xfrm>
          <a:off x="10426700" y="10887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64787</xdr:rowOff>
    </xdr:from>
    <xdr:ext cx="469744" cy="259045"/>
    <xdr:sp macro="" textlink="">
      <xdr:nvSpPr>
        <xdr:cNvPr id="150" name="【体育館・プール】&#10;一人当たり面積該当値テキスト">
          <a:extLst>
            <a:ext uri="{FF2B5EF4-FFF2-40B4-BE49-F238E27FC236}">
              <a16:creationId xmlns:a16="http://schemas.microsoft.com/office/drawing/2014/main" id="{08A17AD2-1B6A-4B61-BE50-D67D64471294}"/>
            </a:ext>
          </a:extLst>
        </xdr:cNvPr>
        <xdr:cNvSpPr txBox="1"/>
      </xdr:nvSpPr>
      <xdr:spPr>
        <a:xfrm>
          <a:off x="10515600" y="108661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63</xdr:row>
      <xdr:rowOff>89953</xdr:rowOff>
    </xdr:from>
    <xdr:to>
      <xdr:col>50</xdr:col>
      <xdr:colOff>165100</xdr:colOff>
      <xdr:row>64</xdr:row>
      <xdr:rowOff>20103</xdr:rowOff>
    </xdr:to>
    <xdr:sp macro="" textlink="">
      <xdr:nvSpPr>
        <xdr:cNvPr id="151" name="楕円 150">
          <a:extLst>
            <a:ext uri="{FF2B5EF4-FFF2-40B4-BE49-F238E27FC236}">
              <a16:creationId xmlns:a16="http://schemas.microsoft.com/office/drawing/2014/main" id="{69BC83D7-BF7A-47D6-8CB0-0B8774E4700C}"/>
            </a:ext>
          </a:extLst>
        </xdr:cNvPr>
        <xdr:cNvSpPr/>
      </xdr:nvSpPr>
      <xdr:spPr>
        <a:xfrm>
          <a:off x="9588500" y="108913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137160</xdr:rowOff>
    </xdr:from>
    <xdr:to>
      <xdr:col>55</xdr:col>
      <xdr:colOff>0</xdr:colOff>
      <xdr:row>63</xdr:row>
      <xdr:rowOff>140753</xdr:rowOff>
    </xdr:to>
    <xdr:cxnSp macro="">
      <xdr:nvCxnSpPr>
        <xdr:cNvPr id="152" name="直線コネクタ 151">
          <a:extLst>
            <a:ext uri="{FF2B5EF4-FFF2-40B4-BE49-F238E27FC236}">
              <a16:creationId xmlns:a16="http://schemas.microsoft.com/office/drawing/2014/main" id="{59F7DBBD-2A03-491D-B94C-9B6A298D540E}"/>
            </a:ext>
          </a:extLst>
        </xdr:cNvPr>
        <xdr:cNvCxnSpPr/>
      </xdr:nvCxnSpPr>
      <xdr:spPr>
        <a:xfrm flipV="1">
          <a:off x="9639300" y="10938510"/>
          <a:ext cx="838200" cy="35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92565</xdr:rowOff>
    </xdr:from>
    <xdr:to>
      <xdr:col>46</xdr:col>
      <xdr:colOff>38100</xdr:colOff>
      <xdr:row>64</xdr:row>
      <xdr:rowOff>22715</xdr:rowOff>
    </xdr:to>
    <xdr:sp macro="" textlink="">
      <xdr:nvSpPr>
        <xdr:cNvPr id="153" name="楕円 152">
          <a:extLst>
            <a:ext uri="{FF2B5EF4-FFF2-40B4-BE49-F238E27FC236}">
              <a16:creationId xmlns:a16="http://schemas.microsoft.com/office/drawing/2014/main" id="{BDB9EA54-272D-4412-A4C2-5EF788C3E7AB}"/>
            </a:ext>
          </a:extLst>
        </xdr:cNvPr>
        <xdr:cNvSpPr/>
      </xdr:nvSpPr>
      <xdr:spPr>
        <a:xfrm>
          <a:off x="8699500" y="10893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140753</xdr:rowOff>
    </xdr:from>
    <xdr:to>
      <xdr:col>50</xdr:col>
      <xdr:colOff>114300</xdr:colOff>
      <xdr:row>63</xdr:row>
      <xdr:rowOff>143365</xdr:rowOff>
    </xdr:to>
    <xdr:cxnSp macro="">
      <xdr:nvCxnSpPr>
        <xdr:cNvPr id="154" name="直線コネクタ 153">
          <a:extLst>
            <a:ext uri="{FF2B5EF4-FFF2-40B4-BE49-F238E27FC236}">
              <a16:creationId xmlns:a16="http://schemas.microsoft.com/office/drawing/2014/main" id="{F8B1A0A5-E1B7-4A32-BFAB-C50630A525AD}"/>
            </a:ext>
          </a:extLst>
        </xdr:cNvPr>
        <xdr:cNvCxnSpPr/>
      </xdr:nvCxnSpPr>
      <xdr:spPr>
        <a:xfrm flipV="1">
          <a:off x="8750300" y="10942103"/>
          <a:ext cx="889000" cy="26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103668</xdr:rowOff>
    </xdr:from>
    <xdr:to>
      <xdr:col>41</xdr:col>
      <xdr:colOff>101600</xdr:colOff>
      <xdr:row>64</xdr:row>
      <xdr:rowOff>33818</xdr:rowOff>
    </xdr:to>
    <xdr:sp macro="" textlink="">
      <xdr:nvSpPr>
        <xdr:cNvPr id="155" name="楕円 154">
          <a:extLst>
            <a:ext uri="{FF2B5EF4-FFF2-40B4-BE49-F238E27FC236}">
              <a16:creationId xmlns:a16="http://schemas.microsoft.com/office/drawing/2014/main" id="{21286BC2-B4BE-4DC9-8BD6-39DD8F652863}"/>
            </a:ext>
          </a:extLst>
        </xdr:cNvPr>
        <xdr:cNvSpPr/>
      </xdr:nvSpPr>
      <xdr:spPr>
        <a:xfrm>
          <a:off x="7810500" y="109050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143365</xdr:rowOff>
    </xdr:from>
    <xdr:to>
      <xdr:col>45</xdr:col>
      <xdr:colOff>177800</xdr:colOff>
      <xdr:row>63</xdr:row>
      <xdr:rowOff>154468</xdr:rowOff>
    </xdr:to>
    <xdr:cxnSp macro="">
      <xdr:nvCxnSpPr>
        <xdr:cNvPr id="156" name="直線コネクタ 155">
          <a:extLst>
            <a:ext uri="{FF2B5EF4-FFF2-40B4-BE49-F238E27FC236}">
              <a16:creationId xmlns:a16="http://schemas.microsoft.com/office/drawing/2014/main" id="{28C2B46F-949F-4AA2-B7E8-392FFB869100}"/>
            </a:ext>
          </a:extLst>
        </xdr:cNvPr>
        <xdr:cNvCxnSpPr/>
      </xdr:nvCxnSpPr>
      <xdr:spPr>
        <a:xfrm flipV="1">
          <a:off x="7861300" y="10944715"/>
          <a:ext cx="889000" cy="11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36395</xdr:rowOff>
    </xdr:from>
    <xdr:to>
      <xdr:col>36</xdr:col>
      <xdr:colOff>165100</xdr:colOff>
      <xdr:row>63</xdr:row>
      <xdr:rowOff>137995</xdr:rowOff>
    </xdr:to>
    <xdr:sp macro="" textlink="">
      <xdr:nvSpPr>
        <xdr:cNvPr id="157" name="楕円 156">
          <a:extLst>
            <a:ext uri="{FF2B5EF4-FFF2-40B4-BE49-F238E27FC236}">
              <a16:creationId xmlns:a16="http://schemas.microsoft.com/office/drawing/2014/main" id="{896A54C2-012C-4A35-A7A2-56916360BE58}"/>
            </a:ext>
          </a:extLst>
        </xdr:cNvPr>
        <xdr:cNvSpPr/>
      </xdr:nvSpPr>
      <xdr:spPr>
        <a:xfrm>
          <a:off x="6921500" y="10837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87195</xdr:rowOff>
    </xdr:from>
    <xdr:to>
      <xdr:col>41</xdr:col>
      <xdr:colOff>50800</xdr:colOff>
      <xdr:row>63</xdr:row>
      <xdr:rowOff>154468</xdr:rowOff>
    </xdr:to>
    <xdr:cxnSp macro="">
      <xdr:nvCxnSpPr>
        <xdr:cNvPr id="158" name="直線コネクタ 157">
          <a:extLst>
            <a:ext uri="{FF2B5EF4-FFF2-40B4-BE49-F238E27FC236}">
              <a16:creationId xmlns:a16="http://schemas.microsoft.com/office/drawing/2014/main" id="{8B63547E-DB6C-4EA4-896C-6451D5FA6609}"/>
            </a:ext>
          </a:extLst>
        </xdr:cNvPr>
        <xdr:cNvCxnSpPr/>
      </xdr:nvCxnSpPr>
      <xdr:spPr>
        <a:xfrm>
          <a:off x="6972300" y="10888545"/>
          <a:ext cx="889000" cy="672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118599</xdr:rowOff>
    </xdr:from>
    <xdr:ext cx="469744" cy="259045"/>
    <xdr:sp macro="" textlink="">
      <xdr:nvSpPr>
        <xdr:cNvPr id="159" name="n_1aveValue【体育館・プール】&#10;一人当たり面積">
          <a:extLst>
            <a:ext uri="{FF2B5EF4-FFF2-40B4-BE49-F238E27FC236}">
              <a16:creationId xmlns:a16="http://schemas.microsoft.com/office/drawing/2014/main" id="{B45DC2C7-5932-4D24-A9E8-8173DCD8710B}"/>
            </a:ext>
          </a:extLst>
        </xdr:cNvPr>
        <xdr:cNvSpPr txBox="1"/>
      </xdr:nvSpPr>
      <xdr:spPr>
        <a:xfrm>
          <a:off x="9391727" y="10577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128722</xdr:rowOff>
    </xdr:from>
    <xdr:ext cx="469744" cy="259045"/>
    <xdr:sp macro="" textlink="">
      <xdr:nvSpPr>
        <xdr:cNvPr id="160" name="n_2aveValue【体育館・プール】&#10;一人当たり面積">
          <a:extLst>
            <a:ext uri="{FF2B5EF4-FFF2-40B4-BE49-F238E27FC236}">
              <a16:creationId xmlns:a16="http://schemas.microsoft.com/office/drawing/2014/main" id="{61769441-F332-4654-BA25-3E848B01E509}"/>
            </a:ext>
          </a:extLst>
        </xdr:cNvPr>
        <xdr:cNvSpPr txBox="1"/>
      </xdr:nvSpPr>
      <xdr:spPr>
        <a:xfrm>
          <a:off x="8515427" y="10587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61</xdr:row>
      <xdr:rowOff>148317</xdr:rowOff>
    </xdr:from>
    <xdr:ext cx="469744" cy="259045"/>
    <xdr:sp macro="" textlink="">
      <xdr:nvSpPr>
        <xdr:cNvPr id="161" name="n_3aveValue【体育館・プール】&#10;一人当たり面積">
          <a:extLst>
            <a:ext uri="{FF2B5EF4-FFF2-40B4-BE49-F238E27FC236}">
              <a16:creationId xmlns:a16="http://schemas.microsoft.com/office/drawing/2014/main" id="{2F422833-9861-4938-BEED-E387DCDE7B5F}"/>
            </a:ext>
          </a:extLst>
        </xdr:cNvPr>
        <xdr:cNvSpPr txBox="1"/>
      </xdr:nvSpPr>
      <xdr:spPr>
        <a:xfrm>
          <a:off x="7626427" y="106067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135327</xdr:rowOff>
    </xdr:from>
    <xdr:ext cx="469744" cy="259045"/>
    <xdr:sp macro="" textlink="">
      <xdr:nvSpPr>
        <xdr:cNvPr id="162" name="n_4aveValue【体育館・プール】&#10;一人当たり面積">
          <a:extLst>
            <a:ext uri="{FF2B5EF4-FFF2-40B4-BE49-F238E27FC236}">
              <a16:creationId xmlns:a16="http://schemas.microsoft.com/office/drawing/2014/main" id="{6C0F77CE-9C1A-4840-9B06-A1C3D80C8A7D}"/>
            </a:ext>
          </a:extLst>
        </xdr:cNvPr>
        <xdr:cNvSpPr txBox="1"/>
      </xdr:nvSpPr>
      <xdr:spPr>
        <a:xfrm>
          <a:off x="6737427" y="109366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64</xdr:row>
      <xdr:rowOff>11230</xdr:rowOff>
    </xdr:from>
    <xdr:ext cx="469744" cy="259045"/>
    <xdr:sp macro="" textlink="">
      <xdr:nvSpPr>
        <xdr:cNvPr id="163" name="n_1mainValue【体育館・プール】&#10;一人当たり面積">
          <a:extLst>
            <a:ext uri="{FF2B5EF4-FFF2-40B4-BE49-F238E27FC236}">
              <a16:creationId xmlns:a16="http://schemas.microsoft.com/office/drawing/2014/main" id="{CF066C79-EC6F-4A1B-8D0D-9E3CD968CBF9}"/>
            </a:ext>
          </a:extLst>
        </xdr:cNvPr>
        <xdr:cNvSpPr txBox="1"/>
      </xdr:nvSpPr>
      <xdr:spPr>
        <a:xfrm>
          <a:off x="9391727" y="109840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64</xdr:row>
      <xdr:rowOff>13842</xdr:rowOff>
    </xdr:from>
    <xdr:ext cx="469744" cy="259045"/>
    <xdr:sp macro="" textlink="">
      <xdr:nvSpPr>
        <xdr:cNvPr id="164" name="n_2mainValue【体育館・プール】&#10;一人当たり面積">
          <a:extLst>
            <a:ext uri="{FF2B5EF4-FFF2-40B4-BE49-F238E27FC236}">
              <a16:creationId xmlns:a16="http://schemas.microsoft.com/office/drawing/2014/main" id="{8C621D96-F2E1-46B3-8E42-4BC39E456B04}"/>
            </a:ext>
          </a:extLst>
        </xdr:cNvPr>
        <xdr:cNvSpPr txBox="1"/>
      </xdr:nvSpPr>
      <xdr:spPr>
        <a:xfrm>
          <a:off x="8515427" y="109866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64</xdr:row>
      <xdr:rowOff>24945</xdr:rowOff>
    </xdr:from>
    <xdr:ext cx="469744" cy="259045"/>
    <xdr:sp macro="" textlink="">
      <xdr:nvSpPr>
        <xdr:cNvPr id="165" name="n_3mainValue【体育館・プール】&#10;一人当たり面積">
          <a:extLst>
            <a:ext uri="{FF2B5EF4-FFF2-40B4-BE49-F238E27FC236}">
              <a16:creationId xmlns:a16="http://schemas.microsoft.com/office/drawing/2014/main" id="{E7F3F872-D7AF-4806-B40C-4523F692F3E2}"/>
            </a:ext>
          </a:extLst>
        </xdr:cNvPr>
        <xdr:cNvSpPr txBox="1"/>
      </xdr:nvSpPr>
      <xdr:spPr>
        <a:xfrm>
          <a:off x="7626427" y="10997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154522</xdr:rowOff>
    </xdr:from>
    <xdr:ext cx="469744" cy="259045"/>
    <xdr:sp macro="" textlink="">
      <xdr:nvSpPr>
        <xdr:cNvPr id="166" name="n_4mainValue【体育館・プール】&#10;一人当たり面積">
          <a:extLst>
            <a:ext uri="{FF2B5EF4-FFF2-40B4-BE49-F238E27FC236}">
              <a16:creationId xmlns:a16="http://schemas.microsoft.com/office/drawing/2014/main" id="{2C436470-7EDF-4212-AC4D-DE91C9F5CDD9}"/>
            </a:ext>
          </a:extLst>
        </xdr:cNvPr>
        <xdr:cNvSpPr txBox="1"/>
      </xdr:nvSpPr>
      <xdr:spPr>
        <a:xfrm>
          <a:off x="6737427" y="10612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167" name="正方形/長方形 166">
          <a:extLst>
            <a:ext uri="{FF2B5EF4-FFF2-40B4-BE49-F238E27FC236}">
              <a16:creationId xmlns:a16="http://schemas.microsoft.com/office/drawing/2014/main" id="{68CFD93F-9D1E-4F47-BFCE-4B3CB65E1375}"/>
            </a:ext>
          </a:extLst>
        </xdr:cNvPr>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168" name="正方形/長方形 167">
          <a:extLst>
            <a:ext uri="{FF2B5EF4-FFF2-40B4-BE49-F238E27FC236}">
              <a16:creationId xmlns:a16="http://schemas.microsoft.com/office/drawing/2014/main" id="{E07EE370-CCF4-4D3D-91CA-E8A6B725678D}"/>
            </a:ext>
          </a:extLst>
        </xdr:cNvPr>
        <xdr:cNvSpPr/>
      </xdr:nvSpPr>
      <xdr:spPr>
        <a:xfrm>
          <a:off x="8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169" name="正方形/長方形 168">
          <a:extLst>
            <a:ext uri="{FF2B5EF4-FFF2-40B4-BE49-F238E27FC236}">
              <a16:creationId xmlns:a16="http://schemas.microsoft.com/office/drawing/2014/main" id="{8C8A689A-78EB-428C-A126-8D2D8E04F533}"/>
            </a:ext>
          </a:extLst>
        </xdr:cNvPr>
        <xdr:cNvSpPr/>
      </xdr:nvSpPr>
      <xdr:spPr>
        <a:xfrm>
          <a:off x="8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170" name="正方形/長方形 169">
          <a:extLst>
            <a:ext uri="{FF2B5EF4-FFF2-40B4-BE49-F238E27FC236}">
              <a16:creationId xmlns:a16="http://schemas.microsoft.com/office/drawing/2014/main" id="{9DAE8D92-A7C8-4C74-9C74-82386541ACD8}"/>
            </a:ext>
          </a:extLst>
        </xdr:cNvPr>
        <xdr:cNvSpPr/>
      </xdr:nvSpPr>
      <xdr:spPr>
        <a:xfrm>
          <a:off x="190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171" name="正方形/長方形 170">
          <a:extLst>
            <a:ext uri="{FF2B5EF4-FFF2-40B4-BE49-F238E27FC236}">
              <a16:creationId xmlns:a16="http://schemas.microsoft.com/office/drawing/2014/main" id="{08FA2B10-E4BC-4D4D-A235-20F18BC51C12}"/>
            </a:ext>
          </a:extLst>
        </xdr:cNvPr>
        <xdr:cNvSpPr/>
      </xdr:nvSpPr>
      <xdr:spPr>
        <a:xfrm>
          <a:off x="190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172" name="正方形/長方形 171">
          <a:extLst>
            <a:ext uri="{FF2B5EF4-FFF2-40B4-BE49-F238E27FC236}">
              <a16:creationId xmlns:a16="http://schemas.microsoft.com/office/drawing/2014/main" id="{2712834C-09DE-46F0-A8D9-E3701A112A61}"/>
            </a:ext>
          </a:extLst>
        </xdr:cNvPr>
        <xdr:cNvSpPr/>
      </xdr:nvSpPr>
      <xdr:spPr>
        <a:xfrm>
          <a:off x="3048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173" name="正方形/長方形 172">
          <a:extLst>
            <a:ext uri="{FF2B5EF4-FFF2-40B4-BE49-F238E27FC236}">
              <a16:creationId xmlns:a16="http://schemas.microsoft.com/office/drawing/2014/main" id="{25B7E299-070C-46CE-8065-10EA53E380FB}"/>
            </a:ext>
          </a:extLst>
        </xdr:cNvPr>
        <xdr:cNvSpPr/>
      </xdr:nvSpPr>
      <xdr:spPr>
        <a:xfrm>
          <a:off x="3048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174" name="正方形/長方形 173">
          <a:extLst>
            <a:ext uri="{FF2B5EF4-FFF2-40B4-BE49-F238E27FC236}">
              <a16:creationId xmlns:a16="http://schemas.microsoft.com/office/drawing/2014/main" id="{98153E0F-3973-4224-90AD-B73D170E9E83}"/>
            </a:ext>
          </a:extLst>
        </xdr:cNvPr>
        <xdr:cNvSpPr/>
      </xdr:nvSpPr>
      <xdr:spPr>
        <a:xfrm>
          <a:off x="762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175" name="テキスト ボックス 174">
          <a:extLst>
            <a:ext uri="{FF2B5EF4-FFF2-40B4-BE49-F238E27FC236}">
              <a16:creationId xmlns:a16="http://schemas.microsoft.com/office/drawing/2014/main" id="{59512609-3B17-4114-953E-9C319996214E}"/>
            </a:ext>
          </a:extLst>
        </xdr:cNvPr>
        <xdr:cNvSpPr txBox="1"/>
      </xdr:nvSpPr>
      <xdr:spPr>
        <a:xfrm>
          <a:off x="723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176" name="直線コネクタ 175">
          <a:extLst>
            <a:ext uri="{FF2B5EF4-FFF2-40B4-BE49-F238E27FC236}">
              <a16:creationId xmlns:a16="http://schemas.microsoft.com/office/drawing/2014/main" id="{4EA107A2-B729-4757-8F16-E62A79926E46}"/>
            </a:ext>
          </a:extLst>
        </xdr:cNvPr>
        <xdr:cNvCxnSpPr/>
      </xdr:nvCxnSpPr>
      <xdr:spPr>
        <a:xfrm>
          <a:off x="762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177" name="テキスト ボックス 176">
          <a:extLst>
            <a:ext uri="{FF2B5EF4-FFF2-40B4-BE49-F238E27FC236}">
              <a16:creationId xmlns:a16="http://schemas.microsoft.com/office/drawing/2014/main" id="{50590F3B-1A06-4290-ABA4-6553CA67C5E2}"/>
            </a:ext>
          </a:extLst>
        </xdr:cNvPr>
        <xdr:cNvSpPr txBox="1"/>
      </xdr:nvSpPr>
      <xdr:spPr>
        <a:xfrm>
          <a:off x="294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178" name="直線コネクタ 177">
          <a:extLst>
            <a:ext uri="{FF2B5EF4-FFF2-40B4-BE49-F238E27FC236}">
              <a16:creationId xmlns:a16="http://schemas.microsoft.com/office/drawing/2014/main" id="{F48B86B5-E1E3-4CF0-B561-494274B36404}"/>
            </a:ext>
          </a:extLst>
        </xdr:cNvPr>
        <xdr:cNvCxnSpPr/>
      </xdr:nvCxnSpPr>
      <xdr:spPr>
        <a:xfrm>
          <a:off x="762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179" name="テキスト ボックス 178">
          <a:extLst>
            <a:ext uri="{FF2B5EF4-FFF2-40B4-BE49-F238E27FC236}">
              <a16:creationId xmlns:a16="http://schemas.microsoft.com/office/drawing/2014/main" id="{FEB16F6B-18A1-4FED-B6D0-DBC05DAF4DBA}"/>
            </a:ext>
          </a:extLst>
        </xdr:cNvPr>
        <xdr:cNvSpPr txBox="1"/>
      </xdr:nvSpPr>
      <xdr:spPr>
        <a:xfrm>
          <a:off x="294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180" name="直線コネクタ 179">
          <a:extLst>
            <a:ext uri="{FF2B5EF4-FFF2-40B4-BE49-F238E27FC236}">
              <a16:creationId xmlns:a16="http://schemas.microsoft.com/office/drawing/2014/main" id="{17C6A8E7-621D-41C3-AC00-05A98D74130E}"/>
            </a:ext>
          </a:extLst>
        </xdr:cNvPr>
        <xdr:cNvCxnSpPr/>
      </xdr:nvCxnSpPr>
      <xdr:spPr>
        <a:xfrm>
          <a:off x="762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181" name="テキスト ボックス 180">
          <a:extLst>
            <a:ext uri="{FF2B5EF4-FFF2-40B4-BE49-F238E27FC236}">
              <a16:creationId xmlns:a16="http://schemas.microsoft.com/office/drawing/2014/main" id="{AC0182E5-5496-4600-A54B-D1EFE7A5DD84}"/>
            </a:ext>
          </a:extLst>
        </xdr:cNvPr>
        <xdr:cNvSpPr txBox="1"/>
      </xdr:nvSpPr>
      <xdr:spPr>
        <a:xfrm>
          <a:off x="358941" y="14335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182" name="直線コネクタ 181">
          <a:extLst>
            <a:ext uri="{FF2B5EF4-FFF2-40B4-BE49-F238E27FC236}">
              <a16:creationId xmlns:a16="http://schemas.microsoft.com/office/drawing/2014/main" id="{933B2257-558E-4651-8DEA-2333F59E47BC}"/>
            </a:ext>
          </a:extLst>
        </xdr:cNvPr>
        <xdr:cNvCxnSpPr/>
      </xdr:nvCxnSpPr>
      <xdr:spPr>
        <a:xfrm>
          <a:off x="762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183" name="テキスト ボックス 182">
          <a:extLst>
            <a:ext uri="{FF2B5EF4-FFF2-40B4-BE49-F238E27FC236}">
              <a16:creationId xmlns:a16="http://schemas.microsoft.com/office/drawing/2014/main" id="{9CF19F6A-187E-4BB7-A8D3-65526341DCE4}"/>
            </a:ext>
          </a:extLst>
        </xdr:cNvPr>
        <xdr:cNvSpPr txBox="1"/>
      </xdr:nvSpPr>
      <xdr:spPr>
        <a:xfrm>
          <a:off x="358941" y="1395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184" name="直線コネクタ 183">
          <a:extLst>
            <a:ext uri="{FF2B5EF4-FFF2-40B4-BE49-F238E27FC236}">
              <a16:creationId xmlns:a16="http://schemas.microsoft.com/office/drawing/2014/main" id="{87ED51FF-892B-4E42-8D4D-6C53A654D406}"/>
            </a:ext>
          </a:extLst>
        </xdr:cNvPr>
        <xdr:cNvCxnSpPr/>
      </xdr:nvCxnSpPr>
      <xdr:spPr>
        <a:xfrm>
          <a:off x="762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185" name="テキスト ボックス 184">
          <a:extLst>
            <a:ext uri="{FF2B5EF4-FFF2-40B4-BE49-F238E27FC236}">
              <a16:creationId xmlns:a16="http://schemas.microsoft.com/office/drawing/2014/main" id="{5131D308-D480-4697-9A39-76302CE9490B}"/>
            </a:ext>
          </a:extLst>
        </xdr:cNvPr>
        <xdr:cNvSpPr txBox="1"/>
      </xdr:nvSpPr>
      <xdr:spPr>
        <a:xfrm>
          <a:off x="358941" y="13573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186" name="直線コネクタ 185">
          <a:extLst>
            <a:ext uri="{FF2B5EF4-FFF2-40B4-BE49-F238E27FC236}">
              <a16:creationId xmlns:a16="http://schemas.microsoft.com/office/drawing/2014/main" id="{0B1B3FD4-242D-47F0-8304-0198E82E95E4}"/>
            </a:ext>
          </a:extLst>
        </xdr:cNvPr>
        <xdr:cNvCxnSpPr/>
      </xdr:nvCxnSpPr>
      <xdr:spPr>
        <a:xfrm>
          <a:off x="762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187" name="テキスト ボックス 186">
          <a:extLst>
            <a:ext uri="{FF2B5EF4-FFF2-40B4-BE49-F238E27FC236}">
              <a16:creationId xmlns:a16="http://schemas.microsoft.com/office/drawing/2014/main" id="{C42711CB-641F-4A92-829B-D4BF739FC49B}"/>
            </a:ext>
          </a:extLst>
        </xdr:cNvPr>
        <xdr:cNvSpPr txBox="1"/>
      </xdr:nvSpPr>
      <xdr:spPr>
        <a:xfrm>
          <a:off x="358941" y="13192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188" name="直線コネクタ 187">
          <a:extLst>
            <a:ext uri="{FF2B5EF4-FFF2-40B4-BE49-F238E27FC236}">
              <a16:creationId xmlns:a16="http://schemas.microsoft.com/office/drawing/2014/main" id="{C4340552-B4BE-4EE3-9F89-6BC7B4F0FC9F}"/>
            </a:ext>
          </a:extLst>
        </xdr:cNvPr>
        <xdr:cNvCxnSpPr/>
      </xdr:nvCxnSpPr>
      <xdr:spPr>
        <a:xfrm>
          <a:off x="762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189" name="テキスト ボックス 188">
          <a:extLst>
            <a:ext uri="{FF2B5EF4-FFF2-40B4-BE49-F238E27FC236}">
              <a16:creationId xmlns:a16="http://schemas.microsoft.com/office/drawing/2014/main" id="{6C4B0E62-1309-4A8D-9EDE-183CC42ED5FC}"/>
            </a:ext>
          </a:extLst>
        </xdr:cNvPr>
        <xdr:cNvSpPr txBox="1"/>
      </xdr:nvSpPr>
      <xdr:spPr>
        <a:xfrm>
          <a:off x="423061" y="12811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190" name="【福祉施設】&#10;有形固定資産減価償却率グラフ枠">
          <a:extLst>
            <a:ext uri="{FF2B5EF4-FFF2-40B4-BE49-F238E27FC236}">
              <a16:creationId xmlns:a16="http://schemas.microsoft.com/office/drawing/2014/main" id="{7AE70428-6D39-461E-8C07-05AAA3F39EE2}"/>
            </a:ext>
          </a:extLst>
        </xdr:cNvPr>
        <xdr:cNvSpPr/>
      </xdr:nvSpPr>
      <xdr:spPr>
        <a:xfrm>
          <a:off x="762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24764</xdr:rowOff>
    </xdr:from>
    <xdr:to>
      <xdr:col>24</xdr:col>
      <xdr:colOff>62865</xdr:colOff>
      <xdr:row>86</xdr:row>
      <xdr:rowOff>114300</xdr:rowOff>
    </xdr:to>
    <xdr:cxnSp macro="">
      <xdr:nvCxnSpPr>
        <xdr:cNvPr id="191" name="直線コネクタ 190">
          <a:extLst>
            <a:ext uri="{FF2B5EF4-FFF2-40B4-BE49-F238E27FC236}">
              <a16:creationId xmlns:a16="http://schemas.microsoft.com/office/drawing/2014/main" id="{7EF2B0FA-9861-4F6B-836D-AAD651714FA9}"/>
            </a:ext>
          </a:extLst>
        </xdr:cNvPr>
        <xdr:cNvCxnSpPr/>
      </xdr:nvCxnSpPr>
      <xdr:spPr>
        <a:xfrm flipV="1">
          <a:off x="4634865" y="13397864"/>
          <a:ext cx="0" cy="14611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192" name="【福祉施設】&#10;有形固定資産減価償却率最小値テキスト">
          <a:extLst>
            <a:ext uri="{FF2B5EF4-FFF2-40B4-BE49-F238E27FC236}">
              <a16:creationId xmlns:a16="http://schemas.microsoft.com/office/drawing/2014/main" id="{1EDEF809-4B6B-4879-9F16-9AA509B3327A}"/>
            </a:ext>
          </a:extLst>
        </xdr:cNvPr>
        <xdr:cNvSpPr txBox="1"/>
      </xdr:nvSpPr>
      <xdr:spPr>
        <a:xfrm>
          <a:off x="4673600" y="14862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193" name="直線コネクタ 192">
          <a:extLst>
            <a:ext uri="{FF2B5EF4-FFF2-40B4-BE49-F238E27FC236}">
              <a16:creationId xmlns:a16="http://schemas.microsoft.com/office/drawing/2014/main" id="{0E033B84-CC8E-4D3B-9289-7B1584C68F36}"/>
            </a:ext>
          </a:extLst>
        </xdr:cNvPr>
        <xdr:cNvCxnSpPr/>
      </xdr:nvCxnSpPr>
      <xdr:spPr>
        <a:xfrm>
          <a:off x="4546600" y="1485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142891</xdr:rowOff>
    </xdr:from>
    <xdr:ext cx="405111" cy="259045"/>
    <xdr:sp macro="" textlink="">
      <xdr:nvSpPr>
        <xdr:cNvPr id="194" name="【福祉施設】&#10;有形固定資産減価償却率最大値テキスト">
          <a:extLst>
            <a:ext uri="{FF2B5EF4-FFF2-40B4-BE49-F238E27FC236}">
              <a16:creationId xmlns:a16="http://schemas.microsoft.com/office/drawing/2014/main" id="{7D275E42-593F-46FD-B6AD-12D6973FE47F}"/>
            </a:ext>
          </a:extLst>
        </xdr:cNvPr>
        <xdr:cNvSpPr txBox="1"/>
      </xdr:nvSpPr>
      <xdr:spPr>
        <a:xfrm>
          <a:off x="4673600" y="1317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24764</xdr:rowOff>
    </xdr:from>
    <xdr:to>
      <xdr:col>24</xdr:col>
      <xdr:colOff>152400</xdr:colOff>
      <xdr:row>78</xdr:row>
      <xdr:rowOff>24764</xdr:rowOff>
    </xdr:to>
    <xdr:cxnSp macro="">
      <xdr:nvCxnSpPr>
        <xdr:cNvPr id="195" name="直線コネクタ 194">
          <a:extLst>
            <a:ext uri="{FF2B5EF4-FFF2-40B4-BE49-F238E27FC236}">
              <a16:creationId xmlns:a16="http://schemas.microsoft.com/office/drawing/2014/main" id="{B7FEF247-79C7-4DBF-A18A-997FBA4E969A}"/>
            </a:ext>
          </a:extLst>
        </xdr:cNvPr>
        <xdr:cNvCxnSpPr/>
      </xdr:nvCxnSpPr>
      <xdr:spPr>
        <a:xfrm>
          <a:off x="4546600" y="13397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73041</xdr:rowOff>
    </xdr:from>
    <xdr:ext cx="405111" cy="259045"/>
    <xdr:sp macro="" textlink="">
      <xdr:nvSpPr>
        <xdr:cNvPr id="196" name="【福祉施設】&#10;有形固定資産減価償却率平均値テキスト">
          <a:extLst>
            <a:ext uri="{FF2B5EF4-FFF2-40B4-BE49-F238E27FC236}">
              <a16:creationId xmlns:a16="http://schemas.microsoft.com/office/drawing/2014/main" id="{53D376CC-7354-4940-8C9D-7E2EF2291A86}"/>
            </a:ext>
          </a:extLst>
        </xdr:cNvPr>
        <xdr:cNvSpPr txBox="1"/>
      </xdr:nvSpPr>
      <xdr:spPr>
        <a:xfrm>
          <a:off x="4673600" y="1378904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81</xdr:row>
      <xdr:rowOff>50164</xdr:rowOff>
    </xdr:from>
    <xdr:to>
      <xdr:col>24</xdr:col>
      <xdr:colOff>114300</xdr:colOff>
      <xdr:row>81</xdr:row>
      <xdr:rowOff>151764</xdr:rowOff>
    </xdr:to>
    <xdr:sp macro="" textlink="">
      <xdr:nvSpPr>
        <xdr:cNvPr id="197" name="フローチャート: 判断 196">
          <a:extLst>
            <a:ext uri="{FF2B5EF4-FFF2-40B4-BE49-F238E27FC236}">
              <a16:creationId xmlns:a16="http://schemas.microsoft.com/office/drawing/2014/main" id="{59F23DC3-75BB-437D-88AF-94114B2A9144}"/>
            </a:ext>
          </a:extLst>
        </xdr:cNvPr>
        <xdr:cNvSpPr/>
      </xdr:nvSpPr>
      <xdr:spPr>
        <a:xfrm>
          <a:off x="4584700" y="139376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21589</xdr:rowOff>
    </xdr:from>
    <xdr:to>
      <xdr:col>20</xdr:col>
      <xdr:colOff>38100</xdr:colOff>
      <xdr:row>81</xdr:row>
      <xdr:rowOff>123189</xdr:rowOff>
    </xdr:to>
    <xdr:sp macro="" textlink="">
      <xdr:nvSpPr>
        <xdr:cNvPr id="198" name="フローチャート: 判断 197">
          <a:extLst>
            <a:ext uri="{FF2B5EF4-FFF2-40B4-BE49-F238E27FC236}">
              <a16:creationId xmlns:a16="http://schemas.microsoft.com/office/drawing/2014/main" id="{7803C8C7-CE37-4AFD-A6E6-25913FFA85AD}"/>
            </a:ext>
          </a:extLst>
        </xdr:cNvPr>
        <xdr:cNvSpPr/>
      </xdr:nvSpPr>
      <xdr:spPr>
        <a:xfrm>
          <a:off x="3746500" y="139090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114936</xdr:rowOff>
    </xdr:from>
    <xdr:to>
      <xdr:col>15</xdr:col>
      <xdr:colOff>101600</xdr:colOff>
      <xdr:row>81</xdr:row>
      <xdr:rowOff>45086</xdr:rowOff>
    </xdr:to>
    <xdr:sp macro="" textlink="">
      <xdr:nvSpPr>
        <xdr:cNvPr id="199" name="フローチャート: 判断 198">
          <a:extLst>
            <a:ext uri="{FF2B5EF4-FFF2-40B4-BE49-F238E27FC236}">
              <a16:creationId xmlns:a16="http://schemas.microsoft.com/office/drawing/2014/main" id="{A942C329-F21E-40C9-A3D6-00A890A44C3C}"/>
            </a:ext>
          </a:extLst>
        </xdr:cNvPr>
        <xdr:cNvSpPr/>
      </xdr:nvSpPr>
      <xdr:spPr>
        <a:xfrm>
          <a:off x="2857500" y="13830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107314</xdr:rowOff>
    </xdr:from>
    <xdr:to>
      <xdr:col>10</xdr:col>
      <xdr:colOff>165100</xdr:colOff>
      <xdr:row>81</xdr:row>
      <xdr:rowOff>37464</xdr:rowOff>
    </xdr:to>
    <xdr:sp macro="" textlink="">
      <xdr:nvSpPr>
        <xdr:cNvPr id="200" name="フローチャート: 判断 199">
          <a:extLst>
            <a:ext uri="{FF2B5EF4-FFF2-40B4-BE49-F238E27FC236}">
              <a16:creationId xmlns:a16="http://schemas.microsoft.com/office/drawing/2014/main" id="{E3501A20-FA0F-4A15-AA87-947C2CA22B04}"/>
            </a:ext>
          </a:extLst>
        </xdr:cNvPr>
        <xdr:cNvSpPr/>
      </xdr:nvSpPr>
      <xdr:spPr>
        <a:xfrm>
          <a:off x="1968500" y="138233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135889</xdr:rowOff>
    </xdr:from>
    <xdr:to>
      <xdr:col>6</xdr:col>
      <xdr:colOff>38100</xdr:colOff>
      <xdr:row>81</xdr:row>
      <xdr:rowOff>66039</xdr:rowOff>
    </xdr:to>
    <xdr:sp macro="" textlink="">
      <xdr:nvSpPr>
        <xdr:cNvPr id="201" name="フローチャート: 判断 200">
          <a:extLst>
            <a:ext uri="{FF2B5EF4-FFF2-40B4-BE49-F238E27FC236}">
              <a16:creationId xmlns:a16="http://schemas.microsoft.com/office/drawing/2014/main" id="{F1338C5E-D5D9-4C8C-9115-F982935E1ABF}"/>
            </a:ext>
          </a:extLst>
        </xdr:cNvPr>
        <xdr:cNvSpPr/>
      </xdr:nvSpPr>
      <xdr:spPr>
        <a:xfrm>
          <a:off x="1079500" y="1385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02" name="テキスト ボックス 201">
          <a:extLst>
            <a:ext uri="{FF2B5EF4-FFF2-40B4-BE49-F238E27FC236}">
              <a16:creationId xmlns:a16="http://schemas.microsoft.com/office/drawing/2014/main" id="{6B9896B9-D9C7-4913-A635-FEE83EB0823E}"/>
            </a:ext>
          </a:extLst>
        </xdr:cNvPr>
        <xdr:cNvSpPr txBox="1"/>
      </xdr:nvSpPr>
      <xdr:spPr>
        <a:xfrm>
          <a:off x="4445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03" name="テキスト ボックス 202">
          <a:extLst>
            <a:ext uri="{FF2B5EF4-FFF2-40B4-BE49-F238E27FC236}">
              <a16:creationId xmlns:a16="http://schemas.microsoft.com/office/drawing/2014/main" id="{4FE37E9F-90E1-4080-BEAD-EB7A56DFFCDB}"/>
            </a:ext>
          </a:extLst>
        </xdr:cNvPr>
        <xdr:cNvSpPr txBox="1"/>
      </xdr:nvSpPr>
      <xdr:spPr>
        <a:xfrm>
          <a:off x="3606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04" name="テキスト ボックス 203">
          <a:extLst>
            <a:ext uri="{FF2B5EF4-FFF2-40B4-BE49-F238E27FC236}">
              <a16:creationId xmlns:a16="http://schemas.microsoft.com/office/drawing/2014/main" id="{033C9062-72BA-4ECF-841D-9C9E976061CB}"/>
            </a:ext>
          </a:extLst>
        </xdr:cNvPr>
        <xdr:cNvSpPr txBox="1"/>
      </xdr:nvSpPr>
      <xdr:spPr>
        <a:xfrm>
          <a:off x="2717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05" name="テキスト ボックス 204">
          <a:extLst>
            <a:ext uri="{FF2B5EF4-FFF2-40B4-BE49-F238E27FC236}">
              <a16:creationId xmlns:a16="http://schemas.microsoft.com/office/drawing/2014/main" id="{860EA30D-C57F-4965-8253-B3180E2F3EDC}"/>
            </a:ext>
          </a:extLst>
        </xdr:cNvPr>
        <xdr:cNvSpPr txBox="1"/>
      </xdr:nvSpPr>
      <xdr:spPr>
        <a:xfrm>
          <a:off x="182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06" name="テキスト ボックス 205">
          <a:extLst>
            <a:ext uri="{FF2B5EF4-FFF2-40B4-BE49-F238E27FC236}">
              <a16:creationId xmlns:a16="http://schemas.microsoft.com/office/drawing/2014/main" id="{669419B1-52D8-4EAA-B6D4-E012BBF040B7}"/>
            </a:ext>
          </a:extLst>
        </xdr:cNvPr>
        <xdr:cNvSpPr txBox="1"/>
      </xdr:nvSpPr>
      <xdr:spPr>
        <a:xfrm>
          <a:off x="93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86</xdr:row>
      <xdr:rowOff>63500</xdr:rowOff>
    </xdr:from>
    <xdr:to>
      <xdr:col>24</xdr:col>
      <xdr:colOff>114300</xdr:colOff>
      <xdr:row>86</xdr:row>
      <xdr:rowOff>165100</xdr:rowOff>
    </xdr:to>
    <xdr:sp macro="" textlink="">
      <xdr:nvSpPr>
        <xdr:cNvPr id="207" name="楕円 206">
          <a:extLst>
            <a:ext uri="{FF2B5EF4-FFF2-40B4-BE49-F238E27FC236}">
              <a16:creationId xmlns:a16="http://schemas.microsoft.com/office/drawing/2014/main" id="{473D105D-0601-4F3F-A750-07A26DDEF62B}"/>
            </a:ext>
          </a:extLst>
        </xdr:cNvPr>
        <xdr:cNvSpPr/>
      </xdr:nvSpPr>
      <xdr:spPr>
        <a:xfrm>
          <a:off x="45847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85</xdr:row>
      <xdr:rowOff>149877</xdr:rowOff>
    </xdr:from>
    <xdr:ext cx="469744" cy="259045"/>
    <xdr:sp macro="" textlink="">
      <xdr:nvSpPr>
        <xdr:cNvPr id="208" name="【福祉施設】&#10;有形固定資産減価償却率該当値テキスト">
          <a:extLst>
            <a:ext uri="{FF2B5EF4-FFF2-40B4-BE49-F238E27FC236}">
              <a16:creationId xmlns:a16="http://schemas.microsoft.com/office/drawing/2014/main" id="{625B3ACF-2DA6-4533-9548-C1ECE48E448A}"/>
            </a:ext>
          </a:extLst>
        </xdr:cNvPr>
        <xdr:cNvSpPr txBox="1"/>
      </xdr:nvSpPr>
      <xdr:spPr>
        <a:xfrm>
          <a:off x="4673600" y="147231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86</xdr:row>
      <xdr:rowOff>63500</xdr:rowOff>
    </xdr:from>
    <xdr:to>
      <xdr:col>20</xdr:col>
      <xdr:colOff>38100</xdr:colOff>
      <xdr:row>86</xdr:row>
      <xdr:rowOff>165100</xdr:rowOff>
    </xdr:to>
    <xdr:sp macro="" textlink="">
      <xdr:nvSpPr>
        <xdr:cNvPr id="209" name="楕円 208">
          <a:extLst>
            <a:ext uri="{FF2B5EF4-FFF2-40B4-BE49-F238E27FC236}">
              <a16:creationId xmlns:a16="http://schemas.microsoft.com/office/drawing/2014/main" id="{A5A341FD-A1E8-4EFB-A309-36F6C08E7B3A}"/>
            </a:ext>
          </a:extLst>
        </xdr:cNvPr>
        <xdr:cNvSpPr/>
      </xdr:nvSpPr>
      <xdr:spPr>
        <a:xfrm>
          <a:off x="3746500" y="1480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114300</xdr:rowOff>
    </xdr:from>
    <xdr:to>
      <xdr:col>24</xdr:col>
      <xdr:colOff>63500</xdr:colOff>
      <xdr:row>86</xdr:row>
      <xdr:rowOff>114300</xdr:rowOff>
    </xdr:to>
    <xdr:cxnSp macro="">
      <xdr:nvCxnSpPr>
        <xdr:cNvPr id="210" name="直線コネクタ 209">
          <a:extLst>
            <a:ext uri="{FF2B5EF4-FFF2-40B4-BE49-F238E27FC236}">
              <a16:creationId xmlns:a16="http://schemas.microsoft.com/office/drawing/2014/main" id="{E4FDC0EF-3679-4468-B209-65A7D7840686}"/>
            </a:ext>
          </a:extLst>
        </xdr:cNvPr>
        <xdr:cNvCxnSpPr/>
      </xdr:nvCxnSpPr>
      <xdr:spPr>
        <a:xfrm>
          <a:off x="3797300" y="14859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86</xdr:row>
      <xdr:rowOff>61595</xdr:rowOff>
    </xdr:from>
    <xdr:to>
      <xdr:col>15</xdr:col>
      <xdr:colOff>101600</xdr:colOff>
      <xdr:row>86</xdr:row>
      <xdr:rowOff>163195</xdr:rowOff>
    </xdr:to>
    <xdr:sp macro="" textlink="">
      <xdr:nvSpPr>
        <xdr:cNvPr id="211" name="楕円 210">
          <a:extLst>
            <a:ext uri="{FF2B5EF4-FFF2-40B4-BE49-F238E27FC236}">
              <a16:creationId xmlns:a16="http://schemas.microsoft.com/office/drawing/2014/main" id="{8E7B07EE-E015-422D-8488-D8B0249BB9F3}"/>
            </a:ext>
          </a:extLst>
        </xdr:cNvPr>
        <xdr:cNvSpPr/>
      </xdr:nvSpPr>
      <xdr:spPr>
        <a:xfrm>
          <a:off x="2857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112395</xdr:rowOff>
    </xdr:from>
    <xdr:to>
      <xdr:col>19</xdr:col>
      <xdr:colOff>177800</xdr:colOff>
      <xdr:row>86</xdr:row>
      <xdr:rowOff>114300</xdr:rowOff>
    </xdr:to>
    <xdr:cxnSp macro="">
      <xdr:nvCxnSpPr>
        <xdr:cNvPr id="212" name="直線コネクタ 211">
          <a:extLst>
            <a:ext uri="{FF2B5EF4-FFF2-40B4-BE49-F238E27FC236}">
              <a16:creationId xmlns:a16="http://schemas.microsoft.com/office/drawing/2014/main" id="{EBDC2760-337F-403C-883F-E267AD799B89}"/>
            </a:ext>
          </a:extLst>
        </xdr:cNvPr>
        <xdr:cNvCxnSpPr/>
      </xdr:nvCxnSpPr>
      <xdr:spPr>
        <a:xfrm>
          <a:off x="2908300" y="14857095"/>
          <a:ext cx="889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86</xdr:row>
      <xdr:rowOff>61595</xdr:rowOff>
    </xdr:from>
    <xdr:to>
      <xdr:col>10</xdr:col>
      <xdr:colOff>165100</xdr:colOff>
      <xdr:row>86</xdr:row>
      <xdr:rowOff>163195</xdr:rowOff>
    </xdr:to>
    <xdr:sp macro="" textlink="">
      <xdr:nvSpPr>
        <xdr:cNvPr id="213" name="楕円 212">
          <a:extLst>
            <a:ext uri="{FF2B5EF4-FFF2-40B4-BE49-F238E27FC236}">
              <a16:creationId xmlns:a16="http://schemas.microsoft.com/office/drawing/2014/main" id="{925B596D-8852-484D-B0B5-2F351C796E1B}"/>
            </a:ext>
          </a:extLst>
        </xdr:cNvPr>
        <xdr:cNvSpPr/>
      </xdr:nvSpPr>
      <xdr:spPr>
        <a:xfrm>
          <a:off x="1968500" y="14806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86</xdr:row>
      <xdr:rowOff>112395</xdr:rowOff>
    </xdr:from>
    <xdr:to>
      <xdr:col>15</xdr:col>
      <xdr:colOff>50800</xdr:colOff>
      <xdr:row>86</xdr:row>
      <xdr:rowOff>112395</xdr:rowOff>
    </xdr:to>
    <xdr:cxnSp macro="">
      <xdr:nvCxnSpPr>
        <xdr:cNvPr id="214" name="直線コネクタ 213">
          <a:extLst>
            <a:ext uri="{FF2B5EF4-FFF2-40B4-BE49-F238E27FC236}">
              <a16:creationId xmlns:a16="http://schemas.microsoft.com/office/drawing/2014/main" id="{6203293C-1FDE-400A-AB35-203E1D030BD6}"/>
            </a:ext>
          </a:extLst>
        </xdr:cNvPr>
        <xdr:cNvCxnSpPr/>
      </xdr:nvCxnSpPr>
      <xdr:spPr>
        <a:xfrm>
          <a:off x="2019300" y="1485709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86</xdr:row>
      <xdr:rowOff>59689</xdr:rowOff>
    </xdr:from>
    <xdr:to>
      <xdr:col>6</xdr:col>
      <xdr:colOff>38100</xdr:colOff>
      <xdr:row>86</xdr:row>
      <xdr:rowOff>161289</xdr:rowOff>
    </xdr:to>
    <xdr:sp macro="" textlink="">
      <xdr:nvSpPr>
        <xdr:cNvPr id="215" name="楕円 214">
          <a:extLst>
            <a:ext uri="{FF2B5EF4-FFF2-40B4-BE49-F238E27FC236}">
              <a16:creationId xmlns:a16="http://schemas.microsoft.com/office/drawing/2014/main" id="{CD365013-B027-48F4-8AA3-31BCCED9A1DB}"/>
            </a:ext>
          </a:extLst>
        </xdr:cNvPr>
        <xdr:cNvSpPr/>
      </xdr:nvSpPr>
      <xdr:spPr>
        <a:xfrm>
          <a:off x="1079500" y="14804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86</xdr:row>
      <xdr:rowOff>110489</xdr:rowOff>
    </xdr:from>
    <xdr:to>
      <xdr:col>10</xdr:col>
      <xdr:colOff>114300</xdr:colOff>
      <xdr:row>86</xdr:row>
      <xdr:rowOff>112395</xdr:rowOff>
    </xdr:to>
    <xdr:cxnSp macro="">
      <xdr:nvCxnSpPr>
        <xdr:cNvPr id="216" name="直線コネクタ 215">
          <a:extLst>
            <a:ext uri="{FF2B5EF4-FFF2-40B4-BE49-F238E27FC236}">
              <a16:creationId xmlns:a16="http://schemas.microsoft.com/office/drawing/2014/main" id="{E8C8B29C-ECD5-47F3-9301-E1E9423A03E4}"/>
            </a:ext>
          </a:extLst>
        </xdr:cNvPr>
        <xdr:cNvCxnSpPr/>
      </xdr:nvCxnSpPr>
      <xdr:spPr>
        <a:xfrm>
          <a:off x="1130300" y="14855189"/>
          <a:ext cx="889000" cy="19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139716</xdr:rowOff>
    </xdr:from>
    <xdr:ext cx="405111" cy="259045"/>
    <xdr:sp macro="" textlink="">
      <xdr:nvSpPr>
        <xdr:cNvPr id="217" name="n_1aveValue【福祉施設】&#10;有形固定資産減価償却率">
          <a:extLst>
            <a:ext uri="{FF2B5EF4-FFF2-40B4-BE49-F238E27FC236}">
              <a16:creationId xmlns:a16="http://schemas.microsoft.com/office/drawing/2014/main" id="{23DC2906-5BE3-4B9D-B8C4-2EE8C4A6E3E0}"/>
            </a:ext>
          </a:extLst>
        </xdr:cNvPr>
        <xdr:cNvSpPr txBox="1"/>
      </xdr:nvSpPr>
      <xdr:spPr>
        <a:xfrm>
          <a:off x="3582044" y="13684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61613</xdr:rowOff>
    </xdr:from>
    <xdr:ext cx="405111" cy="259045"/>
    <xdr:sp macro="" textlink="">
      <xdr:nvSpPr>
        <xdr:cNvPr id="218" name="n_2aveValue【福祉施設】&#10;有形固定資産減価償却率">
          <a:extLst>
            <a:ext uri="{FF2B5EF4-FFF2-40B4-BE49-F238E27FC236}">
              <a16:creationId xmlns:a16="http://schemas.microsoft.com/office/drawing/2014/main" id="{ACB66A39-8007-4BB3-8953-DF63554D0FCB}"/>
            </a:ext>
          </a:extLst>
        </xdr:cNvPr>
        <xdr:cNvSpPr txBox="1"/>
      </xdr:nvSpPr>
      <xdr:spPr>
        <a:xfrm>
          <a:off x="2705744" y="136061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53991</xdr:rowOff>
    </xdr:from>
    <xdr:ext cx="405111" cy="259045"/>
    <xdr:sp macro="" textlink="">
      <xdr:nvSpPr>
        <xdr:cNvPr id="219" name="n_3aveValue【福祉施設】&#10;有形固定資産減価償却率">
          <a:extLst>
            <a:ext uri="{FF2B5EF4-FFF2-40B4-BE49-F238E27FC236}">
              <a16:creationId xmlns:a16="http://schemas.microsoft.com/office/drawing/2014/main" id="{EA48C67B-3573-4E5B-AA63-5C28521BD0D8}"/>
            </a:ext>
          </a:extLst>
        </xdr:cNvPr>
        <xdr:cNvSpPr txBox="1"/>
      </xdr:nvSpPr>
      <xdr:spPr>
        <a:xfrm>
          <a:off x="1816744" y="135985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82566</xdr:rowOff>
    </xdr:from>
    <xdr:ext cx="405111" cy="259045"/>
    <xdr:sp macro="" textlink="">
      <xdr:nvSpPr>
        <xdr:cNvPr id="220" name="n_4aveValue【福祉施設】&#10;有形固定資産減価償却率">
          <a:extLst>
            <a:ext uri="{FF2B5EF4-FFF2-40B4-BE49-F238E27FC236}">
              <a16:creationId xmlns:a16="http://schemas.microsoft.com/office/drawing/2014/main" id="{2448AAB8-7614-4155-8BE9-856430FDA3A1}"/>
            </a:ext>
          </a:extLst>
        </xdr:cNvPr>
        <xdr:cNvSpPr txBox="1"/>
      </xdr:nvSpPr>
      <xdr:spPr>
        <a:xfrm>
          <a:off x="927744" y="1362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120727</xdr:colOff>
      <xdr:row>86</xdr:row>
      <xdr:rowOff>156227</xdr:rowOff>
    </xdr:from>
    <xdr:ext cx="469744" cy="259045"/>
    <xdr:sp macro="" textlink="">
      <xdr:nvSpPr>
        <xdr:cNvPr id="221" name="n_1mainValue【福祉施設】&#10;有形固定資産減価償却率">
          <a:extLst>
            <a:ext uri="{FF2B5EF4-FFF2-40B4-BE49-F238E27FC236}">
              <a16:creationId xmlns:a16="http://schemas.microsoft.com/office/drawing/2014/main" id="{A0F539B2-A16A-4C76-A003-6D0588D3D9A4}"/>
            </a:ext>
          </a:extLst>
        </xdr:cNvPr>
        <xdr:cNvSpPr txBox="1"/>
      </xdr:nvSpPr>
      <xdr:spPr>
        <a:xfrm>
          <a:off x="3549727" y="149009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86</xdr:row>
      <xdr:rowOff>154322</xdr:rowOff>
    </xdr:from>
    <xdr:ext cx="405111" cy="259045"/>
    <xdr:sp macro="" textlink="">
      <xdr:nvSpPr>
        <xdr:cNvPr id="222" name="n_2mainValue【福祉施設】&#10;有形固定資産減価償却率">
          <a:extLst>
            <a:ext uri="{FF2B5EF4-FFF2-40B4-BE49-F238E27FC236}">
              <a16:creationId xmlns:a16="http://schemas.microsoft.com/office/drawing/2014/main" id="{4D77B6C3-4635-4A83-A53F-9047DC5755B6}"/>
            </a:ext>
          </a:extLst>
        </xdr:cNvPr>
        <xdr:cNvSpPr txBox="1"/>
      </xdr:nvSpPr>
      <xdr:spPr>
        <a:xfrm>
          <a:off x="2705744" y="1489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86</xdr:row>
      <xdr:rowOff>154322</xdr:rowOff>
    </xdr:from>
    <xdr:ext cx="405111" cy="259045"/>
    <xdr:sp macro="" textlink="">
      <xdr:nvSpPr>
        <xdr:cNvPr id="223" name="n_3mainValue【福祉施設】&#10;有形固定資産減価償却率">
          <a:extLst>
            <a:ext uri="{FF2B5EF4-FFF2-40B4-BE49-F238E27FC236}">
              <a16:creationId xmlns:a16="http://schemas.microsoft.com/office/drawing/2014/main" id="{608EC1C0-2ACF-4EB9-BC03-DAD96342A6C1}"/>
            </a:ext>
          </a:extLst>
        </xdr:cNvPr>
        <xdr:cNvSpPr txBox="1"/>
      </xdr:nvSpPr>
      <xdr:spPr>
        <a:xfrm>
          <a:off x="1816744" y="14899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86</xdr:row>
      <xdr:rowOff>152416</xdr:rowOff>
    </xdr:from>
    <xdr:ext cx="405111" cy="259045"/>
    <xdr:sp macro="" textlink="">
      <xdr:nvSpPr>
        <xdr:cNvPr id="224" name="n_4mainValue【福祉施設】&#10;有形固定資産減価償却率">
          <a:extLst>
            <a:ext uri="{FF2B5EF4-FFF2-40B4-BE49-F238E27FC236}">
              <a16:creationId xmlns:a16="http://schemas.microsoft.com/office/drawing/2014/main" id="{E66A2161-2F8D-4856-8DAB-232FDD7145E4}"/>
            </a:ext>
          </a:extLst>
        </xdr:cNvPr>
        <xdr:cNvSpPr txBox="1"/>
      </xdr:nvSpPr>
      <xdr:spPr>
        <a:xfrm>
          <a:off x="927744" y="148971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25" name="正方形/長方形 224">
          <a:extLst>
            <a:ext uri="{FF2B5EF4-FFF2-40B4-BE49-F238E27FC236}">
              <a16:creationId xmlns:a16="http://schemas.microsoft.com/office/drawing/2014/main" id="{BB5B4D3E-0477-4B84-8314-AB0127400C1D}"/>
            </a:ext>
          </a:extLst>
        </xdr:cNvPr>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26" name="正方形/長方形 225">
          <a:extLst>
            <a:ext uri="{FF2B5EF4-FFF2-40B4-BE49-F238E27FC236}">
              <a16:creationId xmlns:a16="http://schemas.microsoft.com/office/drawing/2014/main" id="{EBDCFE83-A1CF-4385-ACD7-56D6F90B9F8F}"/>
            </a:ext>
          </a:extLst>
        </xdr:cNvPr>
        <xdr:cNvSpPr/>
      </xdr:nvSpPr>
      <xdr:spPr>
        <a:xfrm>
          <a:off x="67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27" name="正方形/長方形 226">
          <a:extLst>
            <a:ext uri="{FF2B5EF4-FFF2-40B4-BE49-F238E27FC236}">
              <a16:creationId xmlns:a16="http://schemas.microsoft.com/office/drawing/2014/main" id="{BB270C6D-C13E-41D2-8A91-0FF3984B1644}"/>
            </a:ext>
          </a:extLst>
        </xdr:cNvPr>
        <xdr:cNvSpPr/>
      </xdr:nvSpPr>
      <xdr:spPr>
        <a:xfrm>
          <a:off x="67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28" name="正方形/長方形 227">
          <a:extLst>
            <a:ext uri="{FF2B5EF4-FFF2-40B4-BE49-F238E27FC236}">
              <a16:creationId xmlns:a16="http://schemas.microsoft.com/office/drawing/2014/main" id="{A9C82568-1A85-4CC9-8758-D3F4D7EF751E}"/>
            </a:ext>
          </a:extLst>
        </xdr:cNvPr>
        <xdr:cNvSpPr/>
      </xdr:nvSpPr>
      <xdr:spPr>
        <a:xfrm>
          <a:off x="7747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29" name="正方形/長方形 228">
          <a:extLst>
            <a:ext uri="{FF2B5EF4-FFF2-40B4-BE49-F238E27FC236}">
              <a16:creationId xmlns:a16="http://schemas.microsoft.com/office/drawing/2014/main" id="{F6BA98E4-DC58-401C-BDD7-A2952D6C8F02}"/>
            </a:ext>
          </a:extLst>
        </xdr:cNvPr>
        <xdr:cNvSpPr/>
      </xdr:nvSpPr>
      <xdr:spPr>
        <a:xfrm>
          <a:off x="7747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30" name="正方形/長方形 229">
          <a:extLst>
            <a:ext uri="{FF2B5EF4-FFF2-40B4-BE49-F238E27FC236}">
              <a16:creationId xmlns:a16="http://schemas.microsoft.com/office/drawing/2014/main" id="{88282378-F61F-4B52-B7C7-330C04093E07}"/>
            </a:ext>
          </a:extLst>
        </xdr:cNvPr>
        <xdr:cNvSpPr/>
      </xdr:nvSpPr>
      <xdr:spPr>
        <a:xfrm>
          <a:off x="8890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31" name="正方形/長方形 230">
          <a:extLst>
            <a:ext uri="{FF2B5EF4-FFF2-40B4-BE49-F238E27FC236}">
              <a16:creationId xmlns:a16="http://schemas.microsoft.com/office/drawing/2014/main" id="{915E821A-39C3-4E74-A525-4C49B20A4A56}"/>
            </a:ext>
          </a:extLst>
        </xdr:cNvPr>
        <xdr:cNvSpPr/>
      </xdr:nvSpPr>
      <xdr:spPr>
        <a:xfrm>
          <a:off x="8890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32" name="正方形/長方形 231">
          <a:extLst>
            <a:ext uri="{FF2B5EF4-FFF2-40B4-BE49-F238E27FC236}">
              <a16:creationId xmlns:a16="http://schemas.microsoft.com/office/drawing/2014/main" id="{2EB41F41-5A3C-4A11-B548-8D3A97FBA52F}"/>
            </a:ext>
          </a:extLst>
        </xdr:cNvPr>
        <xdr:cNvSpPr/>
      </xdr:nvSpPr>
      <xdr:spPr>
        <a:xfrm>
          <a:off x="6604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33" name="テキスト ボックス 232">
          <a:extLst>
            <a:ext uri="{FF2B5EF4-FFF2-40B4-BE49-F238E27FC236}">
              <a16:creationId xmlns:a16="http://schemas.microsoft.com/office/drawing/2014/main" id="{8031B63C-24EB-4B19-A1F1-00BBA2B096E4}"/>
            </a:ext>
          </a:extLst>
        </xdr:cNvPr>
        <xdr:cNvSpPr txBox="1"/>
      </xdr:nvSpPr>
      <xdr:spPr>
        <a:xfrm>
          <a:off x="6565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34" name="直線コネクタ 233">
          <a:extLst>
            <a:ext uri="{FF2B5EF4-FFF2-40B4-BE49-F238E27FC236}">
              <a16:creationId xmlns:a16="http://schemas.microsoft.com/office/drawing/2014/main" id="{493502CF-AD04-42F4-8D3C-74B2C2B5DC6B}"/>
            </a:ext>
          </a:extLst>
        </xdr:cNvPr>
        <xdr:cNvCxnSpPr/>
      </xdr:nvCxnSpPr>
      <xdr:spPr>
        <a:xfrm>
          <a:off x="6604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35" name="直線コネクタ 234">
          <a:extLst>
            <a:ext uri="{FF2B5EF4-FFF2-40B4-BE49-F238E27FC236}">
              <a16:creationId xmlns:a16="http://schemas.microsoft.com/office/drawing/2014/main" id="{68CE338C-9193-4891-94E0-B02A5DF57466}"/>
            </a:ext>
          </a:extLst>
        </xdr:cNvPr>
        <xdr:cNvCxnSpPr/>
      </xdr:nvCxnSpPr>
      <xdr:spPr>
        <a:xfrm>
          <a:off x="6604000" y="1478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36" name="テキスト ボックス 235">
          <a:extLst>
            <a:ext uri="{FF2B5EF4-FFF2-40B4-BE49-F238E27FC236}">
              <a16:creationId xmlns:a16="http://schemas.microsoft.com/office/drawing/2014/main" id="{75FDB55C-23BD-48C5-B400-372F37BF4858}"/>
            </a:ext>
          </a:extLst>
        </xdr:cNvPr>
        <xdr:cNvSpPr txBox="1"/>
      </xdr:nvSpPr>
      <xdr:spPr>
        <a:xfrm>
          <a:off x="6136821" y="1464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37" name="直線コネクタ 236">
          <a:extLst>
            <a:ext uri="{FF2B5EF4-FFF2-40B4-BE49-F238E27FC236}">
              <a16:creationId xmlns:a16="http://schemas.microsoft.com/office/drawing/2014/main" id="{8EFD6E4F-5A70-4313-88D1-A126C89C2DEB}"/>
            </a:ext>
          </a:extLst>
        </xdr:cNvPr>
        <xdr:cNvCxnSpPr/>
      </xdr:nvCxnSpPr>
      <xdr:spPr>
        <a:xfrm>
          <a:off x="6604000" y="1432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38" name="テキスト ボックス 237">
          <a:extLst>
            <a:ext uri="{FF2B5EF4-FFF2-40B4-BE49-F238E27FC236}">
              <a16:creationId xmlns:a16="http://schemas.microsoft.com/office/drawing/2014/main" id="{087DE7E8-6AEE-4AA4-8E54-F0BD923282A7}"/>
            </a:ext>
          </a:extLst>
        </xdr:cNvPr>
        <xdr:cNvSpPr txBox="1"/>
      </xdr:nvSpPr>
      <xdr:spPr>
        <a:xfrm>
          <a:off x="6136821" y="1418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39" name="直線コネクタ 238">
          <a:extLst>
            <a:ext uri="{FF2B5EF4-FFF2-40B4-BE49-F238E27FC236}">
              <a16:creationId xmlns:a16="http://schemas.microsoft.com/office/drawing/2014/main" id="{F60FBEC5-9808-416E-B12B-5D496CDFADB7}"/>
            </a:ext>
          </a:extLst>
        </xdr:cNvPr>
        <xdr:cNvCxnSpPr/>
      </xdr:nvCxnSpPr>
      <xdr:spPr>
        <a:xfrm>
          <a:off x="6604000" y="1386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40" name="テキスト ボックス 239">
          <a:extLst>
            <a:ext uri="{FF2B5EF4-FFF2-40B4-BE49-F238E27FC236}">
              <a16:creationId xmlns:a16="http://schemas.microsoft.com/office/drawing/2014/main" id="{A386A5AF-0B6F-4AC8-B794-657575789AA8}"/>
            </a:ext>
          </a:extLst>
        </xdr:cNvPr>
        <xdr:cNvSpPr txBox="1"/>
      </xdr:nvSpPr>
      <xdr:spPr>
        <a:xfrm>
          <a:off x="6136821" y="1372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41" name="直線コネクタ 240">
          <a:extLst>
            <a:ext uri="{FF2B5EF4-FFF2-40B4-BE49-F238E27FC236}">
              <a16:creationId xmlns:a16="http://schemas.microsoft.com/office/drawing/2014/main" id="{F7334EC5-5E15-4518-A7AA-84F244EBD5CD}"/>
            </a:ext>
          </a:extLst>
        </xdr:cNvPr>
        <xdr:cNvCxnSpPr/>
      </xdr:nvCxnSpPr>
      <xdr:spPr>
        <a:xfrm>
          <a:off x="6604000" y="1341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42" name="テキスト ボックス 241">
          <a:extLst>
            <a:ext uri="{FF2B5EF4-FFF2-40B4-BE49-F238E27FC236}">
              <a16:creationId xmlns:a16="http://schemas.microsoft.com/office/drawing/2014/main" id="{5E16D6F6-5D65-403D-80D5-C53417C1ACE6}"/>
            </a:ext>
          </a:extLst>
        </xdr:cNvPr>
        <xdr:cNvSpPr txBox="1"/>
      </xdr:nvSpPr>
      <xdr:spPr>
        <a:xfrm>
          <a:off x="6136821" y="1326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43" name="直線コネクタ 242">
          <a:extLst>
            <a:ext uri="{FF2B5EF4-FFF2-40B4-BE49-F238E27FC236}">
              <a16:creationId xmlns:a16="http://schemas.microsoft.com/office/drawing/2014/main" id="{E17F0CA9-E6E9-4AAD-91C8-1D544631C6A0}"/>
            </a:ext>
          </a:extLst>
        </xdr:cNvPr>
        <xdr:cNvCxnSpPr/>
      </xdr:nvCxnSpPr>
      <xdr:spPr>
        <a:xfrm>
          <a:off x="6604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44" name="テキスト ボックス 243">
          <a:extLst>
            <a:ext uri="{FF2B5EF4-FFF2-40B4-BE49-F238E27FC236}">
              <a16:creationId xmlns:a16="http://schemas.microsoft.com/office/drawing/2014/main" id="{2D8CCFCC-1673-45BC-B530-7F65BFA7D89F}"/>
            </a:ext>
          </a:extLst>
        </xdr:cNvPr>
        <xdr:cNvSpPr txBox="1"/>
      </xdr:nvSpPr>
      <xdr:spPr>
        <a:xfrm>
          <a:off x="6136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45" name="【福祉施設】&#10;一人当たり面積グラフ枠">
          <a:extLst>
            <a:ext uri="{FF2B5EF4-FFF2-40B4-BE49-F238E27FC236}">
              <a16:creationId xmlns:a16="http://schemas.microsoft.com/office/drawing/2014/main" id="{869091B0-67FE-4431-A639-1A5F2CA53BDD}"/>
            </a:ext>
          </a:extLst>
        </xdr:cNvPr>
        <xdr:cNvSpPr/>
      </xdr:nvSpPr>
      <xdr:spPr>
        <a:xfrm>
          <a:off x="6604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78</xdr:row>
      <xdr:rowOff>609</xdr:rowOff>
    </xdr:from>
    <xdr:to>
      <xdr:col>54</xdr:col>
      <xdr:colOff>189865</xdr:colOff>
      <xdr:row>86</xdr:row>
      <xdr:rowOff>36271</xdr:rowOff>
    </xdr:to>
    <xdr:cxnSp macro="">
      <xdr:nvCxnSpPr>
        <xdr:cNvPr id="246" name="直線コネクタ 245">
          <a:extLst>
            <a:ext uri="{FF2B5EF4-FFF2-40B4-BE49-F238E27FC236}">
              <a16:creationId xmlns:a16="http://schemas.microsoft.com/office/drawing/2014/main" id="{1F0B2E3A-3753-4B35-BEB8-DF55E3B8F83A}"/>
            </a:ext>
          </a:extLst>
        </xdr:cNvPr>
        <xdr:cNvCxnSpPr/>
      </xdr:nvCxnSpPr>
      <xdr:spPr>
        <a:xfrm flipV="1">
          <a:off x="10476865" y="13373709"/>
          <a:ext cx="0" cy="14072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40098</xdr:rowOff>
    </xdr:from>
    <xdr:ext cx="469744" cy="259045"/>
    <xdr:sp macro="" textlink="">
      <xdr:nvSpPr>
        <xdr:cNvPr id="247" name="【福祉施設】&#10;一人当たり面積最小値テキスト">
          <a:extLst>
            <a:ext uri="{FF2B5EF4-FFF2-40B4-BE49-F238E27FC236}">
              <a16:creationId xmlns:a16="http://schemas.microsoft.com/office/drawing/2014/main" id="{8B864F4F-219A-4DB6-9EBB-288821E4AFD8}"/>
            </a:ext>
          </a:extLst>
        </xdr:cNvPr>
        <xdr:cNvSpPr txBox="1"/>
      </xdr:nvSpPr>
      <xdr:spPr>
        <a:xfrm>
          <a:off x="10515600" y="14784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36271</xdr:rowOff>
    </xdr:from>
    <xdr:to>
      <xdr:col>55</xdr:col>
      <xdr:colOff>88900</xdr:colOff>
      <xdr:row>86</xdr:row>
      <xdr:rowOff>36271</xdr:rowOff>
    </xdr:to>
    <xdr:cxnSp macro="">
      <xdr:nvCxnSpPr>
        <xdr:cNvPr id="248" name="直線コネクタ 247">
          <a:extLst>
            <a:ext uri="{FF2B5EF4-FFF2-40B4-BE49-F238E27FC236}">
              <a16:creationId xmlns:a16="http://schemas.microsoft.com/office/drawing/2014/main" id="{5B4850B2-82E8-435C-966D-377421BEB954}"/>
            </a:ext>
          </a:extLst>
        </xdr:cNvPr>
        <xdr:cNvCxnSpPr/>
      </xdr:nvCxnSpPr>
      <xdr:spPr>
        <a:xfrm>
          <a:off x="10388600" y="147809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118736</xdr:rowOff>
    </xdr:from>
    <xdr:ext cx="469744" cy="259045"/>
    <xdr:sp macro="" textlink="">
      <xdr:nvSpPr>
        <xdr:cNvPr id="249" name="【福祉施設】&#10;一人当たり面積最大値テキスト">
          <a:extLst>
            <a:ext uri="{FF2B5EF4-FFF2-40B4-BE49-F238E27FC236}">
              <a16:creationId xmlns:a16="http://schemas.microsoft.com/office/drawing/2014/main" id="{ABE98449-DED0-49CA-92DA-AE89F4CF62DC}"/>
            </a:ext>
          </a:extLst>
        </xdr:cNvPr>
        <xdr:cNvSpPr txBox="1"/>
      </xdr:nvSpPr>
      <xdr:spPr>
        <a:xfrm>
          <a:off x="10515600" y="13148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609</xdr:rowOff>
    </xdr:from>
    <xdr:to>
      <xdr:col>55</xdr:col>
      <xdr:colOff>88900</xdr:colOff>
      <xdr:row>78</xdr:row>
      <xdr:rowOff>609</xdr:rowOff>
    </xdr:to>
    <xdr:cxnSp macro="">
      <xdr:nvCxnSpPr>
        <xdr:cNvPr id="250" name="直線コネクタ 249">
          <a:extLst>
            <a:ext uri="{FF2B5EF4-FFF2-40B4-BE49-F238E27FC236}">
              <a16:creationId xmlns:a16="http://schemas.microsoft.com/office/drawing/2014/main" id="{259F0C2A-35B4-4B1F-BB9B-4EA1B5D32F39}"/>
            </a:ext>
          </a:extLst>
        </xdr:cNvPr>
        <xdr:cNvCxnSpPr/>
      </xdr:nvCxnSpPr>
      <xdr:spPr>
        <a:xfrm>
          <a:off x="10388600" y="133737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6520</xdr:rowOff>
    </xdr:from>
    <xdr:ext cx="469744" cy="259045"/>
    <xdr:sp macro="" textlink="">
      <xdr:nvSpPr>
        <xdr:cNvPr id="251" name="【福祉施設】&#10;一人当たり面積平均値テキスト">
          <a:extLst>
            <a:ext uri="{FF2B5EF4-FFF2-40B4-BE49-F238E27FC236}">
              <a16:creationId xmlns:a16="http://schemas.microsoft.com/office/drawing/2014/main" id="{BBA2564B-0074-4112-9692-036DA3F0A95B}"/>
            </a:ext>
          </a:extLst>
        </xdr:cNvPr>
        <xdr:cNvSpPr txBox="1"/>
      </xdr:nvSpPr>
      <xdr:spPr>
        <a:xfrm>
          <a:off x="10515600" y="1440832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0.383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155093</xdr:rowOff>
    </xdr:from>
    <xdr:to>
      <xdr:col>55</xdr:col>
      <xdr:colOff>50800</xdr:colOff>
      <xdr:row>85</xdr:row>
      <xdr:rowOff>85243</xdr:rowOff>
    </xdr:to>
    <xdr:sp macro="" textlink="">
      <xdr:nvSpPr>
        <xdr:cNvPr id="252" name="フローチャート: 判断 251">
          <a:extLst>
            <a:ext uri="{FF2B5EF4-FFF2-40B4-BE49-F238E27FC236}">
              <a16:creationId xmlns:a16="http://schemas.microsoft.com/office/drawing/2014/main" id="{4FD98EB9-9812-465D-A299-27B47334297B}"/>
            </a:ext>
          </a:extLst>
        </xdr:cNvPr>
        <xdr:cNvSpPr/>
      </xdr:nvSpPr>
      <xdr:spPr>
        <a:xfrm>
          <a:off x="10426700" y="14556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2387</xdr:rowOff>
    </xdr:from>
    <xdr:to>
      <xdr:col>50</xdr:col>
      <xdr:colOff>165100</xdr:colOff>
      <xdr:row>85</xdr:row>
      <xdr:rowOff>103987</xdr:rowOff>
    </xdr:to>
    <xdr:sp macro="" textlink="">
      <xdr:nvSpPr>
        <xdr:cNvPr id="253" name="フローチャート: 判断 252">
          <a:extLst>
            <a:ext uri="{FF2B5EF4-FFF2-40B4-BE49-F238E27FC236}">
              <a16:creationId xmlns:a16="http://schemas.microsoft.com/office/drawing/2014/main" id="{1A54E6FE-7DDA-4D04-A1FF-3A564C0115A4}"/>
            </a:ext>
          </a:extLst>
        </xdr:cNvPr>
        <xdr:cNvSpPr/>
      </xdr:nvSpPr>
      <xdr:spPr>
        <a:xfrm>
          <a:off x="9588500" y="14575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147777</xdr:rowOff>
    </xdr:from>
    <xdr:to>
      <xdr:col>46</xdr:col>
      <xdr:colOff>38100</xdr:colOff>
      <xdr:row>85</xdr:row>
      <xdr:rowOff>77927</xdr:rowOff>
    </xdr:to>
    <xdr:sp macro="" textlink="">
      <xdr:nvSpPr>
        <xdr:cNvPr id="254" name="フローチャート: 判断 253">
          <a:extLst>
            <a:ext uri="{FF2B5EF4-FFF2-40B4-BE49-F238E27FC236}">
              <a16:creationId xmlns:a16="http://schemas.microsoft.com/office/drawing/2014/main" id="{36FB3DD1-9DF4-455D-A912-7430A231D205}"/>
            </a:ext>
          </a:extLst>
        </xdr:cNvPr>
        <xdr:cNvSpPr/>
      </xdr:nvSpPr>
      <xdr:spPr>
        <a:xfrm>
          <a:off x="8699500" y="145495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164236</xdr:rowOff>
    </xdr:from>
    <xdr:to>
      <xdr:col>41</xdr:col>
      <xdr:colOff>101600</xdr:colOff>
      <xdr:row>85</xdr:row>
      <xdr:rowOff>94386</xdr:rowOff>
    </xdr:to>
    <xdr:sp macro="" textlink="">
      <xdr:nvSpPr>
        <xdr:cNvPr id="255" name="フローチャート: 判断 254">
          <a:extLst>
            <a:ext uri="{FF2B5EF4-FFF2-40B4-BE49-F238E27FC236}">
              <a16:creationId xmlns:a16="http://schemas.microsoft.com/office/drawing/2014/main" id="{81A5791D-EE6B-42EC-82A9-C12FF07A5615}"/>
            </a:ext>
          </a:extLst>
        </xdr:cNvPr>
        <xdr:cNvSpPr/>
      </xdr:nvSpPr>
      <xdr:spPr>
        <a:xfrm>
          <a:off x="7810500" y="14566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4217</xdr:rowOff>
    </xdr:from>
    <xdr:to>
      <xdr:col>36</xdr:col>
      <xdr:colOff>165100</xdr:colOff>
      <xdr:row>85</xdr:row>
      <xdr:rowOff>105817</xdr:rowOff>
    </xdr:to>
    <xdr:sp macro="" textlink="">
      <xdr:nvSpPr>
        <xdr:cNvPr id="256" name="フローチャート: 判断 255">
          <a:extLst>
            <a:ext uri="{FF2B5EF4-FFF2-40B4-BE49-F238E27FC236}">
              <a16:creationId xmlns:a16="http://schemas.microsoft.com/office/drawing/2014/main" id="{A16D00A7-8BB5-47BA-A776-ED28F7198C32}"/>
            </a:ext>
          </a:extLst>
        </xdr:cNvPr>
        <xdr:cNvSpPr/>
      </xdr:nvSpPr>
      <xdr:spPr>
        <a:xfrm>
          <a:off x="6921500" y="1457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257" name="テキスト ボックス 256">
          <a:extLst>
            <a:ext uri="{FF2B5EF4-FFF2-40B4-BE49-F238E27FC236}">
              <a16:creationId xmlns:a16="http://schemas.microsoft.com/office/drawing/2014/main" id="{2C746633-49AA-434E-B3D1-8B260A66BA69}"/>
            </a:ext>
          </a:extLst>
        </xdr:cNvPr>
        <xdr:cNvSpPr txBox="1"/>
      </xdr:nvSpPr>
      <xdr:spPr>
        <a:xfrm>
          <a:off x="10287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26715B8-BC95-4C2C-A3EA-E7313E7B5F0E}"/>
            </a:ext>
          </a:extLst>
        </xdr:cNvPr>
        <xdr:cNvSpPr txBox="1"/>
      </xdr:nvSpPr>
      <xdr:spPr>
        <a:xfrm>
          <a:off x="9448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380D080F-1BDE-4D13-8093-257ADE724334}"/>
            </a:ext>
          </a:extLst>
        </xdr:cNvPr>
        <xdr:cNvSpPr txBox="1"/>
      </xdr:nvSpPr>
      <xdr:spPr>
        <a:xfrm>
          <a:off x="8559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9EE0F5FC-767F-4305-A29F-E4AE39582F2A}"/>
            </a:ext>
          </a:extLst>
        </xdr:cNvPr>
        <xdr:cNvSpPr txBox="1"/>
      </xdr:nvSpPr>
      <xdr:spPr>
        <a:xfrm>
          <a:off x="767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F3C8578A-C446-48DB-929B-34597D17B16F}"/>
            </a:ext>
          </a:extLst>
        </xdr:cNvPr>
        <xdr:cNvSpPr txBox="1"/>
      </xdr:nvSpPr>
      <xdr:spPr>
        <a:xfrm>
          <a:off x="678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123089</xdr:rowOff>
    </xdr:from>
    <xdr:to>
      <xdr:col>55</xdr:col>
      <xdr:colOff>50800</xdr:colOff>
      <xdr:row>86</xdr:row>
      <xdr:rowOff>53239</xdr:rowOff>
    </xdr:to>
    <xdr:sp macro="" textlink="">
      <xdr:nvSpPr>
        <xdr:cNvPr id="262" name="楕円 261">
          <a:extLst>
            <a:ext uri="{FF2B5EF4-FFF2-40B4-BE49-F238E27FC236}">
              <a16:creationId xmlns:a16="http://schemas.microsoft.com/office/drawing/2014/main" id="{9558E9DC-0637-438D-A2C5-DCC2357CB2D8}"/>
            </a:ext>
          </a:extLst>
        </xdr:cNvPr>
        <xdr:cNvSpPr/>
      </xdr:nvSpPr>
      <xdr:spPr>
        <a:xfrm>
          <a:off x="10426700" y="146963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38016</xdr:rowOff>
    </xdr:from>
    <xdr:ext cx="469744" cy="259045"/>
    <xdr:sp macro="" textlink="">
      <xdr:nvSpPr>
        <xdr:cNvPr id="263" name="【福祉施設】&#10;一人当たり面積該当値テキスト">
          <a:extLst>
            <a:ext uri="{FF2B5EF4-FFF2-40B4-BE49-F238E27FC236}">
              <a16:creationId xmlns:a16="http://schemas.microsoft.com/office/drawing/2014/main" id="{D6A6CC3B-A854-43C6-A818-20B927851B5B}"/>
            </a:ext>
          </a:extLst>
        </xdr:cNvPr>
        <xdr:cNvSpPr txBox="1"/>
      </xdr:nvSpPr>
      <xdr:spPr>
        <a:xfrm>
          <a:off x="10515600" y="1461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85</xdr:row>
      <xdr:rowOff>124003</xdr:rowOff>
    </xdr:from>
    <xdr:to>
      <xdr:col>50</xdr:col>
      <xdr:colOff>165100</xdr:colOff>
      <xdr:row>86</xdr:row>
      <xdr:rowOff>54153</xdr:rowOff>
    </xdr:to>
    <xdr:sp macro="" textlink="">
      <xdr:nvSpPr>
        <xdr:cNvPr id="264" name="楕円 263">
          <a:extLst>
            <a:ext uri="{FF2B5EF4-FFF2-40B4-BE49-F238E27FC236}">
              <a16:creationId xmlns:a16="http://schemas.microsoft.com/office/drawing/2014/main" id="{CE375C78-71C6-4CDE-8044-015D48A01D63}"/>
            </a:ext>
          </a:extLst>
        </xdr:cNvPr>
        <xdr:cNvSpPr/>
      </xdr:nvSpPr>
      <xdr:spPr>
        <a:xfrm>
          <a:off x="9588500" y="14697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2439</xdr:rowOff>
    </xdr:from>
    <xdr:to>
      <xdr:col>55</xdr:col>
      <xdr:colOff>0</xdr:colOff>
      <xdr:row>86</xdr:row>
      <xdr:rowOff>3353</xdr:rowOff>
    </xdr:to>
    <xdr:cxnSp macro="">
      <xdr:nvCxnSpPr>
        <xdr:cNvPr id="265" name="直線コネクタ 264">
          <a:extLst>
            <a:ext uri="{FF2B5EF4-FFF2-40B4-BE49-F238E27FC236}">
              <a16:creationId xmlns:a16="http://schemas.microsoft.com/office/drawing/2014/main" id="{7BE46A6B-7134-48B4-997A-8924ABBA86B8}"/>
            </a:ext>
          </a:extLst>
        </xdr:cNvPr>
        <xdr:cNvCxnSpPr/>
      </xdr:nvCxnSpPr>
      <xdr:spPr>
        <a:xfrm flipV="1">
          <a:off x="9639300" y="14747139"/>
          <a:ext cx="83820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124461</xdr:rowOff>
    </xdr:from>
    <xdr:to>
      <xdr:col>46</xdr:col>
      <xdr:colOff>38100</xdr:colOff>
      <xdr:row>86</xdr:row>
      <xdr:rowOff>54611</xdr:rowOff>
    </xdr:to>
    <xdr:sp macro="" textlink="">
      <xdr:nvSpPr>
        <xdr:cNvPr id="266" name="楕円 265">
          <a:extLst>
            <a:ext uri="{FF2B5EF4-FFF2-40B4-BE49-F238E27FC236}">
              <a16:creationId xmlns:a16="http://schemas.microsoft.com/office/drawing/2014/main" id="{7EDCB2E4-D1D9-47B2-9103-BF7E4A6A9AAD}"/>
            </a:ext>
          </a:extLst>
        </xdr:cNvPr>
        <xdr:cNvSpPr/>
      </xdr:nvSpPr>
      <xdr:spPr>
        <a:xfrm>
          <a:off x="8699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3353</xdr:rowOff>
    </xdr:from>
    <xdr:to>
      <xdr:col>50</xdr:col>
      <xdr:colOff>114300</xdr:colOff>
      <xdr:row>86</xdr:row>
      <xdr:rowOff>3811</xdr:rowOff>
    </xdr:to>
    <xdr:cxnSp macro="">
      <xdr:nvCxnSpPr>
        <xdr:cNvPr id="267" name="直線コネクタ 266">
          <a:extLst>
            <a:ext uri="{FF2B5EF4-FFF2-40B4-BE49-F238E27FC236}">
              <a16:creationId xmlns:a16="http://schemas.microsoft.com/office/drawing/2014/main" id="{5DD8E81B-F85E-4F26-9918-A8A05753D2AF}"/>
            </a:ext>
          </a:extLst>
        </xdr:cNvPr>
        <xdr:cNvCxnSpPr/>
      </xdr:nvCxnSpPr>
      <xdr:spPr>
        <a:xfrm flipV="1">
          <a:off x="8750300" y="14748053"/>
          <a:ext cx="889000" cy="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123546</xdr:rowOff>
    </xdr:from>
    <xdr:to>
      <xdr:col>41</xdr:col>
      <xdr:colOff>101600</xdr:colOff>
      <xdr:row>86</xdr:row>
      <xdr:rowOff>53696</xdr:rowOff>
    </xdr:to>
    <xdr:sp macro="" textlink="">
      <xdr:nvSpPr>
        <xdr:cNvPr id="268" name="楕円 267">
          <a:extLst>
            <a:ext uri="{FF2B5EF4-FFF2-40B4-BE49-F238E27FC236}">
              <a16:creationId xmlns:a16="http://schemas.microsoft.com/office/drawing/2014/main" id="{B8E210DB-ED28-4E68-B9F3-3896F3DB44F9}"/>
            </a:ext>
          </a:extLst>
        </xdr:cNvPr>
        <xdr:cNvSpPr/>
      </xdr:nvSpPr>
      <xdr:spPr>
        <a:xfrm>
          <a:off x="7810500" y="146967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2896</xdr:rowOff>
    </xdr:from>
    <xdr:to>
      <xdr:col>45</xdr:col>
      <xdr:colOff>177800</xdr:colOff>
      <xdr:row>86</xdr:row>
      <xdr:rowOff>3811</xdr:rowOff>
    </xdr:to>
    <xdr:cxnSp macro="">
      <xdr:nvCxnSpPr>
        <xdr:cNvPr id="269" name="直線コネクタ 268">
          <a:extLst>
            <a:ext uri="{FF2B5EF4-FFF2-40B4-BE49-F238E27FC236}">
              <a16:creationId xmlns:a16="http://schemas.microsoft.com/office/drawing/2014/main" id="{0A92D5EC-7263-4333-8CFF-BFF1CB006E4D}"/>
            </a:ext>
          </a:extLst>
        </xdr:cNvPr>
        <xdr:cNvCxnSpPr/>
      </xdr:nvCxnSpPr>
      <xdr:spPr>
        <a:xfrm>
          <a:off x="7861300" y="1474759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124461</xdr:rowOff>
    </xdr:from>
    <xdr:to>
      <xdr:col>36</xdr:col>
      <xdr:colOff>165100</xdr:colOff>
      <xdr:row>86</xdr:row>
      <xdr:rowOff>54611</xdr:rowOff>
    </xdr:to>
    <xdr:sp macro="" textlink="">
      <xdr:nvSpPr>
        <xdr:cNvPr id="270" name="楕円 269">
          <a:extLst>
            <a:ext uri="{FF2B5EF4-FFF2-40B4-BE49-F238E27FC236}">
              <a16:creationId xmlns:a16="http://schemas.microsoft.com/office/drawing/2014/main" id="{3275A287-DF3F-42BA-91B5-0A6BE6A218B5}"/>
            </a:ext>
          </a:extLst>
        </xdr:cNvPr>
        <xdr:cNvSpPr/>
      </xdr:nvSpPr>
      <xdr:spPr>
        <a:xfrm>
          <a:off x="6921500" y="14697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2896</xdr:rowOff>
    </xdr:from>
    <xdr:to>
      <xdr:col>41</xdr:col>
      <xdr:colOff>50800</xdr:colOff>
      <xdr:row>86</xdr:row>
      <xdr:rowOff>3811</xdr:rowOff>
    </xdr:to>
    <xdr:cxnSp macro="">
      <xdr:nvCxnSpPr>
        <xdr:cNvPr id="271" name="直線コネクタ 270">
          <a:extLst>
            <a:ext uri="{FF2B5EF4-FFF2-40B4-BE49-F238E27FC236}">
              <a16:creationId xmlns:a16="http://schemas.microsoft.com/office/drawing/2014/main" id="{06FA4144-F92F-424D-A60A-55AE2D0F8BA8}"/>
            </a:ext>
          </a:extLst>
        </xdr:cNvPr>
        <xdr:cNvCxnSpPr/>
      </xdr:nvCxnSpPr>
      <xdr:spPr>
        <a:xfrm flipV="1">
          <a:off x="6972300" y="14747596"/>
          <a:ext cx="889000" cy="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120514</xdr:rowOff>
    </xdr:from>
    <xdr:ext cx="469744" cy="259045"/>
    <xdr:sp macro="" textlink="">
      <xdr:nvSpPr>
        <xdr:cNvPr id="272" name="n_1aveValue【福祉施設】&#10;一人当たり面積">
          <a:extLst>
            <a:ext uri="{FF2B5EF4-FFF2-40B4-BE49-F238E27FC236}">
              <a16:creationId xmlns:a16="http://schemas.microsoft.com/office/drawing/2014/main" id="{9FC8829E-94DB-47E1-B311-947DB17865B7}"/>
            </a:ext>
          </a:extLst>
        </xdr:cNvPr>
        <xdr:cNvSpPr txBox="1"/>
      </xdr:nvSpPr>
      <xdr:spPr>
        <a:xfrm>
          <a:off x="9391727" y="14350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94454</xdr:rowOff>
    </xdr:from>
    <xdr:ext cx="469744" cy="259045"/>
    <xdr:sp macro="" textlink="">
      <xdr:nvSpPr>
        <xdr:cNvPr id="273" name="n_2aveValue【福祉施設】&#10;一人当たり面積">
          <a:extLst>
            <a:ext uri="{FF2B5EF4-FFF2-40B4-BE49-F238E27FC236}">
              <a16:creationId xmlns:a16="http://schemas.microsoft.com/office/drawing/2014/main" id="{8B3E0DAE-1D53-481D-8E84-9E54E1870DEF}"/>
            </a:ext>
          </a:extLst>
        </xdr:cNvPr>
        <xdr:cNvSpPr txBox="1"/>
      </xdr:nvSpPr>
      <xdr:spPr>
        <a:xfrm>
          <a:off x="8515427" y="143248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110913</xdr:rowOff>
    </xdr:from>
    <xdr:ext cx="469744" cy="259045"/>
    <xdr:sp macro="" textlink="">
      <xdr:nvSpPr>
        <xdr:cNvPr id="274" name="n_3aveValue【福祉施設】&#10;一人当たり面積">
          <a:extLst>
            <a:ext uri="{FF2B5EF4-FFF2-40B4-BE49-F238E27FC236}">
              <a16:creationId xmlns:a16="http://schemas.microsoft.com/office/drawing/2014/main" id="{CCC593FE-3C60-4185-884A-BD254507C4DE}"/>
            </a:ext>
          </a:extLst>
        </xdr:cNvPr>
        <xdr:cNvSpPr txBox="1"/>
      </xdr:nvSpPr>
      <xdr:spPr>
        <a:xfrm>
          <a:off x="7626427" y="14341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122344</xdr:rowOff>
    </xdr:from>
    <xdr:ext cx="469744" cy="259045"/>
    <xdr:sp macro="" textlink="">
      <xdr:nvSpPr>
        <xdr:cNvPr id="275" name="n_4aveValue【福祉施設】&#10;一人当たり面積">
          <a:extLst>
            <a:ext uri="{FF2B5EF4-FFF2-40B4-BE49-F238E27FC236}">
              <a16:creationId xmlns:a16="http://schemas.microsoft.com/office/drawing/2014/main" id="{5F22C53E-E076-4CF7-8B9A-BDA18B179DBC}"/>
            </a:ext>
          </a:extLst>
        </xdr:cNvPr>
        <xdr:cNvSpPr txBox="1"/>
      </xdr:nvSpPr>
      <xdr:spPr>
        <a:xfrm>
          <a:off x="6737427" y="1435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0.338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45280</xdr:rowOff>
    </xdr:from>
    <xdr:ext cx="469744" cy="259045"/>
    <xdr:sp macro="" textlink="">
      <xdr:nvSpPr>
        <xdr:cNvPr id="276" name="n_1mainValue【福祉施設】&#10;一人当たり面積">
          <a:extLst>
            <a:ext uri="{FF2B5EF4-FFF2-40B4-BE49-F238E27FC236}">
              <a16:creationId xmlns:a16="http://schemas.microsoft.com/office/drawing/2014/main" id="{A560051D-6791-4D29-B134-C6ED559383DE}"/>
            </a:ext>
          </a:extLst>
        </xdr:cNvPr>
        <xdr:cNvSpPr txBox="1"/>
      </xdr:nvSpPr>
      <xdr:spPr>
        <a:xfrm>
          <a:off x="9391727" y="14789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45738</xdr:rowOff>
    </xdr:from>
    <xdr:ext cx="469744" cy="259045"/>
    <xdr:sp macro="" textlink="">
      <xdr:nvSpPr>
        <xdr:cNvPr id="277" name="n_2mainValue【福祉施設】&#10;一人当たり面積">
          <a:extLst>
            <a:ext uri="{FF2B5EF4-FFF2-40B4-BE49-F238E27FC236}">
              <a16:creationId xmlns:a16="http://schemas.microsoft.com/office/drawing/2014/main" id="{85EC86CB-492A-4CC0-AF1E-5AC838E36C26}"/>
            </a:ext>
          </a:extLst>
        </xdr:cNvPr>
        <xdr:cNvSpPr txBox="1"/>
      </xdr:nvSpPr>
      <xdr:spPr>
        <a:xfrm>
          <a:off x="8515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44823</xdr:rowOff>
    </xdr:from>
    <xdr:ext cx="469744" cy="259045"/>
    <xdr:sp macro="" textlink="">
      <xdr:nvSpPr>
        <xdr:cNvPr id="278" name="n_3mainValue【福祉施設】&#10;一人当たり面積">
          <a:extLst>
            <a:ext uri="{FF2B5EF4-FFF2-40B4-BE49-F238E27FC236}">
              <a16:creationId xmlns:a16="http://schemas.microsoft.com/office/drawing/2014/main" id="{8A7A0220-B011-482B-A199-C5528C19E322}"/>
            </a:ext>
          </a:extLst>
        </xdr:cNvPr>
        <xdr:cNvSpPr txBox="1"/>
      </xdr:nvSpPr>
      <xdr:spPr>
        <a:xfrm>
          <a:off x="7626427" y="147895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45738</xdr:rowOff>
    </xdr:from>
    <xdr:ext cx="469744" cy="259045"/>
    <xdr:sp macro="" textlink="">
      <xdr:nvSpPr>
        <xdr:cNvPr id="279" name="n_4mainValue【福祉施設】&#10;一人当たり面積">
          <a:extLst>
            <a:ext uri="{FF2B5EF4-FFF2-40B4-BE49-F238E27FC236}">
              <a16:creationId xmlns:a16="http://schemas.microsoft.com/office/drawing/2014/main" id="{78ACEED6-8A04-41FA-9DA7-7DDD3A399AFE}"/>
            </a:ext>
          </a:extLst>
        </xdr:cNvPr>
        <xdr:cNvSpPr txBox="1"/>
      </xdr:nvSpPr>
      <xdr:spPr>
        <a:xfrm>
          <a:off x="6737427" y="147904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280" name="正方形/長方形 279">
          <a:extLst>
            <a:ext uri="{FF2B5EF4-FFF2-40B4-BE49-F238E27FC236}">
              <a16:creationId xmlns:a16="http://schemas.microsoft.com/office/drawing/2014/main" id="{65AFB3FA-C418-44E6-8BEB-86972292A586}"/>
            </a:ext>
          </a:extLst>
        </xdr:cNvPr>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281" name="正方形/長方形 280">
          <a:extLst>
            <a:ext uri="{FF2B5EF4-FFF2-40B4-BE49-F238E27FC236}">
              <a16:creationId xmlns:a16="http://schemas.microsoft.com/office/drawing/2014/main" id="{7427B82A-76E3-43CA-B0F7-067142A690F1}"/>
            </a:ext>
          </a:extLst>
        </xdr:cNvPr>
        <xdr:cNvSpPr/>
      </xdr:nvSpPr>
      <xdr:spPr>
        <a:xfrm>
          <a:off x="8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282" name="正方形/長方形 281">
          <a:extLst>
            <a:ext uri="{FF2B5EF4-FFF2-40B4-BE49-F238E27FC236}">
              <a16:creationId xmlns:a16="http://schemas.microsoft.com/office/drawing/2014/main" id="{D4032916-5F75-4A58-B76E-F690186FC325}"/>
            </a:ext>
          </a:extLst>
        </xdr:cNvPr>
        <xdr:cNvSpPr/>
      </xdr:nvSpPr>
      <xdr:spPr>
        <a:xfrm>
          <a:off x="8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283" name="正方形/長方形 282">
          <a:extLst>
            <a:ext uri="{FF2B5EF4-FFF2-40B4-BE49-F238E27FC236}">
              <a16:creationId xmlns:a16="http://schemas.microsoft.com/office/drawing/2014/main" id="{C6884990-41A0-4121-B4E6-9E8A61E5A148}"/>
            </a:ext>
          </a:extLst>
        </xdr:cNvPr>
        <xdr:cNvSpPr/>
      </xdr:nvSpPr>
      <xdr:spPr>
        <a:xfrm>
          <a:off x="190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284" name="正方形/長方形 283">
          <a:extLst>
            <a:ext uri="{FF2B5EF4-FFF2-40B4-BE49-F238E27FC236}">
              <a16:creationId xmlns:a16="http://schemas.microsoft.com/office/drawing/2014/main" id="{5A7579EF-61EE-4B2D-A021-5C12E240B3AB}"/>
            </a:ext>
          </a:extLst>
        </xdr:cNvPr>
        <xdr:cNvSpPr/>
      </xdr:nvSpPr>
      <xdr:spPr>
        <a:xfrm>
          <a:off x="190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285" name="正方形/長方形 284">
          <a:extLst>
            <a:ext uri="{FF2B5EF4-FFF2-40B4-BE49-F238E27FC236}">
              <a16:creationId xmlns:a16="http://schemas.microsoft.com/office/drawing/2014/main" id="{6064FB1D-7489-418C-B72D-E70A049E34D5}"/>
            </a:ext>
          </a:extLst>
        </xdr:cNvPr>
        <xdr:cNvSpPr/>
      </xdr:nvSpPr>
      <xdr:spPr>
        <a:xfrm>
          <a:off x="3048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286" name="正方形/長方形 285">
          <a:extLst>
            <a:ext uri="{FF2B5EF4-FFF2-40B4-BE49-F238E27FC236}">
              <a16:creationId xmlns:a16="http://schemas.microsoft.com/office/drawing/2014/main" id="{650B69DA-721D-49BE-8916-BCCC44381540}"/>
            </a:ext>
          </a:extLst>
        </xdr:cNvPr>
        <xdr:cNvSpPr/>
      </xdr:nvSpPr>
      <xdr:spPr>
        <a:xfrm>
          <a:off x="3048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287" name="正方形/長方形 286">
          <a:extLst>
            <a:ext uri="{FF2B5EF4-FFF2-40B4-BE49-F238E27FC236}">
              <a16:creationId xmlns:a16="http://schemas.microsoft.com/office/drawing/2014/main" id="{B932D2F0-F86E-4EFA-A7CA-559A08A996B3}"/>
            </a:ext>
          </a:extLst>
        </xdr:cNvPr>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288" name="正方形/長方形 287">
          <a:extLst>
            <a:ext uri="{FF2B5EF4-FFF2-40B4-BE49-F238E27FC236}">
              <a16:creationId xmlns:a16="http://schemas.microsoft.com/office/drawing/2014/main" id="{16629588-FD4F-433A-A26B-9B76C745BBF3}"/>
            </a:ext>
          </a:extLst>
        </xdr:cNvPr>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289" name="正方形/長方形 288">
          <a:extLst>
            <a:ext uri="{FF2B5EF4-FFF2-40B4-BE49-F238E27FC236}">
              <a16:creationId xmlns:a16="http://schemas.microsoft.com/office/drawing/2014/main" id="{80BD0B94-C056-4941-9192-B43F55EB92B9}"/>
            </a:ext>
          </a:extLst>
        </xdr:cNvPr>
        <xdr:cNvSpPr/>
      </xdr:nvSpPr>
      <xdr:spPr>
        <a:xfrm>
          <a:off x="67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290" name="正方形/長方形 289">
          <a:extLst>
            <a:ext uri="{FF2B5EF4-FFF2-40B4-BE49-F238E27FC236}">
              <a16:creationId xmlns:a16="http://schemas.microsoft.com/office/drawing/2014/main" id="{A0B040D9-9E3F-4329-89C0-3418667DFFF7}"/>
            </a:ext>
          </a:extLst>
        </xdr:cNvPr>
        <xdr:cNvSpPr/>
      </xdr:nvSpPr>
      <xdr:spPr>
        <a:xfrm>
          <a:off x="67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291" name="正方形/長方形 290">
          <a:extLst>
            <a:ext uri="{FF2B5EF4-FFF2-40B4-BE49-F238E27FC236}">
              <a16:creationId xmlns:a16="http://schemas.microsoft.com/office/drawing/2014/main" id="{33661175-6019-4EB1-A30E-36BFD60678E6}"/>
            </a:ext>
          </a:extLst>
        </xdr:cNvPr>
        <xdr:cNvSpPr/>
      </xdr:nvSpPr>
      <xdr:spPr>
        <a:xfrm>
          <a:off x="7747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292" name="正方形/長方形 291">
          <a:extLst>
            <a:ext uri="{FF2B5EF4-FFF2-40B4-BE49-F238E27FC236}">
              <a16:creationId xmlns:a16="http://schemas.microsoft.com/office/drawing/2014/main" id="{C4C9E1A6-42BB-4A8E-AC97-F4B57C436637}"/>
            </a:ext>
          </a:extLst>
        </xdr:cNvPr>
        <xdr:cNvSpPr/>
      </xdr:nvSpPr>
      <xdr:spPr>
        <a:xfrm>
          <a:off x="7747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293" name="正方形/長方形 292">
          <a:extLst>
            <a:ext uri="{FF2B5EF4-FFF2-40B4-BE49-F238E27FC236}">
              <a16:creationId xmlns:a16="http://schemas.microsoft.com/office/drawing/2014/main" id="{3B67C663-B976-473E-83A1-038BEFC83815}"/>
            </a:ext>
          </a:extLst>
        </xdr:cNvPr>
        <xdr:cNvSpPr/>
      </xdr:nvSpPr>
      <xdr:spPr>
        <a:xfrm>
          <a:off x="8890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294" name="正方形/長方形 293">
          <a:extLst>
            <a:ext uri="{FF2B5EF4-FFF2-40B4-BE49-F238E27FC236}">
              <a16:creationId xmlns:a16="http://schemas.microsoft.com/office/drawing/2014/main" id="{7AC4ED6C-4B22-4612-A299-C961649982AE}"/>
            </a:ext>
          </a:extLst>
        </xdr:cNvPr>
        <xdr:cNvSpPr/>
      </xdr:nvSpPr>
      <xdr:spPr>
        <a:xfrm>
          <a:off x="8890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295" name="正方形/長方形 294">
          <a:extLst>
            <a:ext uri="{FF2B5EF4-FFF2-40B4-BE49-F238E27FC236}">
              <a16:creationId xmlns:a16="http://schemas.microsoft.com/office/drawing/2014/main" id="{B8942AA8-F8AF-475C-B4BD-44D1FA5444D0}"/>
            </a:ext>
          </a:extLst>
        </xdr:cNvPr>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296" name="正方形/長方形 295">
          <a:extLst>
            <a:ext uri="{FF2B5EF4-FFF2-40B4-BE49-F238E27FC236}">
              <a16:creationId xmlns:a16="http://schemas.microsoft.com/office/drawing/2014/main" id="{2478F452-AB12-4FF2-A664-393C04D6E658}"/>
            </a:ext>
          </a:extLst>
        </xdr:cNvPr>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297" name="正方形/長方形 296">
          <a:extLst>
            <a:ext uri="{FF2B5EF4-FFF2-40B4-BE49-F238E27FC236}">
              <a16:creationId xmlns:a16="http://schemas.microsoft.com/office/drawing/2014/main" id="{84560F7C-F12E-4F38-97BD-506A0E2F1455}"/>
            </a:ext>
          </a:extLst>
        </xdr:cNvPr>
        <xdr:cNvSpPr/>
      </xdr:nvSpPr>
      <xdr:spPr>
        <a:xfrm>
          <a:off x="12573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298" name="正方形/長方形 297">
          <a:extLst>
            <a:ext uri="{FF2B5EF4-FFF2-40B4-BE49-F238E27FC236}">
              <a16:creationId xmlns:a16="http://schemas.microsoft.com/office/drawing/2014/main" id="{68189DE7-B86A-461D-B7D5-A376C4AEDF8F}"/>
            </a:ext>
          </a:extLst>
        </xdr:cNvPr>
        <xdr:cNvSpPr/>
      </xdr:nvSpPr>
      <xdr:spPr>
        <a:xfrm>
          <a:off x="12573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299" name="正方形/長方形 298">
          <a:extLst>
            <a:ext uri="{FF2B5EF4-FFF2-40B4-BE49-F238E27FC236}">
              <a16:creationId xmlns:a16="http://schemas.microsoft.com/office/drawing/2014/main" id="{DB899C0B-D68B-4159-BC5B-9CC0B0C3F31E}"/>
            </a:ext>
          </a:extLst>
        </xdr:cNvPr>
        <xdr:cNvSpPr/>
      </xdr:nvSpPr>
      <xdr:spPr>
        <a:xfrm>
          <a:off x="13589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00" name="正方形/長方形 299">
          <a:extLst>
            <a:ext uri="{FF2B5EF4-FFF2-40B4-BE49-F238E27FC236}">
              <a16:creationId xmlns:a16="http://schemas.microsoft.com/office/drawing/2014/main" id="{89F0FD89-F4EB-44E6-9C57-380BCD00B417}"/>
            </a:ext>
          </a:extLst>
        </xdr:cNvPr>
        <xdr:cNvSpPr/>
      </xdr:nvSpPr>
      <xdr:spPr>
        <a:xfrm>
          <a:off x="13589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01" name="正方形/長方形 300">
          <a:extLst>
            <a:ext uri="{FF2B5EF4-FFF2-40B4-BE49-F238E27FC236}">
              <a16:creationId xmlns:a16="http://schemas.microsoft.com/office/drawing/2014/main" id="{F9E9028D-0A34-4914-A455-BD67FF1E6C79}"/>
            </a:ext>
          </a:extLst>
        </xdr:cNvPr>
        <xdr:cNvSpPr/>
      </xdr:nvSpPr>
      <xdr:spPr>
        <a:xfrm>
          <a:off x="14732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02" name="正方形/長方形 301">
          <a:extLst>
            <a:ext uri="{FF2B5EF4-FFF2-40B4-BE49-F238E27FC236}">
              <a16:creationId xmlns:a16="http://schemas.microsoft.com/office/drawing/2014/main" id="{91D1ADCB-C2B5-4517-9D59-4D4DE1C2B975}"/>
            </a:ext>
          </a:extLst>
        </xdr:cNvPr>
        <xdr:cNvSpPr/>
      </xdr:nvSpPr>
      <xdr:spPr>
        <a:xfrm>
          <a:off x="14732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03" name="正方形/長方形 302">
          <a:extLst>
            <a:ext uri="{FF2B5EF4-FFF2-40B4-BE49-F238E27FC236}">
              <a16:creationId xmlns:a16="http://schemas.microsoft.com/office/drawing/2014/main" id="{BE07E32F-D8BE-4BC0-89D5-2C5E9584743D}"/>
            </a:ext>
          </a:extLst>
        </xdr:cNvPr>
        <xdr:cNvSpPr/>
      </xdr:nvSpPr>
      <xdr:spPr>
        <a:xfrm>
          <a:off x="12446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04" name="テキスト ボックス 303">
          <a:extLst>
            <a:ext uri="{FF2B5EF4-FFF2-40B4-BE49-F238E27FC236}">
              <a16:creationId xmlns:a16="http://schemas.microsoft.com/office/drawing/2014/main" id="{92AC3AC7-D723-4ACC-AFC7-8B5715CADB02}"/>
            </a:ext>
          </a:extLst>
        </xdr:cNvPr>
        <xdr:cNvSpPr txBox="1"/>
      </xdr:nvSpPr>
      <xdr:spPr>
        <a:xfrm>
          <a:off x="1240790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05" name="直線コネクタ 304">
          <a:extLst>
            <a:ext uri="{FF2B5EF4-FFF2-40B4-BE49-F238E27FC236}">
              <a16:creationId xmlns:a16="http://schemas.microsoft.com/office/drawing/2014/main" id="{3D642FAC-D00D-48E7-8674-61E24576A05C}"/>
            </a:ext>
          </a:extLst>
        </xdr:cNvPr>
        <xdr:cNvCxnSpPr/>
      </xdr:nvCxnSpPr>
      <xdr:spPr>
        <a:xfrm>
          <a:off x="12446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06" name="テキスト ボックス 305">
          <a:extLst>
            <a:ext uri="{FF2B5EF4-FFF2-40B4-BE49-F238E27FC236}">
              <a16:creationId xmlns:a16="http://schemas.microsoft.com/office/drawing/2014/main" id="{CB62477D-BB93-4B48-9DB6-C8F6E6449D4D}"/>
            </a:ext>
          </a:extLst>
        </xdr:cNvPr>
        <xdr:cNvSpPr txBox="1"/>
      </xdr:nvSpPr>
      <xdr:spPr>
        <a:xfrm>
          <a:off x="11978821" y="747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92528</xdr:rowOff>
    </xdr:from>
    <xdr:to>
      <xdr:col>89</xdr:col>
      <xdr:colOff>177800</xdr:colOff>
      <xdr:row>42</xdr:row>
      <xdr:rowOff>92528</xdr:rowOff>
    </xdr:to>
    <xdr:cxnSp macro="">
      <xdr:nvCxnSpPr>
        <xdr:cNvPr id="307" name="直線コネクタ 306">
          <a:extLst>
            <a:ext uri="{FF2B5EF4-FFF2-40B4-BE49-F238E27FC236}">
              <a16:creationId xmlns:a16="http://schemas.microsoft.com/office/drawing/2014/main" id="{F017D49B-536B-44CB-BE80-D6AD25B80EC3}"/>
            </a:ext>
          </a:extLst>
        </xdr:cNvPr>
        <xdr:cNvCxnSpPr/>
      </xdr:nvCxnSpPr>
      <xdr:spPr>
        <a:xfrm>
          <a:off x="12446000" y="729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121755</xdr:rowOff>
    </xdr:from>
    <xdr:ext cx="467179" cy="259045"/>
    <xdr:sp macro="" textlink="">
      <xdr:nvSpPr>
        <xdr:cNvPr id="308" name="テキスト ボックス 307">
          <a:extLst>
            <a:ext uri="{FF2B5EF4-FFF2-40B4-BE49-F238E27FC236}">
              <a16:creationId xmlns:a16="http://schemas.microsoft.com/office/drawing/2014/main" id="{C385C649-98FE-4811-A88C-AAF10851339A}"/>
            </a:ext>
          </a:extLst>
        </xdr:cNvPr>
        <xdr:cNvSpPr txBox="1"/>
      </xdr:nvSpPr>
      <xdr:spPr>
        <a:xfrm>
          <a:off x="11978821" y="715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108857</xdr:rowOff>
    </xdr:from>
    <xdr:to>
      <xdr:col>89</xdr:col>
      <xdr:colOff>177800</xdr:colOff>
      <xdr:row>40</xdr:row>
      <xdr:rowOff>108857</xdr:rowOff>
    </xdr:to>
    <xdr:cxnSp macro="">
      <xdr:nvCxnSpPr>
        <xdr:cNvPr id="309" name="直線コネクタ 308">
          <a:extLst>
            <a:ext uri="{FF2B5EF4-FFF2-40B4-BE49-F238E27FC236}">
              <a16:creationId xmlns:a16="http://schemas.microsoft.com/office/drawing/2014/main" id="{7A3DC5C4-DF29-4B81-A156-83DD32306978}"/>
            </a:ext>
          </a:extLst>
        </xdr:cNvPr>
        <xdr:cNvCxnSpPr/>
      </xdr:nvCxnSpPr>
      <xdr:spPr>
        <a:xfrm>
          <a:off x="12446000" y="696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138084</xdr:rowOff>
    </xdr:from>
    <xdr:ext cx="403059" cy="259045"/>
    <xdr:sp macro="" textlink="">
      <xdr:nvSpPr>
        <xdr:cNvPr id="310" name="テキスト ボックス 309">
          <a:extLst>
            <a:ext uri="{FF2B5EF4-FFF2-40B4-BE49-F238E27FC236}">
              <a16:creationId xmlns:a16="http://schemas.microsoft.com/office/drawing/2014/main" id="{0C3A15FC-D9A5-4A1E-B0B5-E7603313444F}"/>
            </a:ext>
          </a:extLst>
        </xdr:cNvPr>
        <xdr:cNvSpPr txBox="1"/>
      </xdr:nvSpPr>
      <xdr:spPr>
        <a:xfrm>
          <a:off x="12042941" y="682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38</xdr:row>
      <xdr:rowOff>125185</xdr:rowOff>
    </xdr:from>
    <xdr:to>
      <xdr:col>89</xdr:col>
      <xdr:colOff>177800</xdr:colOff>
      <xdr:row>38</xdr:row>
      <xdr:rowOff>125185</xdr:rowOff>
    </xdr:to>
    <xdr:cxnSp macro="">
      <xdr:nvCxnSpPr>
        <xdr:cNvPr id="311" name="直線コネクタ 310">
          <a:extLst>
            <a:ext uri="{FF2B5EF4-FFF2-40B4-BE49-F238E27FC236}">
              <a16:creationId xmlns:a16="http://schemas.microsoft.com/office/drawing/2014/main" id="{683F6C43-14CA-4A3D-A1FC-FDA2C62D113D}"/>
            </a:ext>
          </a:extLst>
        </xdr:cNvPr>
        <xdr:cNvCxnSpPr/>
      </xdr:nvCxnSpPr>
      <xdr:spPr>
        <a:xfrm>
          <a:off x="12446000" y="664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37</xdr:row>
      <xdr:rowOff>154412</xdr:rowOff>
    </xdr:from>
    <xdr:ext cx="403059" cy="259045"/>
    <xdr:sp macro="" textlink="">
      <xdr:nvSpPr>
        <xdr:cNvPr id="312" name="テキスト ボックス 311">
          <a:extLst>
            <a:ext uri="{FF2B5EF4-FFF2-40B4-BE49-F238E27FC236}">
              <a16:creationId xmlns:a16="http://schemas.microsoft.com/office/drawing/2014/main" id="{3D3FBBEB-7616-4418-B83A-5E188C000561}"/>
            </a:ext>
          </a:extLst>
        </xdr:cNvPr>
        <xdr:cNvSpPr txBox="1"/>
      </xdr:nvSpPr>
      <xdr:spPr>
        <a:xfrm>
          <a:off x="1204294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141514</xdr:rowOff>
    </xdr:from>
    <xdr:to>
      <xdr:col>89</xdr:col>
      <xdr:colOff>177800</xdr:colOff>
      <xdr:row>36</xdr:row>
      <xdr:rowOff>141514</xdr:rowOff>
    </xdr:to>
    <xdr:cxnSp macro="">
      <xdr:nvCxnSpPr>
        <xdr:cNvPr id="313" name="直線コネクタ 312">
          <a:extLst>
            <a:ext uri="{FF2B5EF4-FFF2-40B4-BE49-F238E27FC236}">
              <a16:creationId xmlns:a16="http://schemas.microsoft.com/office/drawing/2014/main" id="{905ECAEA-5AEC-47FB-BCCD-39C302FEC1B1}"/>
            </a:ext>
          </a:extLst>
        </xdr:cNvPr>
        <xdr:cNvCxnSpPr/>
      </xdr:nvCxnSpPr>
      <xdr:spPr>
        <a:xfrm>
          <a:off x="12446000" y="631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35</xdr:row>
      <xdr:rowOff>170741</xdr:rowOff>
    </xdr:from>
    <xdr:ext cx="403059" cy="259045"/>
    <xdr:sp macro="" textlink="">
      <xdr:nvSpPr>
        <xdr:cNvPr id="314" name="テキスト ボックス 313">
          <a:extLst>
            <a:ext uri="{FF2B5EF4-FFF2-40B4-BE49-F238E27FC236}">
              <a16:creationId xmlns:a16="http://schemas.microsoft.com/office/drawing/2014/main" id="{6E3E987E-6E9D-487A-8003-8BB0348580B2}"/>
            </a:ext>
          </a:extLst>
        </xdr:cNvPr>
        <xdr:cNvSpPr txBox="1"/>
      </xdr:nvSpPr>
      <xdr:spPr>
        <a:xfrm>
          <a:off x="12042941" y="617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157843</xdr:rowOff>
    </xdr:from>
    <xdr:to>
      <xdr:col>89</xdr:col>
      <xdr:colOff>177800</xdr:colOff>
      <xdr:row>34</xdr:row>
      <xdr:rowOff>157843</xdr:rowOff>
    </xdr:to>
    <xdr:cxnSp macro="">
      <xdr:nvCxnSpPr>
        <xdr:cNvPr id="315" name="直線コネクタ 314">
          <a:extLst>
            <a:ext uri="{FF2B5EF4-FFF2-40B4-BE49-F238E27FC236}">
              <a16:creationId xmlns:a16="http://schemas.microsoft.com/office/drawing/2014/main" id="{5831A710-2F63-482F-BFB6-5DE5BBA561BC}"/>
            </a:ext>
          </a:extLst>
        </xdr:cNvPr>
        <xdr:cNvCxnSpPr/>
      </xdr:nvCxnSpPr>
      <xdr:spPr>
        <a:xfrm>
          <a:off x="12446000" y="598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15620</xdr:rowOff>
    </xdr:from>
    <xdr:ext cx="403059" cy="259045"/>
    <xdr:sp macro="" textlink="">
      <xdr:nvSpPr>
        <xdr:cNvPr id="316" name="テキスト ボックス 315">
          <a:extLst>
            <a:ext uri="{FF2B5EF4-FFF2-40B4-BE49-F238E27FC236}">
              <a16:creationId xmlns:a16="http://schemas.microsoft.com/office/drawing/2014/main" id="{D6C14B73-2D6D-446B-AEDB-E1DE8992BC9F}"/>
            </a:ext>
          </a:extLst>
        </xdr:cNvPr>
        <xdr:cNvSpPr txBox="1"/>
      </xdr:nvSpPr>
      <xdr:spPr>
        <a:xfrm>
          <a:off x="12042941" y="584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2722</xdr:rowOff>
    </xdr:from>
    <xdr:to>
      <xdr:col>89</xdr:col>
      <xdr:colOff>177800</xdr:colOff>
      <xdr:row>33</xdr:row>
      <xdr:rowOff>2722</xdr:rowOff>
    </xdr:to>
    <xdr:cxnSp macro="">
      <xdr:nvCxnSpPr>
        <xdr:cNvPr id="317" name="直線コネクタ 316">
          <a:extLst>
            <a:ext uri="{FF2B5EF4-FFF2-40B4-BE49-F238E27FC236}">
              <a16:creationId xmlns:a16="http://schemas.microsoft.com/office/drawing/2014/main" id="{CE2FD259-744C-41EC-8E5F-DE3998D493CA}"/>
            </a:ext>
          </a:extLst>
        </xdr:cNvPr>
        <xdr:cNvCxnSpPr/>
      </xdr:nvCxnSpPr>
      <xdr:spPr>
        <a:xfrm>
          <a:off x="12446000" y="566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31949</xdr:rowOff>
    </xdr:from>
    <xdr:ext cx="338939" cy="259045"/>
    <xdr:sp macro="" textlink="">
      <xdr:nvSpPr>
        <xdr:cNvPr id="318" name="テキスト ボックス 317">
          <a:extLst>
            <a:ext uri="{FF2B5EF4-FFF2-40B4-BE49-F238E27FC236}">
              <a16:creationId xmlns:a16="http://schemas.microsoft.com/office/drawing/2014/main" id="{5A23C7F4-80F0-4A43-8D41-1A29592A66ED}"/>
            </a:ext>
          </a:extLst>
        </xdr:cNvPr>
        <xdr:cNvSpPr txBox="1"/>
      </xdr:nvSpPr>
      <xdr:spPr>
        <a:xfrm>
          <a:off x="12107061" y="551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19" name="直線コネクタ 318">
          <a:extLst>
            <a:ext uri="{FF2B5EF4-FFF2-40B4-BE49-F238E27FC236}">
              <a16:creationId xmlns:a16="http://schemas.microsoft.com/office/drawing/2014/main" id="{975EFFB2-051E-4B3B-AE58-8AE3B5F20154}"/>
            </a:ext>
          </a:extLst>
        </xdr:cNvPr>
        <xdr:cNvCxnSpPr/>
      </xdr:nvCxnSpPr>
      <xdr:spPr>
        <a:xfrm>
          <a:off x="12446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320" name="【一般廃棄物処理施設】&#10;有形固定資産減価償却率グラフ枠">
          <a:extLst>
            <a:ext uri="{FF2B5EF4-FFF2-40B4-BE49-F238E27FC236}">
              <a16:creationId xmlns:a16="http://schemas.microsoft.com/office/drawing/2014/main" id="{4E293EF9-76AE-40E7-9C76-C762F24F3B06}"/>
            </a:ext>
          </a:extLst>
        </xdr:cNvPr>
        <xdr:cNvSpPr/>
      </xdr:nvSpPr>
      <xdr:spPr>
        <a:xfrm>
          <a:off x="12446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2722</xdr:rowOff>
    </xdr:from>
    <xdr:to>
      <xdr:col>85</xdr:col>
      <xdr:colOff>126364</xdr:colOff>
      <xdr:row>42</xdr:row>
      <xdr:rowOff>48441</xdr:rowOff>
    </xdr:to>
    <xdr:cxnSp macro="">
      <xdr:nvCxnSpPr>
        <xdr:cNvPr id="321" name="直線コネクタ 320">
          <a:extLst>
            <a:ext uri="{FF2B5EF4-FFF2-40B4-BE49-F238E27FC236}">
              <a16:creationId xmlns:a16="http://schemas.microsoft.com/office/drawing/2014/main" id="{7DEB29B3-35BB-417F-8BF9-A396C2701918}"/>
            </a:ext>
          </a:extLst>
        </xdr:cNvPr>
        <xdr:cNvCxnSpPr/>
      </xdr:nvCxnSpPr>
      <xdr:spPr>
        <a:xfrm flipV="1">
          <a:off x="16318864" y="5832022"/>
          <a:ext cx="0" cy="14173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52268</xdr:rowOff>
    </xdr:from>
    <xdr:ext cx="405111" cy="259045"/>
    <xdr:sp macro="" textlink="">
      <xdr:nvSpPr>
        <xdr:cNvPr id="322" name="【一般廃棄物処理施設】&#10;有形固定資産減価償却率最小値テキスト">
          <a:extLst>
            <a:ext uri="{FF2B5EF4-FFF2-40B4-BE49-F238E27FC236}">
              <a16:creationId xmlns:a16="http://schemas.microsoft.com/office/drawing/2014/main" id="{48DEA431-4E1F-441F-8724-D558C420223A}"/>
            </a:ext>
          </a:extLst>
        </xdr:cNvPr>
        <xdr:cNvSpPr txBox="1"/>
      </xdr:nvSpPr>
      <xdr:spPr>
        <a:xfrm>
          <a:off x="16357600" y="72531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48441</xdr:rowOff>
    </xdr:from>
    <xdr:to>
      <xdr:col>86</xdr:col>
      <xdr:colOff>25400</xdr:colOff>
      <xdr:row>42</xdr:row>
      <xdr:rowOff>48441</xdr:rowOff>
    </xdr:to>
    <xdr:cxnSp macro="">
      <xdr:nvCxnSpPr>
        <xdr:cNvPr id="323" name="直線コネクタ 322">
          <a:extLst>
            <a:ext uri="{FF2B5EF4-FFF2-40B4-BE49-F238E27FC236}">
              <a16:creationId xmlns:a16="http://schemas.microsoft.com/office/drawing/2014/main" id="{DF62660F-C7BE-499B-98E2-89E689313145}"/>
            </a:ext>
          </a:extLst>
        </xdr:cNvPr>
        <xdr:cNvCxnSpPr/>
      </xdr:nvCxnSpPr>
      <xdr:spPr>
        <a:xfrm>
          <a:off x="16230600" y="7249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120849</xdr:rowOff>
    </xdr:from>
    <xdr:ext cx="405111" cy="259045"/>
    <xdr:sp macro="" textlink="">
      <xdr:nvSpPr>
        <xdr:cNvPr id="324" name="【一般廃棄物処理施設】&#10;有形固定資産減価償却率最大値テキスト">
          <a:extLst>
            <a:ext uri="{FF2B5EF4-FFF2-40B4-BE49-F238E27FC236}">
              <a16:creationId xmlns:a16="http://schemas.microsoft.com/office/drawing/2014/main" id="{2BB69A4B-F7A7-4AE2-92AA-6FF71C68CF28}"/>
            </a:ext>
          </a:extLst>
        </xdr:cNvPr>
        <xdr:cNvSpPr txBox="1"/>
      </xdr:nvSpPr>
      <xdr:spPr>
        <a:xfrm>
          <a:off x="16357600" y="560724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2722</xdr:rowOff>
    </xdr:from>
    <xdr:to>
      <xdr:col>86</xdr:col>
      <xdr:colOff>25400</xdr:colOff>
      <xdr:row>34</xdr:row>
      <xdr:rowOff>2722</xdr:rowOff>
    </xdr:to>
    <xdr:cxnSp macro="">
      <xdr:nvCxnSpPr>
        <xdr:cNvPr id="325" name="直線コネクタ 324">
          <a:extLst>
            <a:ext uri="{FF2B5EF4-FFF2-40B4-BE49-F238E27FC236}">
              <a16:creationId xmlns:a16="http://schemas.microsoft.com/office/drawing/2014/main" id="{0AA04FF4-315A-45B2-A088-0295A0A322C7}"/>
            </a:ext>
          </a:extLst>
        </xdr:cNvPr>
        <xdr:cNvCxnSpPr/>
      </xdr:nvCxnSpPr>
      <xdr:spPr>
        <a:xfrm>
          <a:off x="16230600" y="58320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38</xdr:row>
      <xdr:rowOff>59344</xdr:rowOff>
    </xdr:from>
    <xdr:ext cx="405111" cy="259045"/>
    <xdr:sp macro="" textlink="">
      <xdr:nvSpPr>
        <xdr:cNvPr id="326" name="【一般廃棄物処理施設】&#10;有形固定資産減価償却率平均値テキスト">
          <a:extLst>
            <a:ext uri="{FF2B5EF4-FFF2-40B4-BE49-F238E27FC236}">
              <a16:creationId xmlns:a16="http://schemas.microsoft.com/office/drawing/2014/main" id="{BE41930E-6EC7-4BEC-8378-081830B0A53A}"/>
            </a:ext>
          </a:extLst>
        </xdr:cNvPr>
        <xdr:cNvSpPr txBox="1"/>
      </xdr:nvSpPr>
      <xdr:spPr>
        <a:xfrm>
          <a:off x="16357600" y="6574444"/>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80917</xdr:rowOff>
    </xdr:from>
    <xdr:to>
      <xdr:col>85</xdr:col>
      <xdr:colOff>177800</xdr:colOff>
      <xdr:row>39</xdr:row>
      <xdr:rowOff>11067</xdr:rowOff>
    </xdr:to>
    <xdr:sp macro="" textlink="">
      <xdr:nvSpPr>
        <xdr:cNvPr id="327" name="フローチャート: 判断 326">
          <a:extLst>
            <a:ext uri="{FF2B5EF4-FFF2-40B4-BE49-F238E27FC236}">
              <a16:creationId xmlns:a16="http://schemas.microsoft.com/office/drawing/2014/main" id="{111C3EA6-0935-442D-BBD1-E272A7594B37}"/>
            </a:ext>
          </a:extLst>
        </xdr:cNvPr>
        <xdr:cNvSpPr/>
      </xdr:nvSpPr>
      <xdr:spPr>
        <a:xfrm>
          <a:off x="16268700" y="659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27033</xdr:rowOff>
    </xdr:from>
    <xdr:to>
      <xdr:col>81</xdr:col>
      <xdr:colOff>101600</xdr:colOff>
      <xdr:row>38</xdr:row>
      <xdr:rowOff>128633</xdr:rowOff>
    </xdr:to>
    <xdr:sp macro="" textlink="">
      <xdr:nvSpPr>
        <xdr:cNvPr id="328" name="フローチャート: 判断 327">
          <a:extLst>
            <a:ext uri="{FF2B5EF4-FFF2-40B4-BE49-F238E27FC236}">
              <a16:creationId xmlns:a16="http://schemas.microsoft.com/office/drawing/2014/main" id="{83201335-FAFB-448F-981A-D40947474D17}"/>
            </a:ext>
          </a:extLst>
        </xdr:cNvPr>
        <xdr:cNvSpPr/>
      </xdr:nvSpPr>
      <xdr:spPr>
        <a:xfrm>
          <a:off x="15430500" y="6542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162560</xdr:rowOff>
    </xdr:from>
    <xdr:to>
      <xdr:col>76</xdr:col>
      <xdr:colOff>165100</xdr:colOff>
      <xdr:row>38</xdr:row>
      <xdr:rowOff>92710</xdr:rowOff>
    </xdr:to>
    <xdr:sp macro="" textlink="">
      <xdr:nvSpPr>
        <xdr:cNvPr id="329" name="フローチャート: 判断 328">
          <a:extLst>
            <a:ext uri="{FF2B5EF4-FFF2-40B4-BE49-F238E27FC236}">
              <a16:creationId xmlns:a16="http://schemas.microsoft.com/office/drawing/2014/main" id="{CE2D1276-1C92-47DC-88EE-D63500A73991}"/>
            </a:ext>
          </a:extLst>
        </xdr:cNvPr>
        <xdr:cNvSpPr/>
      </xdr:nvSpPr>
      <xdr:spPr>
        <a:xfrm>
          <a:off x="14541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164193</xdr:rowOff>
    </xdr:from>
    <xdr:to>
      <xdr:col>72</xdr:col>
      <xdr:colOff>38100</xdr:colOff>
      <xdr:row>38</xdr:row>
      <xdr:rowOff>94343</xdr:rowOff>
    </xdr:to>
    <xdr:sp macro="" textlink="">
      <xdr:nvSpPr>
        <xdr:cNvPr id="330" name="フローチャート: 判断 329">
          <a:extLst>
            <a:ext uri="{FF2B5EF4-FFF2-40B4-BE49-F238E27FC236}">
              <a16:creationId xmlns:a16="http://schemas.microsoft.com/office/drawing/2014/main" id="{94DA5C32-CD25-43E1-BA9C-98BF1DA24A97}"/>
            </a:ext>
          </a:extLst>
        </xdr:cNvPr>
        <xdr:cNvSpPr/>
      </xdr:nvSpPr>
      <xdr:spPr>
        <a:xfrm>
          <a:off x="13652500" y="6507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121739</xdr:rowOff>
    </xdr:from>
    <xdr:to>
      <xdr:col>67</xdr:col>
      <xdr:colOff>101600</xdr:colOff>
      <xdr:row>38</xdr:row>
      <xdr:rowOff>51888</xdr:rowOff>
    </xdr:to>
    <xdr:sp macro="" textlink="">
      <xdr:nvSpPr>
        <xdr:cNvPr id="331" name="フローチャート: 判断 330">
          <a:extLst>
            <a:ext uri="{FF2B5EF4-FFF2-40B4-BE49-F238E27FC236}">
              <a16:creationId xmlns:a16="http://schemas.microsoft.com/office/drawing/2014/main" id="{30C5C7A4-169B-4108-BAA6-96880C6A09E9}"/>
            </a:ext>
          </a:extLst>
        </xdr:cNvPr>
        <xdr:cNvSpPr/>
      </xdr:nvSpPr>
      <xdr:spPr>
        <a:xfrm>
          <a:off x="12763500" y="646538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32" name="テキスト ボックス 331">
          <a:extLst>
            <a:ext uri="{FF2B5EF4-FFF2-40B4-BE49-F238E27FC236}">
              <a16:creationId xmlns:a16="http://schemas.microsoft.com/office/drawing/2014/main" id="{7BFA331E-B54A-4BB6-B4B9-59CBBDA751DE}"/>
            </a:ext>
          </a:extLst>
        </xdr:cNvPr>
        <xdr:cNvSpPr txBox="1"/>
      </xdr:nvSpPr>
      <xdr:spPr>
        <a:xfrm>
          <a:off x="16129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33" name="テキスト ボックス 332">
          <a:extLst>
            <a:ext uri="{FF2B5EF4-FFF2-40B4-BE49-F238E27FC236}">
              <a16:creationId xmlns:a16="http://schemas.microsoft.com/office/drawing/2014/main" id="{754C1C97-E320-4FBE-90F1-3B07051D779E}"/>
            </a:ext>
          </a:extLst>
        </xdr:cNvPr>
        <xdr:cNvSpPr txBox="1"/>
      </xdr:nvSpPr>
      <xdr:spPr>
        <a:xfrm>
          <a:off x="15290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34" name="テキスト ボックス 333">
          <a:extLst>
            <a:ext uri="{FF2B5EF4-FFF2-40B4-BE49-F238E27FC236}">
              <a16:creationId xmlns:a16="http://schemas.microsoft.com/office/drawing/2014/main" id="{6BAD8037-5D81-4803-8869-F7C4944CCF0C}"/>
            </a:ext>
          </a:extLst>
        </xdr:cNvPr>
        <xdr:cNvSpPr txBox="1"/>
      </xdr:nvSpPr>
      <xdr:spPr>
        <a:xfrm>
          <a:off x="14401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35" name="テキスト ボックス 334">
          <a:extLst>
            <a:ext uri="{FF2B5EF4-FFF2-40B4-BE49-F238E27FC236}">
              <a16:creationId xmlns:a16="http://schemas.microsoft.com/office/drawing/2014/main" id="{33B2FDD9-D75F-4536-B4C8-118F1FF67DB5}"/>
            </a:ext>
          </a:extLst>
        </xdr:cNvPr>
        <xdr:cNvSpPr txBox="1"/>
      </xdr:nvSpPr>
      <xdr:spPr>
        <a:xfrm>
          <a:off x="1351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36" name="テキスト ボックス 335">
          <a:extLst>
            <a:ext uri="{FF2B5EF4-FFF2-40B4-BE49-F238E27FC236}">
              <a16:creationId xmlns:a16="http://schemas.microsoft.com/office/drawing/2014/main" id="{A118A61F-8538-443D-AFD1-B6DB2B10B5EE}"/>
            </a:ext>
          </a:extLst>
        </xdr:cNvPr>
        <xdr:cNvSpPr txBox="1"/>
      </xdr:nvSpPr>
      <xdr:spPr>
        <a:xfrm>
          <a:off x="1262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44994</xdr:rowOff>
    </xdr:from>
    <xdr:to>
      <xdr:col>85</xdr:col>
      <xdr:colOff>177800</xdr:colOff>
      <xdr:row>37</xdr:row>
      <xdr:rowOff>146594</xdr:rowOff>
    </xdr:to>
    <xdr:sp macro="" textlink="">
      <xdr:nvSpPr>
        <xdr:cNvPr id="337" name="楕円 336">
          <a:extLst>
            <a:ext uri="{FF2B5EF4-FFF2-40B4-BE49-F238E27FC236}">
              <a16:creationId xmlns:a16="http://schemas.microsoft.com/office/drawing/2014/main" id="{A1F4FB84-2604-4D58-AAB7-40A09CF03226}"/>
            </a:ext>
          </a:extLst>
        </xdr:cNvPr>
        <xdr:cNvSpPr/>
      </xdr:nvSpPr>
      <xdr:spPr>
        <a:xfrm>
          <a:off x="16268700" y="63886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36</xdr:row>
      <xdr:rowOff>67871</xdr:rowOff>
    </xdr:from>
    <xdr:ext cx="405111" cy="259045"/>
    <xdr:sp macro="" textlink="">
      <xdr:nvSpPr>
        <xdr:cNvPr id="338" name="【一般廃棄物処理施設】&#10;有形固定資産減価償却率該当値テキスト">
          <a:extLst>
            <a:ext uri="{FF2B5EF4-FFF2-40B4-BE49-F238E27FC236}">
              <a16:creationId xmlns:a16="http://schemas.microsoft.com/office/drawing/2014/main" id="{D7480619-B0C9-4A42-9E2D-7B37FBD52316}"/>
            </a:ext>
          </a:extLst>
        </xdr:cNvPr>
        <xdr:cNvSpPr txBox="1"/>
      </xdr:nvSpPr>
      <xdr:spPr>
        <a:xfrm>
          <a:off x="16357600" y="62400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2540</xdr:rowOff>
    </xdr:from>
    <xdr:to>
      <xdr:col>81</xdr:col>
      <xdr:colOff>101600</xdr:colOff>
      <xdr:row>37</xdr:row>
      <xdr:rowOff>104140</xdr:rowOff>
    </xdr:to>
    <xdr:sp macro="" textlink="">
      <xdr:nvSpPr>
        <xdr:cNvPr id="339" name="楕円 338">
          <a:extLst>
            <a:ext uri="{FF2B5EF4-FFF2-40B4-BE49-F238E27FC236}">
              <a16:creationId xmlns:a16="http://schemas.microsoft.com/office/drawing/2014/main" id="{103E39E6-6A69-456E-8260-8D3DB490DF2E}"/>
            </a:ext>
          </a:extLst>
        </xdr:cNvPr>
        <xdr:cNvSpPr/>
      </xdr:nvSpPr>
      <xdr:spPr>
        <a:xfrm>
          <a:off x="15430500" y="6346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37</xdr:row>
      <xdr:rowOff>53340</xdr:rowOff>
    </xdr:from>
    <xdr:to>
      <xdr:col>85</xdr:col>
      <xdr:colOff>127000</xdr:colOff>
      <xdr:row>37</xdr:row>
      <xdr:rowOff>95794</xdr:rowOff>
    </xdr:to>
    <xdr:cxnSp macro="">
      <xdr:nvCxnSpPr>
        <xdr:cNvPr id="340" name="直線コネクタ 339">
          <a:extLst>
            <a:ext uri="{FF2B5EF4-FFF2-40B4-BE49-F238E27FC236}">
              <a16:creationId xmlns:a16="http://schemas.microsoft.com/office/drawing/2014/main" id="{71B1D8A4-D2F6-4DC7-9ED9-8686F79A977D}"/>
            </a:ext>
          </a:extLst>
        </xdr:cNvPr>
        <xdr:cNvCxnSpPr/>
      </xdr:nvCxnSpPr>
      <xdr:spPr>
        <a:xfrm>
          <a:off x="15481300" y="6396990"/>
          <a:ext cx="838200" cy="424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85816</xdr:rowOff>
    </xdr:from>
    <xdr:to>
      <xdr:col>76</xdr:col>
      <xdr:colOff>165100</xdr:colOff>
      <xdr:row>37</xdr:row>
      <xdr:rowOff>15966</xdr:rowOff>
    </xdr:to>
    <xdr:sp macro="" textlink="">
      <xdr:nvSpPr>
        <xdr:cNvPr id="341" name="楕円 340">
          <a:extLst>
            <a:ext uri="{FF2B5EF4-FFF2-40B4-BE49-F238E27FC236}">
              <a16:creationId xmlns:a16="http://schemas.microsoft.com/office/drawing/2014/main" id="{69B6AA81-C3CD-4699-8F8E-60355FBB7D8F}"/>
            </a:ext>
          </a:extLst>
        </xdr:cNvPr>
        <xdr:cNvSpPr/>
      </xdr:nvSpPr>
      <xdr:spPr>
        <a:xfrm>
          <a:off x="14541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136616</xdr:rowOff>
    </xdr:from>
    <xdr:to>
      <xdr:col>81</xdr:col>
      <xdr:colOff>50800</xdr:colOff>
      <xdr:row>37</xdr:row>
      <xdr:rowOff>53340</xdr:rowOff>
    </xdr:to>
    <xdr:cxnSp macro="">
      <xdr:nvCxnSpPr>
        <xdr:cNvPr id="342" name="直線コネクタ 341">
          <a:extLst>
            <a:ext uri="{FF2B5EF4-FFF2-40B4-BE49-F238E27FC236}">
              <a16:creationId xmlns:a16="http://schemas.microsoft.com/office/drawing/2014/main" id="{CBCB0AB1-B18B-473E-9ABE-689D8822E49D}"/>
            </a:ext>
          </a:extLst>
        </xdr:cNvPr>
        <xdr:cNvCxnSpPr/>
      </xdr:nvCxnSpPr>
      <xdr:spPr>
        <a:xfrm>
          <a:off x="14592300" y="6308816"/>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85816</xdr:rowOff>
    </xdr:from>
    <xdr:to>
      <xdr:col>72</xdr:col>
      <xdr:colOff>38100</xdr:colOff>
      <xdr:row>37</xdr:row>
      <xdr:rowOff>15966</xdr:rowOff>
    </xdr:to>
    <xdr:sp macro="" textlink="">
      <xdr:nvSpPr>
        <xdr:cNvPr id="343" name="楕円 342">
          <a:extLst>
            <a:ext uri="{FF2B5EF4-FFF2-40B4-BE49-F238E27FC236}">
              <a16:creationId xmlns:a16="http://schemas.microsoft.com/office/drawing/2014/main" id="{3B155FDE-AD6E-4791-BC9B-3882361F9BED}"/>
            </a:ext>
          </a:extLst>
        </xdr:cNvPr>
        <xdr:cNvSpPr/>
      </xdr:nvSpPr>
      <xdr:spPr>
        <a:xfrm>
          <a:off x="13652500" y="6258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36</xdr:row>
      <xdr:rowOff>136616</xdr:rowOff>
    </xdr:from>
    <xdr:to>
      <xdr:col>76</xdr:col>
      <xdr:colOff>114300</xdr:colOff>
      <xdr:row>36</xdr:row>
      <xdr:rowOff>136616</xdr:rowOff>
    </xdr:to>
    <xdr:cxnSp macro="">
      <xdr:nvCxnSpPr>
        <xdr:cNvPr id="344" name="直線コネクタ 343">
          <a:extLst>
            <a:ext uri="{FF2B5EF4-FFF2-40B4-BE49-F238E27FC236}">
              <a16:creationId xmlns:a16="http://schemas.microsoft.com/office/drawing/2014/main" id="{533BE9D7-6EC5-4A7A-9575-1CCA2D515813}"/>
            </a:ext>
          </a:extLst>
        </xdr:cNvPr>
        <xdr:cNvCxnSpPr/>
      </xdr:nvCxnSpPr>
      <xdr:spPr>
        <a:xfrm>
          <a:off x="13703300" y="6308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36</xdr:row>
      <xdr:rowOff>41728</xdr:rowOff>
    </xdr:from>
    <xdr:to>
      <xdr:col>67</xdr:col>
      <xdr:colOff>101600</xdr:colOff>
      <xdr:row>36</xdr:row>
      <xdr:rowOff>143328</xdr:rowOff>
    </xdr:to>
    <xdr:sp macro="" textlink="">
      <xdr:nvSpPr>
        <xdr:cNvPr id="345" name="楕円 344">
          <a:extLst>
            <a:ext uri="{FF2B5EF4-FFF2-40B4-BE49-F238E27FC236}">
              <a16:creationId xmlns:a16="http://schemas.microsoft.com/office/drawing/2014/main" id="{05FFCC3D-4F09-493C-B5E6-F1CA9BA771FD}"/>
            </a:ext>
          </a:extLst>
        </xdr:cNvPr>
        <xdr:cNvSpPr/>
      </xdr:nvSpPr>
      <xdr:spPr>
        <a:xfrm>
          <a:off x="12763500" y="62139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36</xdr:row>
      <xdr:rowOff>92528</xdr:rowOff>
    </xdr:from>
    <xdr:to>
      <xdr:col>71</xdr:col>
      <xdr:colOff>177800</xdr:colOff>
      <xdr:row>36</xdr:row>
      <xdr:rowOff>136616</xdr:rowOff>
    </xdr:to>
    <xdr:cxnSp macro="">
      <xdr:nvCxnSpPr>
        <xdr:cNvPr id="346" name="直線コネクタ 345">
          <a:extLst>
            <a:ext uri="{FF2B5EF4-FFF2-40B4-BE49-F238E27FC236}">
              <a16:creationId xmlns:a16="http://schemas.microsoft.com/office/drawing/2014/main" id="{EEC0BCE0-58E6-46D7-998C-229AD9B1FB85}"/>
            </a:ext>
          </a:extLst>
        </xdr:cNvPr>
        <xdr:cNvCxnSpPr/>
      </xdr:nvCxnSpPr>
      <xdr:spPr>
        <a:xfrm>
          <a:off x="12814300" y="6264728"/>
          <a:ext cx="889000" cy="44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119760</xdr:rowOff>
    </xdr:from>
    <xdr:ext cx="405111" cy="259045"/>
    <xdr:sp macro="" textlink="">
      <xdr:nvSpPr>
        <xdr:cNvPr id="347" name="n_1aveValue【一般廃棄物処理施設】&#10;有形固定資産減価償却率">
          <a:extLst>
            <a:ext uri="{FF2B5EF4-FFF2-40B4-BE49-F238E27FC236}">
              <a16:creationId xmlns:a16="http://schemas.microsoft.com/office/drawing/2014/main" id="{8F7F8081-A779-4730-8A41-D81211A6FCEC}"/>
            </a:ext>
          </a:extLst>
        </xdr:cNvPr>
        <xdr:cNvSpPr txBox="1"/>
      </xdr:nvSpPr>
      <xdr:spPr>
        <a:xfrm>
          <a:off x="15266044" y="663486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83837</xdr:rowOff>
    </xdr:from>
    <xdr:ext cx="405111" cy="259045"/>
    <xdr:sp macro="" textlink="">
      <xdr:nvSpPr>
        <xdr:cNvPr id="348" name="n_2aveValue【一般廃棄物処理施設】&#10;有形固定資産減価償却率">
          <a:extLst>
            <a:ext uri="{FF2B5EF4-FFF2-40B4-BE49-F238E27FC236}">
              <a16:creationId xmlns:a16="http://schemas.microsoft.com/office/drawing/2014/main" id="{56083D3C-1904-4E98-AC0A-8083CAFEE4DD}"/>
            </a:ext>
          </a:extLst>
        </xdr:cNvPr>
        <xdr:cNvSpPr txBox="1"/>
      </xdr:nvSpPr>
      <xdr:spPr>
        <a:xfrm>
          <a:off x="14389744" y="65989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85470</xdr:rowOff>
    </xdr:from>
    <xdr:ext cx="405111" cy="259045"/>
    <xdr:sp macro="" textlink="">
      <xdr:nvSpPr>
        <xdr:cNvPr id="349" name="n_3aveValue【一般廃棄物処理施設】&#10;有形固定資産減価償却率">
          <a:extLst>
            <a:ext uri="{FF2B5EF4-FFF2-40B4-BE49-F238E27FC236}">
              <a16:creationId xmlns:a16="http://schemas.microsoft.com/office/drawing/2014/main" id="{78AF65A8-DD9E-4796-AD6B-15F2806C8D35}"/>
            </a:ext>
          </a:extLst>
        </xdr:cNvPr>
        <xdr:cNvSpPr txBox="1"/>
      </xdr:nvSpPr>
      <xdr:spPr>
        <a:xfrm>
          <a:off x="13500744" y="66005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38</xdr:row>
      <xdr:rowOff>43015</xdr:rowOff>
    </xdr:from>
    <xdr:ext cx="405111" cy="259045"/>
    <xdr:sp macro="" textlink="">
      <xdr:nvSpPr>
        <xdr:cNvPr id="350" name="n_4aveValue【一般廃棄物処理施設】&#10;有形固定資産減価償却率">
          <a:extLst>
            <a:ext uri="{FF2B5EF4-FFF2-40B4-BE49-F238E27FC236}">
              <a16:creationId xmlns:a16="http://schemas.microsoft.com/office/drawing/2014/main" id="{B89D413C-F3F0-4197-B43F-B396643B4F9D}"/>
            </a:ext>
          </a:extLst>
        </xdr:cNvPr>
        <xdr:cNvSpPr txBox="1"/>
      </xdr:nvSpPr>
      <xdr:spPr>
        <a:xfrm>
          <a:off x="12611744" y="65581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35</xdr:row>
      <xdr:rowOff>120667</xdr:rowOff>
    </xdr:from>
    <xdr:ext cx="405111" cy="259045"/>
    <xdr:sp macro="" textlink="">
      <xdr:nvSpPr>
        <xdr:cNvPr id="351" name="n_1mainValue【一般廃棄物処理施設】&#10;有形固定資産減価償却率">
          <a:extLst>
            <a:ext uri="{FF2B5EF4-FFF2-40B4-BE49-F238E27FC236}">
              <a16:creationId xmlns:a16="http://schemas.microsoft.com/office/drawing/2014/main" id="{D2D76B25-E2FE-4D35-9A48-6C2858C3767C}"/>
            </a:ext>
          </a:extLst>
        </xdr:cNvPr>
        <xdr:cNvSpPr txBox="1"/>
      </xdr:nvSpPr>
      <xdr:spPr>
        <a:xfrm>
          <a:off x="15266044" y="61214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32493</xdr:rowOff>
    </xdr:from>
    <xdr:ext cx="405111" cy="259045"/>
    <xdr:sp macro="" textlink="">
      <xdr:nvSpPr>
        <xdr:cNvPr id="352" name="n_2mainValue【一般廃棄物処理施設】&#10;有形固定資産減価償却率">
          <a:extLst>
            <a:ext uri="{FF2B5EF4-FFF2-40B4-BE49-F238E27FC236}">
              <a16:creationId xmlns:a16="http://schemas.microsoft.com/office/drawing/2014/main" id="{DE327855-FE64-4F1F-A49B-F573A8917D2F}"/>
            </a:ext>
          </a:extLst>
        </xdr:cNvPr>
        <xdr:cNvSpPr txBox="1"/>
      </xdr:nvSpPr>
      <xdr:spPr>
        <a:xfrm>
          <a:off x="14389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32493</xdr:rowOff>
    </xdr:from>
    <xdr:ext cx="405111" cy="259045"/>
    <xdr:sp macro="" textlink="">
      <xdr:nvSpPr>
        <xdr:cNvPr id="353" name="n_3mainValue【一般廃棄物処理施設】&#10;有形固定資産減価償却率">
          <a:extLst>
            <a:ext uri="{FF2B5EF4-FFF2-40B4-BE49-F238E27FC236}">
              <a16:creationId xmlns:a16="http://schemas.microsoft.com/office/drawing/2014/main" id="{EDEF6EAE-A71A-47BA-896C-43CAEA64D11C}"/>
            </a:ext>
          </a:extLst>
        </xdr:cNvPr>
        <xdr:cNvSpPr txBox="1"/>
      </xdr:nvSpPr>
      <xdr:spPr>
        <a:xfrm>
          <a:off x="13500744" y="60332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34</xdr:row>
      <xdr:rowOff>159855</xdr:rowOff>
    </xdr:from>
    <xdr:ext cx="405111" cy="259045"/>
    <xdr:sp macro="" textlink="">
      <xdr:nvSpPr>
        <xdr:cNvPr id="354" name="n_4mainValue【一般廃棄物処理施設】&#10;有形固定資産減価償却率">
          <a:extLst>
            <a:ext uri="{FF2B5EF4-FFF2-40B4-BE49-F238E27FC236}">
              <a16:creationId xmlns:a16="http://schemas.microsoft.com/office/drawing/2014/main" id="{B4CD40DB-1C08-4ADB-9579-1A9F02B8C498}"/>
            </a:ext>
          </a:extLst>
        </xdr:cNvPr>
        <xdr:cNvSpPr txBox="1"/>
      </xdr:nvSpPr>
      <xdr:spPr>
        <a:xfrm>
          <a:off x="12611744" y="59891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355" name="正方形/長方形 354">
          <a:extLst>
            <a:ext uri="{FF2B5EF4-FFF2-40B4-BE49-F238E27FC236}">
              <a16:creationId xmlns:a16="http://schemas.microsoft.com/office/drawing/2014/main" id="{D62F94AA-9075-4A0E-95BC-703EC0A74573}"/>
            </a:ext>
          </a:extLst>
        </xdr:cNvPr>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356" name="正方形/長方形 355">
          <a:extLst>
            <a:ext uri="{FF2B5EF4-FFF2-40B4-BE49-F238E27FC236}">
              <a16:creationId xmlns:a16="http://schemas.microsoft.com/office/drawing/2014/main" id="{CE7F32BB-897F-4867-A088-F8476C50A759}"/>
            </a:ext>
          </a:extLst>
        </xdr:cNvPr>
        <xdr:cNvSpPr/>
      </xdr:nvSpPr>
      <xdr:spPr>
        <a:xfrm>
          <a:off x="18415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357" name="正方形/長方形 356">
          <a:extLst>
            <a:ext uri="{FF2B5EF4-FFF2-40B4-BE49-F238E27FC236}">
              <a16:creationId xmlns:a16="http://schemas.microsoft.com/office/drawing/2014/main" id="{2845CFF9-BB0B-4980-8353-AE55D08DC198}"/>
            </a:ext>
          </a:extLst>
        </xdr:cNvPr>
        <xdr:cNvSpPr/>
      </xdr:nvSpPr>
      <xdr:spPr>
        <a:xfrm>
          <a:off x="18415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358" name="正方形/長方形 357">
          <a:extLst>
            <a:ext uri="{FF2B5EF4-FFF2-40B4-BE49-F238E27FC236}">
              <a16:creationId xmlns:a16="http://schemas.microsoft.com/office/drawing/2014/main" id="{443BE6EA-2AF2-4725-BDCB-996119972B59}"/>
            </a:ext>
          </a:extLst>
        </xdr:cNvPr>
        <xdr:cNvSpPr/>
      </xdr:nvSpPr>
      <xdr:spPr>
        <a:xfrm>
          <a:off x="19431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359" name="正方形/長方形 358">
          <a:extLst>
            <a:ext uri="{FF2B5EF4-FFF2-40B4-BE49-F238E27FC236}">
              <a16:creationId xmlns:a16="http://schemas.microsoft.com/office/drawing/2014/main" id="{DF4D5B11-B82E-43EC-8D37-10356687C458}"/>
            </a:ext>
          </a:extLst>
        </xdr:cNvPr>
        <xdr:cNvSpPr/>
      </xdr:nvSpPr>
      <xdr:spPr>
        <a:xfrm>
          <a:off x="19431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74,840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360" name="正方形/長方形 359">
          <a:extLst>
            <a:ext uri="{FF2B5EF4-FFF2-40B4-BE49-F238E27FC236}">
              <a16:creationId xmlns:a16="http://schemas.microsoft.com/office/drawing/2014/main" id="{C3315BFC-F231-41B5-BE61-A8EDF0B7050F}"/>
            </a:ext>
          </a:extLst>
        </xdr:cNvPr>
        <xdr:cNvSpPr/>
      </xdr:nvSpPr>
      <xdr:spPr>
        <a:xfrm>
          <a:off x="20574000" y="485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361" name="正方形/長方形 360">
          <a:extLst>
            <a:ext uri="{FF2B5EF4-FFF2-40B4-BE49-F238E27FC236}">
              <a16:creationId xmlns:a16="http://schemas.microsoft.com/office/drawing/2014/main" id="{589EAB51-424C-4F9D-BDDA-DE7285484B01}"/>
            </a:ext>
          </a:extLst>
        </xdr:cNvPr>
        <xdr:cNvSpPr/>
      </xdr:nvSpPr>
      <xdr:spPr>
        <a:xfrm>
          <a:off x="20574000" y="505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362" name="正方形/長方形 361">
          <a:extLst>
            <a:ext uri="{FF2B5EF4-FFF2-40B4-BE49-F238E27FC236}">
              <a16:creationId xmlns:a16="http://schemas.microsoft.com/office/drawing/2014/main" id="{794616B9-1405-4929-993F-8C4958F42A9D}"/>
            </a:ext>
          </a:extLst>
        </xdr:cNvPr>
        <xdr:cNvSpPr/>
      </xdr:nvSpPr>
      <xdr:spPr>
        <a:xfrm>
          <a:off x="18288000" y="533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363" name="テキスト ボックス 362">
          <a:extLst>
            <a:ext uri="{FF2B5EF4-FFF2-40B4-BE49-F238E27FC236}">
              <a16:creationId xmlns:a16="http://schemas.microsoft.com/office/drawing/2014/main" id="{657FFBFD-5BFC-4C35-8A52-545AEA151B34}"/>
            </a:ext>
          </a:extLst>
        </xdr:cNvPr>
        <xdr:cNvSpPr txBox="1"/>
      </xdr:nvSpPr>
      <xdr:spPr>
        <a:xfrm>
          <a:off x="1824990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364" name="直線コネクタ 363">
          <a:extLst>
            <a:ext uri="{FF2B5EF4-FFF2-40B4-BE49-F238E27FC236}">
              <a16:creationId xmlns:a16="http://schemas.microsoft.com/office/drawing/2014/main" id="{54536C64-E933-4763-9593-81C2AB3D2650}"/>
            </a:ext>
          </a:extLst>
        </xdr:cNvPr>
        <xdr:cNvCxnSpPr/>
      </xdr:nvCxnSpPr>
      <xdr:spPr>
        <a:xfrm>
          <a:off x="18288000" y="762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365" name="直線コネクタ 364">
          <a:extLst>
            <a:ext uri="{FF2B5EF4-FFF2-40B4-BE49-F238E27FC236}">
              <a16:creationId xmlns:a16="http://schemas.microsoft.com/office/drawing/2014/main" id="{705C9177-9F57-4198-8C0A-D2B67365FB8D}"/>
            </a:ext>
          </a:extLst>
        </xdr:cNvPr>
        <xdr:cNvCxnSpPr/>
      </xdr:nvCxnSpPr>
      <xdr:spPr>
        <a:xfrm>
          <a:off x="18288000" y="716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40</xdr:row>
      <xdr:rowOff>162577</xdr:rowOff>
    </xdr:from>
    <xdr:ext cx="248786" cy="259045"/>
    <xdr:sp macro="" textlink="">
      <xdr:nvSpPr>
        <xdr:cNvPr id="366" name="テキスト ボックス 365">
          <a:extLst>
            <a:ext uri="{FF2B5EF4-FFF2-40B4-BE49-F238E27FC236}">
              <a16:creationId xmlns:a16="http://schemas.microsoft.com/office/drawing/2014/main" id="{BBA1BAEE-F900-49E0-96D6-69DE9B4F43FD}"/>
            </a:ext>
          </a:extLst>
        </xdr:cNvPr>
        <xdr:cNvSpPr txBox="1"/>
      </xdr:nvSpPr>
      <xdr:spPr>
        <a:xfrm>
          <a:off x="18039214" y="702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367" name="直線コネクタ 366">
          <a:extLst>
            <a:ext uri="{FF2B5EF4-FFF2-40B4-BE49-F238E27FC236}">
              <a16:creationId xmlns:a16="http://schemas.microsoft.com/office/drawing/2014/main" id="{4C1D3CF2-A8BA-4B47-9549-82FA511E2526}"/>
            </a:ext>
          </a:extLst>
        </xdr:cNvPr>
        <xdr:cNvCxnSpPr/>
      </xdr:nvCxnSpPr>
      <xdr:spPr>
        <a:xfrm>
          <a:off x="18288000" y="670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38</xdr:row>
      <xdr:rowOff>48277</xdr:rowOff>
    </xdr:from>
    <xdr:ext cx="595419" cy="259045"/>
    <xdr:sp macro="" textlink="">
      <xdr:nvSpPr>
        <xdr:cNvPr id="368" name="テキスト ボックス 367">
          <a:extLst>
            <a:ext uri="{FF2B5EF4-FFF2-40B4-BE49-F238E27FC236}">
              <a16:creationId xmlns:a16="http://schemas.microsoft.com/office/drawing/2014/main" id="{640AD982-B863-4A57-84A6-B09306E5C58E}"/>
            </a:ext>
          </a:extLst>
        </xdr:cNvPr>
        <xdr:cNvSpPr txBox="1"/>
      </xdr:nvSpPr>
      <xdr:spPr>
        <a:xfrm>
          <a:off x="17692581" y="656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369" name="直線コネクタ 368">
          <a:extLst>
            <a:ext uri="{FF2B5EF4-FFF2-40B4-BE49-F238E27FC236}">
              <a16:creationId xmlns:a16="http://schemas.microsoft.com/office/drawing/2014/main" id="{02F2E2C6-34A4-414F-BFCA-324F19946E5C}"/>
            </a:ext>
          </a:extLst>
        </xdr:cNvPr>
        <xdr:cNvCxnSpPr/>
      </xdr:nvCxnSpPr>
      <xdr:spPr>
        <a:xfrm>
          <a:off x="18288000" y="624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35</xdr:row>
      <xdr:rowOff>105427</xdr:rowOff>
    </xdr:from>
    <xdr:ext cx="595419" cy="259045"/>
    <xdr:sp macro="" textlink="">
      <xdr:nvSpPr>
        <xdr:cNvPr id="370" name="テキスト ボックス 369">
          <a:extLst>
            <a:ext uri="{FF2B5EF4-FFF2-40B4-BE49-F238E27FC236}">
              <a16:creationId xmlns:a16="http://schemas.microsoft.com/office/drawing/2014/main" id="{30B64DE6-CF35-42C3-8718-06EB033AE71E}"/>
            </a:ext>
          </a:extLst>
        </xdr:cNvPr>
        <xdr:cNvSpPr txBox="1"/>
      </xdr:nvSpPr>
      <xdr:spPr>
        <a:xfrm>
          <a:off x="17692581" y="610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371" name="直線コネクタ 370">
          <a:extLst>
            <a:ext uri="{FF2B5EF4-FFF2-40B4-BE49-F238E27FC236}">
              <a16:creationId xmlns:a16="http://schemas.microsoft.com/office/drawing/2014/main" id="{A4226676-6E2E-4FEA-B8B1-BEF16BD220F0}"/>
            </a:ext>
          </a:extLst>
        </xdr:cNvPr>
        <xdr:cNvCxnSpPr/>
      </xdr:nvCxnSpPr>
      <xdr:spPr>
        <a:xfrm>
          <a:off x="18288000" y="579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162577</xdr:rowOff>
    </xdr:from>
    <xdr:ext cx="595419" cy="259045"/>
    <xdr:sp macro="" textlink="">
      <xdr:nvSpPr>
        <xdr:cNvPr id="372" name="テキスト ボックス 371">
          <a:extLst>
            <a:ext uri="{FF2B5EF4-FFF2-40B4-BE49-F238E27FC236}">
              <a16:creationId xmlns:a16="http://schemas.microsoft.com/office/drawing/2014/main" id="{6E2D87DF-7453-4B50-8AE3-A4318FBA16C6}"/>
            </a:ext>
          </a:extLst>
        </xdr:cNvPr>
        <xdr:cNvSpPr txBox="1"/>
      </xdr:nvSpPr>
      <xdr:spPr>
        <a:xfrm>
          <a:off x="17692581" y="564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373" name="直線コネクタ 372">
          <a:extLst>
            <a:ext uri="{FF2B5EF4-FFF2-40B4-BE49-F238E27FC236}">
              <a16:creationId xmlns:a16="http://schemas.microsoft.com/office/drawing/2014/main" id="{FF057314-421E-46AC-87C9-6AF88850FA20}"/>
            </a:ext>
          </a:extLst>
        </xdr:cNvPr>
        <xdr:cNvCxnSpPr/>
      </xdr:nvCxnSpPr>
      <xdr:spPr>
        <a:xfrm>
          <a:off x="18288000" y="533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374" name="テキスト ボックス 373">
          <a:extLst>
            <a:ext uri="{FF2B5EF4-FFF2-40B4-BE49-F238E27FC236}">
              <a16:creationId xmlns:a16="http://schemas.microsoft.com/office/drawing/2014/main" id="{125BEC46-AA49-4ED9-B012-FA4A67A12045}"/>
            </a:ext>
          </a:extLst>
        </xdr:cNvPr>
        <xdr:cNvSpPr txBox="1"/>
      </xdr:nvSpPr>
      <xdr:spPr>
        <a:xfrm>
          <a:off x="17692581" y="519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375" name="【一般廃棄物処理施設】&#10;一人当たり有形固定資産（償却資産）額グラフ枠">
          <a:extLst>
            <a:ext uri="{FF2B5EF4-FFF2-40B4-BE49-F238E27FC236}">
              <a16:creationId xmlns:a16="http://schemas.microsoft.com/office/drawing/2014/main" id="{9494E36B-5309-4A97-80ED-5550D40AD19F}"/>
            </a:ext>
          </a:extLst>
        </xdr:cNvPr>
        <xdr:cNvSpPr/>
      </xdr:nvSpPr>
      <xdr:spPr>
        <a:xfrm>
          <a:off x="18288000" y="533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35</xdr:row>
      <xdr:rowOff>11916</xdr:rowOff>
    </xdr:from>
    <xdr:to>
      <xdr:col>116</xdr:col>
      <xdr:colOff>62864</xdr:colOff>
      <xdr:row>41</xdr:row>
      <xdr:rowOff>127143</xdr:rowOff>
    </xdr:to>
    <xdr:cxnSp macro="">
      <xdr:nvCxnSpPr>
        <xdr:cNvPr id="376" name="直線コネクタ 375">
          <a:extLst>
            <a:ext uri="{FF2B5EF4-FFF2-40B4-BE49-F238E27FC236}">
              <a16:creationId xmlns:a16="http://schemas.microsoft.com/office/drawing/2014/main" id="{B49EFD0A-5C7F-4C6E-8EA9-1D90705FFBD8}"/>
            </a:ext>
          </a:extLst>
        </xdr:cNvPr>
        <xdr:cNvCxnSpPr/>
      </xdr:nvCxnSpPr>
      <xdr:spPr>
        <a:xfrm flipV="1">
          <a:off x="22160864" y="6012666"/>
          <a:ext cx="0" cy="114392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130970</xdr:rowOff>
    </xdr:from>
    <xdr:ext cx="469744" cy="259045"/>
    <xdr:sp macro="" textlink="">
      <xdr:nvSpPr>
        <xdr:cNvPr id="377" name="【一般廃棄物処理施設】&#10;一人当たり有形固定資産（償却資産）額最小値テキスト">
          <a:extLst>
            <a:ext uri="{FF2B5EF4-FFF2-40B4-BE49-F238E27FC236}">
              <a16:creationId xmlns:a16="http://schemas.microsoft.com/office/drawing/2014/main" id="{A6D22C85-13AB-429A-91E7-18EE2B60D05F}"/>
            </a:ext>
          </a:extLst>
        </xdr:cNvPr>
        <xdr:cNvSpPr txBox="1"/>
      </xdr:nvSpPr>
      <xdr:spPr>
        <a:xfrm>
          <a:off x="22199600" y="71604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127143</xdr:rowOff>
    </xdr:from>
    <xdr:to>
      <xdr:col>116</xdr:col>
      <xdr:colOff>152400</xdr:colOff>
      <xdr:row>41</xdr:row>
      <xdr:rowOff>127143</xdr:rowOff>
    </xdr:to>
    <xdr:cxnSp macro="">
      <xdr:nvCxnSpPr>
        <xdr:cNvPr id="378" name="直線コネクタ 377">
          <a:extLst>
            <a:ext uri="{FF2B5EF4-FFF2-40B4-BE49-F238E27FC236}">
              <a16:creationId xmlns:a16="http://schemas.microsoft.com/office/drawing/2014/main" id="{F1F8AB45-0380-4987-A968-680E63C6FFCD}"/>
            </a:ext>
          </a:extLst>
        </xdr:cNvPr>
        <xdr:cNvCxnSpPr/>
      </xdr:nvCxnSpPr>
      <xdr:spPr>
        <a:xfrm>
          <a:off x="22072600" y="7156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130043</xdr:rowOff>
    </xdr:from>
    <xdr:ext cx="599010" cy="259045"/>
    <xdr:sp macro="" textlink="">
      <xdr:nvSpPr>
        <xdr:cNvPr id="379" name="【一般廃棄物処理施設】&#10;一人当たり有形固定資産（償却資産）額最大値テキスト">
          <a:extLst>
            <a:ext uri="{FF2B5EF4-FFF2-40B4-BE49-F238E27FC236}">
              <a16:creationId xmlns:a16="http://schemas.microsoft.com/office/drawing/2014/main" id="{524F844A-3967-4D70-A1A9-D34CB0CD4774}"/>
            </a:ext>
          </a:extLst>
        </xdr:cNvPr>
        <xdr:cNvSpPr txBox="1"/>
      </xdr:nvSpPr>
      <xdr:spPr>
        <a:xfrm>
          <a:off x="22199600" y="578789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503,121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35</xdr:row>
      <xdr:rowOff>11916</xdr:rowOff>
    </xdr:from>
    <xdr:to>
      <xdr:col>116</xdr:col>
      <xdr:colOff>152400</xdr:colOff>
      <xdr:row>35</xdr:row>
      <xdr:rowOff>11916</xdr:rowOff>
    </xdr:to>
    <xdr:cxnSp macro="">
      <xdr:nvCxnSpPr>
        <xdr:cNvPr id="380" name="直線コネクタ 379">
          <a:extLst>
            <a:ext uri="{FF2B5EF4-FFF2-40B4-BE49-F238E27FC236}">
              <a16:creationId xmlns:a16="http://schemas.microsoft.com/office/drawing/2014/main" id="{3058BF48-BB64-4921-92CC-5858A3108592}"/>
            </a:ext>
          </a:extLst>
        </xdr:cNvPr>
        <xdr:cNvCxnSpPr/>
      </xdr:nvCxnSpPr>
      <xdr:spPr>
        <a:xfrm>
          <a:off x="22072600" y="6012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58766</xdr:rowOff>
    </xdr:from>
    <xdr:ext cx="599010" cy="259045"/>
    <xdr:sp macro="" textlink="">
      <xdr:nvSpPr>
        <xdr:cNvPr id="381" name="【一般廃棄物処理施設】&#10;一人当たり有形固定資産（償却資産）額平均値テキスト">
          <a:extLst>
            <a:ext uri="{FF2B5EF4-FFF2-40B4-BE49-F238E27FC236}">
              <a16:creationId xmlns:a16="http://schemas.microsoft.com/office/drawing/2014/main" id="{78BB2CF8-F9BF-4478-B112-CA9C11342EEB}"/>
            </a:ext>
          </a:extLst>
        </xdr:cNvPr>
        <xdr:cNvSpPr txBox="1"/>
      </xdr:nvSpPr>
      <xdr:spPr>
        <a:xfrm>
          <a:off x="22199600" y="657386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170,412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35889</xdr:rowOff>
    </xdr:from>
    <xdr:to>
      <xdr:col>116</xdr:col>
      <xdr:colOff>114300</xdr:colOff>
      <xdr:row>39</xdr:row>
      <xdr:rowOff>137489</xdr:rowOff>
    </xdr:to>
    <xdr:sp macro="" textlink="">
      <xdr:nvSpPr>
        <xdr:cNvPr id="382" name="フローチャート: 判断 381">
          <a:extLst>
            <a:ext uri="{FF2B5EF4-FFF2-40B4-BE49-F238E27FC236}">
              <a16:creationId xmlns:a16="http://schemas.microsoft.com/office/drawing/2014/main" id="{8903328C-4B2A-4590-9E73-08726D545977}"/>
            </a:ext>
          </a:extLst>
        </xdr:cNvPr>
        <xdr:cNvSpPr/>
      </xdr:nvSpPr>
      <xdr:spPr>
        <a:xfrm>
          <a:off x="22110700" y="6722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45249</xdr:rowOff>
    </xdr:from>
    <xdr:to>
      <xdr:col>112</xdr:col>
      <xdr:colOff>38100</xdr:colOff>
      <xdr:row>39</xdr:row>
      <xdr:rowOff>146849</xdr:rowOff>
    </xdr:to>
    <xdr:sp macro="" textlink="">
      <xdr:nvSpPr>
        <xdr:cNvPr id="383" name="フローチャート: 判断 382">
          <a:extLst>
            <a:ext uri="{FF2B5EF4-FFF2-40B4-BE49-F238E27FC236}">
              <a16:creationId xmlns:a16="http://schemas.microsoft.com/office/drawing/2014/main" id="{B12EFC53-3259-4749-9451-0A9139570513}"/>
            </a:ext>
          </a:extLst>
        </xdr:cNvPr>
        <xdr:cNvSpPr/>
      </xdr:nvSpPr>
      <xdr:spPr>
        <a:xfrm>
          <a:off x="21272500" y="673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43697</xdr:rowOff>
    </xdr:from>
    <xdr:to>
      <xdr:col>107</xdr:col>
      <xdr:colOff>101600</xdr:colOff>
      <xdr:row>39</xdr:row>
      <xdr:rowOff>145297</xdr:rowOff>
    </xdr:to>
    <xdr:sp macro="" textlink="">
      <xdr:nvSpPr>
        <xdr:cNvPr id="384" name="フローチャート: 判断 383">
          <a:extLst>
            <a:ext uri="{FF2B5EF4-FFF2-40B4-BE49-F238E27FC236}">
              <a16:creationId xmlns:a16="http://schemas.microsoft.com/office/drawing/2014/main" id="{95321B01-05CE-45E6-BB6B-A58CD8C753C5}"/>
            </a:ext>
          </a:extLst>
        </xdr:cNvPr>
        <xdr:cNvSpPr/>
      </xdr:nvSpPr>
      <xdr:spPr>
        <a:xfrm>
          <a:off x="20383500" y="67302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91963</xdr:rowOff>
    </xdr:from>
    <xdr:to>
      <xdr:col>102</xdr:col>
      <xdr:colOff>165100</xdr:colOff>
      <xdr:row>40</xdr:row>
      <xdr:rowOff>22113</xdr:rowOff>
    </xdr:to>
    <xdr:sp macro="" textlink="">
      <xdr:nvSpPr>
        <xdr:cNvPr id="385" name="フローチャート: 判断 384">
          <a:extLst>
            <a:ext uri="{FF2B5EF4-FFF2-40B4-BE49-F238E27FC236}">
              <a16:creationId xmlns:a16="http://schemas.microsoft.com/office/drawing/2014/main" id="{77C20B4D-21D8-4A29-A1F0-35A519CCF20F}"/>
            </a:ext>
          </a:extLst>
        </xdr:cNvPr>
        <xdr:cNvSpPr/>
      </xdr:nvSpPr>
      <xdr:spPr>
        <a:xfrm>
          <a:off x="19494500" y="67785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59749</xdr:rowOff>
    </xdr:from>
    <xdr:to>
      <xdr:col>98</xdr:col>
      <xdr:colOff>38100</xdr:colOff>
      <xdr:row>39</xdr:row>
      <xdr:rowOff>161349</xdr:rowOff>
    </xdr:to>
    <xdr:sp macro="" textlink="">
      <xdr:nvSpPr>
        <xdr:cNvPr id="386" name="フローチャート: 判断 385">
          <a:extLst>
            <a:ext uri="{FF2B5EF4-FFF2-40B4-BE49-F238E27FC236}">
              <a16:creationId xmlns:a16="http://schemas.microsoft.com/office/drawing/2014/main" id="{B4007F02-2F2A-4EA0-8783-F10364AA469E}"/>
            </a:ext>
          </a:extLst>
        </xdr:cNvPr>
        <xdr:cNvSpPr/>
      </xdr:nvSpPr>
      <xdr:spPr>
        <a:xfrm>
          <a:off x="18605500" y="6746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387" name="テキスト ボックス 386">
          <a:extLst>
            <a:ext uri="{FF2B5EF4-FFF2-40B4-BE49-F238E27FC236}">
              <a16:creationId xmlns:a16="http://schemas.microsoft.com/office/drawing/2014/main" id="{E9E4FC36-CCB6-4FC9-9043-28F1F03DE64B}"/>
            </a:ext>
          </a:extLst>
        </xdr:cNvPr>
        <xdr:cNvSpPr txBox="1"/>
      </xdr:nvSpPr>
      <xdr:spPr>
        <a:xfrm>
          <a:off x="219710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388" name="テキスト ボックス 387">
          <a:extLst>
            <a:ext uri="{FF2B5EF4-FFF2-40B4-BE49-F238E27FC236}">
              <a16:creationId xmlns:a16="http://schemas.microsoft.com/office/drawing/2014/main" id="{7F97884A-6DC5-44A2-9029-D49F904F85FE}"/>
            </a:ext>
          </a:extLst>
        </xdr:cNvPr>
        <xdr:cNvSpPr txBox="1"/>
      </xdr:nvSpPr>
      <xdr:spPr>
        <a:xfrm>
          <a:off x="21132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389" name="テキスト ボックス 388">
          <a:extLst>
            <a:ext uri="{FF2B5EF4-FFF2-40B4-BE49-F238E27FC236}">
              <a16:creationId xmlns:a16="http://schemas.microsoft.com/office/drawing/2014/main" id="{3FF4AEEC-1AF8-46F9-911B-BB9778E987F9}"/>
            </a:ext>
          </a:extLst>
        </xdr:cNvPr>
        <xdr:cNvSpPr txBox="1"/>
      </xdr:nvSpPr>
      <xdr:spPr>
        <a:xfrm>
          <a:off x="20243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390" name="テキスト ボックス 389">
          <a:extLst>
            <a:ext uri="{FF2B5EF4-FFF2-40B4-BE49-F238E27FC236}">
              <a16:creationId xmlns:a16="http://schemas.microsoft.com/office/drawing/2014/main" id="{96EF6A15-DDE3-4BF0-AE46-8ED105E0D603}"/>
            </a:ext>
          </a:extLst>
        </xdr:cNvPr>
        <xdr:cNvSpPr txBox="1"/>
      </xdr:nvSpPr>
      <xdr:spPr>
        <a:xfrm>
          <a:off x="19354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391" name="テキスト ボックス 390">
          <a:extLst>
            <a:ext uri="{FF2B5EF4-FFF2-40B4-BE49-F238E27FC236}">
              <a16:creationId xmlns:a16="http://schemas.microsoft.com/office/drawing/2014/main" id="{22511688-10E9-40B6-8CAD-0E0E78493CE2}"/>
            </a:ext>
          </a:extLst>
        </xdr:cNvPr>
        <xdr:cNvSpPr txBox="1"/>
      </xdr:nvSpPr>
      <xdr:spPr>
        <a:xfrm>
          <a:off x="184658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58412</xdr:rowOff>
    </xdr:from>
    <xdr:to>
      <xdr:col>116</xdr:col>
      <xdr:colOff>114300</xdr:colOff>
      <xdr:row>39</xdr:row>
      <xdr:rowOff>160012</xdr:rowOff>
    </xdr:to>
    <xdr:sp macro="" textlink="">
      <xdr:nvSpPr>
        <xdr:cNvPr id="392" name="楕円 391">
          <a:extLst>
            <a:ext uri="{FF2B5EF4-FFF2-40B4-BE49-F238E27FC236}">
              <a16:creationId xmlns:a16="http://schemas.microsoft.com/office/drawing/2014/main" id="{D0B9F1BE-F237-4CCD-BC25-BD3A269CE537}"/>
            </a:ext>
          </a:extLst>
        </xdr:cNvPr>
        <xdr:cNvSpPr/>
      </xdr:nvSpPr>
      <xdr:spPr>
        <a:xfrm>
          <a:off x="22110700" y="6744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36839</xdr:rowOff>
    </xdr:from>
    <xdr:ext cx="599010" cy="259045"/>
    <xdr:sp macro="" textlink="">
      <xdr:nvSpPr>
        <xdr:cNvPr id="393" name="【一般廃棄物処理施設】&#10;一人当たり有形固定資産（償却資産）額該当値テキスト">
          <a:extLst>
            <a:ext uri="{FF2B5EF4-FFF2-40B4-BE49-F238E27FC236}">
              <a16:creationId xmlns:a16="http://schemas.microsoft.com/office/drawing/2014/main" id="{AC156893-9A86-4565-A0CB-2BBCEBBDBA27}"/>
            </a:ext>
          </a:extLst>
        </xdr:cNvPr>
        <xdr:cNvSpPr txBox="1"/>
      </xdr:nvSpPr>
      <xdr:spPr>
        <a:xfrm>
          <a:off x="22199600" y="67233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160,559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72844</xdr:rowOff>
    </xdr:from>
    <xdr:to>
      <xdr:col>112</xdr:col>
      <xdr:colOff>38100</xdr:colOff>
      <xdr:row>40</xdr:row>
      <xdr:rowOff>2994</xdr:rowOff>
    </xdr:to>
    <xdr:sp macro="" textlink="">
      <xdr:nvSpPr>
        <xdr:cNvPr id="394" name="楕円 393">
          <a:extLst>
            <a:ext uri="{FF2B5EF4-FFF2-40B4-BE49-F238E27FC236}">
              <a16:creationId xmlns:a16="http://schemas.microsoft.com/office/drawing/2014/main" id="{093E6FEC-80B5-49BE-BF4F-5019DD435CEF}"/>
            </a:ext>
          </a:extLst>
        </xdr:cNvPr>
        <xdr:cNvSpPr/>
      </xdr:nvSpPr>
      <xdr:spPr>
        <a:xfrm>
          <a:off x="21272500" y="6759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109212</xdr:rowOff>
    </xdr:from>
    <xdr:to>
      <xdr:col>116</xdr:col>
      <xdr:colOff>63500</xdr:colOff>
      <xdr:row>39</xdr:row>
      <xdr:rowOff>123644</xdr:rowOff>
    </xdr:to>
    <xdr:cxnSp macro="">
      <xdr:nvCxnSpPr>
        <xdr:cNvPr id="395" name="直線コネクタ 394">
          <a:extLst>
            <a:ext uri="{FF2B5EF4-FFF2-40B4-BE49-F238E27FC236}">
              <a16:creationId xmlns:a16="http://schemas.microsoft.com/office/drawing/2014/main" id="{C44F00EC-EF9F-495B-B5DA-08E627A98B8C}"/>
            </a:ext>
          </a:extLst>
        </xdr:cNvPr>
        <xdr:cNvCxnSpPr/>
      </xdr:nvCxnSpPr>
      <xdr:spPr>
        <a:xfrm flipV="1">
          <a:off x="21323300" y="6795762"/>
          <a:ext cx="838200" cy="14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132174</xdr:rowOff>
    </xdr:from>
    <xdr:to>
      <xdr:col>107</xdr:col>
      <xdr:colOff>101600</xdr:colOff>
      <xdr:row>40</xdr:row>
      <xdr:rowOff>62324</xdr:rowOff>
    </xdr:to>
    <xdr:sp macro="" textlink="">
      <xdr:nvSpPr>
        <xdr:cNvPr id="396" name="楕円 395">
          <a:extLst>
            <a:ext uri="{FF2B5EF4-FFF2-40B4-BE49-F238E27FC236}">
              <a16:creationId xmlns:a16="http://schemas.microsoft.com/office/drawing/2014/main" id="{73D73947-1D34-403D-8320-DEB94676FAFF}"/>
            </a:ext>
          </a:extLst>
        </xdr:cNvPr>
        <xdr:cNvSpPr/>
      </xdr:nvSpPr>
      <xdr:spPr>
        <a:xfrm>
          <a:off x="20383500" y="681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123644</xdr:rowOff>
    </xdr:from>
    <xdr:to>
      <xdr:col>111</xdr:col>
      <xdr:colOff>177800</xdr:colOff>
      <xdr:row>40</xdr:row>
      <xdr:rowOff>11524</xdr:rowOff>
    </xdr:to>
    <xdr:cxnSp macro="">
      <xdr:nvCxnSpPr>
        <xdr:cNvPr id="397" name="直線コネクタ 396">
          <a:extLst>
            <a:ext uri="{FF2B5EF4-FFF2-40B4-BE49-F238E27FC236}">
              <a16:creationId xmlns:a16="http://schemas.microsoft.com/office/drawing/2014/main" id="{7170290C-03D9-4CE6-9487-FB6F80AFD5AE}"/>
            </a:ext>
          </a:extLst>
        </xdr:cNvPr>
        <xdr:cNvCxnSpPr/>
      </xdr:nvCxnSpPr>
      <xdr:spPr>
        <a:xfrm flipV="1">
          <a:off x="20434300" y="6810194"/>
          <a:ext cx="889000" cy="59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137695</xdr:rowOff>
    </xdr:from>
    <xdr:to>
      <xdr:col>102</xdr:col>
      <xdr:colOff>165100</xdr:colOff>
      <xdr:row>40</xdr:row>
      <xdr:rowOff>67845</xdr:rowOff>
    </xdr:to>
    <xdr:sp macro="" textlink="">
      <xdr:nvSpPr>
        <xdr:cNvPr id="398" name="楕円 397">
          <a:extLst>
            <a:ext uri="{FF2B5EF4-FFF2-40B4-BE49-F238E27FC236}">
              <a16:creationId xmlns:a16="http://schemas.microsoft.com/office/drawing/2014/main" id="{92EFC0D8-A48F-4987-B42B-69F7BC3B6A0D}"/>
            </a:ext>
          </a:extLst>
        </xdr:cNvPr>
        <xdr:cNvSpPr/>
      </xdr:nvSpPr>
      <xdr:spPr>
        <a:xfrm>
          <a:off x="19494500" y="6824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11524</xdr:rowOff>
    </xdr:from>
    <xdr:to>
      <xdr:col>107</xdr:col>
      <xdr:colOff>50800</xdr:colOff>
      <xdr:row>40</xdr:row>
      <xdr:rowOff>17045</xdr:rowOff>
    </xdr:to>
    <xdr:cxnSp macro="">
      <xdr:nvCxnSpPr>
        <xdr:cNvPr id="399" name="直線コネクタ 398">
          <a:extLst>
            <a:ext uri="{FF2B5EF4-FFF2-40B4-BE49-F238E27FC236}">
              <a16:creationId xmlns:a16="http://schemas.microsoft.com/office/drawing/2014/main" id="{4139AE39-B6A1-431B-B8F8-0F95D71D3DA7}"/>
            </a:ext>
          </a:extLst>
        </xdr:cNvPr>
        <xdr:cNvCxnSpPr/>
      </xdr:nvCxnSpPr>
      <xdr:spPr>
        <a:xfrm flipV="1">
          <a:off x="19545300" y="6869524"/>
          <a:ext cx="889000" cy="55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82278</xdr:rowOff>
    </xdr:from>
    <xdr:to>
      <xdr:col>98</xdr:col>
      <xdr:colOff>38100</xdr:colOff>
      <xdr:row>42</xdr:row>
      <xdr:rowOff>12428</xdr:rowOff>
    </xdr:to>
    <xdr:sp macro="" textlink="">
      <xdr:nvSpPr>
        <xdr:cNvPr id="400" name="楕円 399">
          <a:extLst>
            <a:ext uri="{FF2B5EF4-FFF2-40B4-BE49-F238E27FC236}">
              <a16:creationId xmlns:a16="http://schemas.microsoft.com/office/drawing/2014/main" id="{5F2D937C-FBEE-4919-8829-DEE92FF0435F}"/>
            </a:ext>
          </a:extLst>
        </xdr:cNvPr>
        <xdr:cNvSpPr/>
      </xdr:nvSpPr>
      <xdr:spPr>
        <a:xfrm>
          <a:off x="18605500" y="71117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17045</xdr:rowOff>
    </xdr:from>
    <xdr:to>
      <xdr:col>102</xdr:col>
      <xdr:colOff>114300</xdr:colOff>
      <xdr:row>41</xdr:row>
      <xdr:rowOff>133078</xdr:rowOff>
    </xdr:to>
    <xdr:cxnSp macro="">
      <xdr:nvCxnSpPr>
        <xdr:cNvPr id="401" name="直線コネクタ 400">
          <a:extLst>
            <a:ext uri="{FF2B5EF4-FFF2-40B4-BE49-F238E27FC236}">
              <a16:creationId xmlns:a16="http://schemas.microsoft.com/office/drawing/2014/main" id="{80013C1A-341C-4FCD-B866-CA4DA97380AC}"/>
            </a:ext>
          </a:extLst>
        </xdr:cNvPr>
        <xdr:cNvCxnSpPr/>
      </xdr:nvCxnSpPr>
      <xdr:spPr>
        <a:xfrm flipV="1">
          <a:off x="18656300" y="6875045"/>
          <a:ext cx="889000" cy="2874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56095</xdr:colOff>
      <xdr:row>37</xdr:row>
      <xdr:rowOff>163376</xdr:rowOff>
    </xdr:from>
    <xdr:ext cx="599010" cy="259045"/>
    <xdr:sp macro="" textlink="">
      <xdr:nvSpPr>
        <xdr:cNvPr id="402" name="n_1aveValue【一般廃棄物処理施設】&#10;一人当たり有形固定資産（償却資産）額">
          <a:extLst>
            <a:ext uri="{FF2B5EF4-FFF2-40B4-BE49-F238E27FC236}">
              <a16:creationId xmlns:a16="http://schemas.microsoft.com/office/drawing/2014/main" id="{B1628EA6-5AA3-4C44-B2FF-04C955001E35}"/>
            </a:ext>
          </a:extLst>
        </xdr:cNvPr>
        <xdr:cNvSpPr txBox="1"/>
      </xdr:nvSpPr>
      <xdr:spPr>
        <a:xfrm>
          <a:off x="21011095" y="6507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166,317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37</xdr:row>
      <xdr:rowOff>161824</xdr:rowOff>
    </xdr:from>
    <xdr:ext cx="599010" cy="259045"/>
    <xdr:sp macro="" textlink="">
      <xdr:nvSpPr>
        <xdr:cNvPr id="403" name="n_2aveValue【一般廃棄物処理施設】&#10;一人当たり有形固定資産（償却資産）額">
          <a:extLst>
            <a:ext uri="{FF2B5EF4-FFF2-40B4-BE49-F238E27FC236}">
              <a16:creationId xmlns:a16="http://schemas.microsoft.com/office/drawing/2014/main" id="{CCA243E0-D2E5-4412-938E-A2ACCD6E07CA}"/>
            </a:ext>
          </a:extLst>
        </xdr:cNvPr>
        <xdr:cNvSpPr txBox="1"/>
      </xdr:nvSpPr>
      <xdr:spPr>
        <a:xfrm>
          <a:off x="20134795" y="65054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38</xdr:row>
      <xdr:rowOff>38640</xdr:rowOff>
    </xdr:from>
    <xdr:ext cx="599010" cy="259045"/>
    <xdr:sp macro="" textlink="">
      <xdr:nvSpPr>
        <xdr:cNvPr id="404" name="n_3aveValue【一般廃棄物処理施設】&#10;一人当たり有形固定資産（償却資産）額">
          <a:extLst>
            <a:ext uri="{FF2B5EF4-FFF2-40B4-BE49-F238E27FC236}">
              <a16:creationId xmlns:a16="http://schemas.microsoft.com/office/drawing/2014/main" id="{6F853A29-61A6-4641-A2B5-8888484535CE}"/>
            </a:ext>
          </a:extLst>
        </xdr:cNvPr>
        <xdr:cNvSpPr txBox="1"/>
      </xdr:nvSpPr>
      <xdr:spPr>
        <a:xfrm>
          <a:off x="19245795" y="65537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145,882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68795</xdr:colOff>
      <xdr:row>38</xdr:row>
      <xdr:rowOff>6426</xdr:rowOff>
    </xdr:from>
    <xdr:ext cx="599010" cy="259045"/>
    <xdr:sp macro="" textlink="">
      <xdr:nvSpPr>
        <xdr:cNvPr id="405" name="n_4aveValue【一般廃棄物処理施設】&#10;一人当たり有形固定資産（償却資産）額">
          <a:extLst>
            <a:ext uri="{FF2B5EF4-FFF2-40B4-BE49-F238E27FC236}">
              <a16:creationId xmlns:a16="http://schemas.microsoft.com/office/drawing/2014/main" id="{3365277C-2EBE-4035-BD4D-1CF0B85317A9}"/>
            </a:ext>
          </a:extLst>
        </xdr:cNvPr>
        <xdr:cNvSpPr txBox="1"/>
      </xdr:nvSpPr>
      <xdr:spPr>
        <a:xfrm>
          <a:off x="18356795" y="65215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159,974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39</xdr:row>
      <xdr:rowOff>165571</xdr:rowOff>
    </xdr:from>
    <xdr:ext cx="599010" cy="259045"/>
    <xdr:sp macro="" textlink="">
      <xdr:nvSpPr>
        <xdr:cNvPr id="406" name="n_1mainValue【一般廃棄物処理施設】&#10;一人当たり有形固定資産（償却資産）額">
          <a:extLst>
            <a:ext uri="{FF2B5EF4-FFF2-40B4-BE49-F238E27FC236}">
              <a16:creationId xmlns:a16="http://schemas.microsoft.com/office/drawing/2014/main" id="{39612D87-702E-454C-AB08-2D74DA8B6D1B}"/>
            </a:ext>
          </a:extLst>
        </xdr:cNvPr>
        <xdr:cNvSpPr txBox="1"/>
      </xdr:nvSpPr>
      <xdr:spPr>
        <a:xfrm>
          <a:off x="21011095" y="6852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40</xdr:row>
      <xdr:rowOff>53451</xdr:rowOff>
    </xdr:from>
    <xdr:ext cx="599010" cy="259045"/>
    <xdr:sp macro="" textlink="">
      <xdr:nvSpPr>
        <xdr:cNvPr id="407" name="n_2mainValue【一般廃棄物処理施設】&#10;一人当たり有形固定資産（償却資産）額">
          <a:extLst>
            <a:ext uri="{FF2B5EF4-FFF2-40B4-BE49-F238E27FC236}">
              <a16:creationId xmlns:a16="http://schemas.microsoft.com/office/drawing/2014/main" id="{2536F264-EDA4-4968-AAD1-68EA0F7925AF}"/>
            </a:ext>
          </a:extLst>
        </xdr:cNvPr>
        <xdr:cNvSpPr txBox="1"/>
      </xdr:nvSpPr>
      <xdr:spPr>
        <a:xfrm>
          <a:off x="20134795" y="69114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40</xdr:row>
      <xdr:rowOff>58972</xdr:rowOff>
    </xdr:from>
    <xdr:ext cx="599010" cy="259045"/>
    <xdr:sp macro="" textlink="">
      <xdr:nvSpPr>
        <xdr:cNvPr id="408" name="n_3mainValue【一般廃棄物処理施設】&#10;一人当たり有形固定資産（償却資産）額">
          <a:extLst>
            <a:ext uri="{FF2B5EF4-FFF2-40B4-BE49-F238E27FC236}">
              <a16:creationId xmlns:a16="http://schemas.microsoft.com/office/drawing/2014/main" id="{54AD1944-D76F-4409-B98A-291C2D397125}"/>
            </a:ext>
          </a:extLst>
        </xdr:cNvPr>
        <xdr:cNvSpPr txBox="1"/>
      </xdr:nvSpPr>
      <xdr:spPr>
        <a:xfrm>
          <a:off x="19245795" y="69169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179017</xdr:colOff>
      <xdr:row>42</xdr:row>
      <xdr:rowOff>3555</xdr:rowOff>
    </xdr:from>
    <xdr:ext cx="378565" cy="259045"/>
    <xdr:sp macro="" textlink="">
      <xdr:nvSpPr>
        <xdr:cNvPr id="409" name="n_4mainValue【一般廃棄物処理施設】&#10;一人当たり有形固定資産（償却資産）額">
          <a:extLst>
            <a:ext uri="{FF2B5EF4-FFF2-40B4-BE49-F238E27FC236}">
              <a16:creationId xmlns:a16="http://schemas.microsoft.com/office/drawing/2014/main" id="{1BB2EE33-FA51-4A3E-A59C-10F8591457AE}"/>
            </a:ext>
          </a:extLst>
        </xdr:cNvPr>
        <xdr:cNvSpPr txBox="1"/>
      </xdr:nvSpPr>
      <xdr:spPr>
        <a:xfrm>
          <a:off x="18467017" y="72044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10" name="正方形/長方形 409">
          <a:extLst>
            <a:ext uri="{FF2B5EF4-FFF2-40B4-BE49-F238E27FC236}">
              <a16:creationId xmlns:a16="http://schemas.microsoft.com/office/drawing/2014/main" id="{CB87140C-9ECE-426D-B104-F807A397EE5C}"/>
            </a:ext>
          </a:extLst>
        </xdr:cNvPr>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11" name="正方形/長方形 410">
          <a:extLst>
            <a:ext uri="{FF2B5EF4-FFF2-40B4-BE49-F238E27FC236}">
              <a16:creationId xmlns:a16="http://schemas.microsoft.com/office/drawing/2014/main" id="{000E026A-9B7B-47D4-BBF8-2DDA87146C47}"/>
            </a:ext>
          </a:extLst>
        </xdr:cNvPr>
        <xdr:cNvSpPr/>
      </xdr:nvSpPr>
      <xdr:spPr>
        <a:xfrm>
          <a:off x="12573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12" name="正方形/長方形 411">
          <a:extLst>
            <a:ext uri="{FF2B5EF4-FFF2-40B4-BE49-F238E27FC236}">
              <a16:creationId xmlns:a16="http://schemas.microsoft.com/office/drawing/2014/main" id="{8C9C5363-C0EC-4938-862D-75C83DC14BAC}"/>
            </a:ext>
          </a:extLst>
        </xdr:cNvPr>
        <xdr:cNvSpPr/>
      </xdr:nvSpPr>
      <xdr:spPr>
        <a:xfrm>
          <a:off x="12573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13" name="正方形/長方形 412">
          <a:extLst>
            <a:ext uri="{FF2B5EF4-FFF2-40B4-BE49-F238E27FC236}">
              <a16:creationId xmlns:a16="http://schemas.microsoft.com/office/drawing/2014/main" id="{BBB1DDFC-41FF-4D33-A87C-1944E013912D}"/>
            </a:ext>
          </a:extLst>
        </xdr:cNvPr>
        <xdr:cNvSpPr/>
      </xdr:nvSpPr>
      <xdr:spPr>
        <a:xfrm>
          <a:off x="13589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14" name="正方形/長方形 413">
          <a:extLst>
            <a:ext uri="{FF2B5EF4-FFF2-40B4-BE49-F238E27FC236}">
              <a16:creationId xmlns:a16="http://schemas.microsoft.com/office/drawing/2014/main" id="{F96C9B04-4119-4EC9-A753-C36F3FE0DEF0}"/>
            </a:ext>
          </a:extLst>
        </xdr:cNvPr>
        <xdr:cNvSpPr/>
      </xdr:nvSpPr>
      <xdr:spPr>
        <a:xfrm>
          <a:off x="13589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15" name="正方形/長方形 414">
          <a:extLst>
            <a:ext uri="{FF2B5EF4-FFF2-40B4-BE49-F238E27FC236}">
              <a16:creationId xmlns:a16="http://schemas.microsoft.com/office/drawing/2014/main" id="{E59ADF4A-6E10-45EA-9BB0-D552D4C020AF}"/>
            </a:ext>
          </a:extLst>
        </xdr:cNvPr>
        <xdr:cNvSpPr/>
      </xdr:nvSpPr>
      <xdr:spPr>
        <a:xfrm>
          <a:off x="14732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16" name="正方形/長方形 415">
          <a:extLst>
            <a:ext uri="{FF2B5EF4-FFF2-40B4-BE49-F238E27FC236}">
              <a16:creationId xmlns:a16="http://schemas.microsoft.com/office/drawing/2014/main" id="{B3B16A31-FA7A-4FC4-8CBB-1C74B39F64B6}"/>
            </a:ext>
          </a:extLst>
        </xdr:cNvPr>
        <xdr:cNvSpPr/>
      </xdr:nvSpPr>
      <xdr:spPr>
        <a:xfrm>
          <a:off x="14732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17" name="正方形/長方形 416">
          <a:extLst>
            <a:ext uri="{FF2B5EF4-FFF2-40B4-BE49-F238E27FC236}">
              <a16:creationId xmlns:a16="http://schemas.microsoft.com/office/drawing/2014/main" id="{61BF3B8D-6CB7-4789-AB3D-1053773B1A63}"/>
            </a:ext>
          </a:extLst>
        </xdr:cNvPr>
        <xdr:cNvSpPr/>
      </xdr:nvSpPr>
      <xdr:spPr>
        <a:xfrm>
          <a:off x="12446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18" name="テキスト ボックス 417">
          <a:extLst>
            <a:ext uri="{FF2B5EF4-FFF2-40B4-BE49-F238E27FC236}">
              <a16:creationId xmlns:a16="http://schemas.microsoft.com/office/drawing/2014/main" id="{E649F950-559C-41B6-A63A-F5BE189422C4}"/>
            </a:ext>
          </a:extLst>
        </xdr:cNvPr>
        <xdr:cNvSpPr txBox="1"/>
      </xdr:nvSpPr>
      <xdr:spPr>
        <a:xfrm>
          <a:off x="1240790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19" name="直線コネクタ 418">
          <a:extLst>
            <a:ext uri="{FF2B5EF4-FFF2-40B4-BE49-F238E27FC236}">
              <a16:creationId xmlns:a16="http://schemas.microsoft.com/office/drawing/2014/main" id="{C84CC090-F318-4BC7-A80A-B573966512D4}"/>
            </a:ext>
          </a:extLst>
        </xdr:cNvPr>
        <xdr:cNvCxnSpPr/>
      </xdr:nvCxnSpPr>
      <xdr:spPr>
        <a:xfrm>
          <a:off x="12446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20" name="テキスト ボックス 419">
          <a:extLst>
            <a:ext uri="{FF2B5EF4-FFF2-40B4-BE49-F238E27FC236}">
              <a16:creationId xmlns:a16="http://schemas.microsoft.com/office/drawing/2014/main" id="{CFAB62FA-6E79-4B2F-99FE-3CB8C37BFE77}"/>
            </a:ext>
          </a:extLst>
        </xdr:cNvPr>
        <xdr:cNvSpPr txBox="1"/>
      </xdr:nvSpPr>
      <xdr:spPr>
        <a:xfrm>
          <a:off x="11978821" y="1128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21" name="直線コネクタ 420">
          <a:extLst>
            <a:ext uri="{FF2B5EF4-FFF2-40B4-BE49-F238E27FC236}">
              <a16:creationId xmlns:a16="http://schemas.microsoft.com/office/drawing/2014/main" id="{8BA78453-8A78-4ADE-B401-FDA634022F4C}"/>
            </a:ext>
          </a:extLst>
        </xdr:cNvPr>
        <xdr:cNvCxnSpPr/>
      </xdr:nvCxnSpPr>
      <xdr:spPr>
        <a:xfrm>
          <a:off x="12446000" y="11103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422" name="テキスト ボックス 421">
          <a:extLst>
            <a:ext uri="{FF2B5EF4-FFF2-40B4-BE49-F238E27FC236}">
              <a16:creationId xmlns:a16="http://schemas.microsoft.com/office/drawing/2014/main" id="{6CB73251-3B26-4F02-A264-ECCF068AC22D}"/>
            </a:ext>
          </a:extLst>
        </xdr:cNvPr>
        <xdr:cNvSpPr txBox="1"/>
      </xdr:nvSpPr>
      <xdr:spPr>
        <a:xfrm>
          <a:off x="11978821" y="10961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23" name="直線コネクタ 422">
          <a:extLst>
            <a:ext uri="{FF2B5EF4-FFF2-40B4-BE49-F238E27FC236}">
              <a16:creationId xmlns:a16="http://schemas.microsoft.com/office/drawing/2014/main" id="{37307F0D-968B-4948-A0F4-FF13B8319598}"/>
            </a:ext>
          </a:extLst>
        </xdr:cNvPr>
        <xdr:cNvCxnSpPr/>
      </xdr:nvCxnSpPr>
      <xdr:spPr>
        <a:xfrm>
          <a:off x="12446000" y="1077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24" name="テキスト ボックス 423">
          <a:extLst>
            <a:ext uri="{FF2B5EF4-FFF2-40B4-BE49-F238E27FC236}">
              <a16:creationId xmlns:a16="http://schemas.microsoft.com/office/drawing/2014/main" id="{45095F8F-C59F-4ACA-A743-6DA805517F09}"/>
            </a:ext>
          </a:extLst>
        </xdr:cNvPr>
        <xdr:cNvSpPr txBox="1"/>
      </xdr:nvSpPr>
      <xdr:spPr>
        <a:xfrm>
          <a:off x="12042941" y="1063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25" name="直線コネクタ 424">
          <a:extLst>
            <a:ext uri="{FF2B5EF4-FFF2-40B4-BE49-F238E27FC236}">
              <a16:creationId xmlns:a16="http://schemas.microsoft.com/office/drawing/2014/main" id="{A4BFF205-429A-4A8A-A29C-009FF81CD069}"/>
            </a:ext>
          </a:extLst>
        </xdr:cNvPr>
        <xdr:cNvCxnSpPr/>
      </xdr:nvCxnSpPr>
      <xdr:spPr>
        <a:xfrm>
          <a:off x="12446000" y="1045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26" name="テキスト ボックス 425">
          <a:extLst>
            <a:ext uri="{FF2B5EF4-FFF2-40B4-BE49-F238E27FC236}">
              <a16:creationId xmlns:a16="http://schemas.microsoft.com/office/drawing/2014/main" id="{6372475E-39A3-40D4-9E8D-1A10DBA1604E}"/>
            </a:ext>
          </a:extLst>
        </xdr:cNvPr>
        <xdr:cNvSpPr txBox="1"/>
      </xdr:nvSpPr>
      <xdr:spPr>
        <a:xfrm>
          <a:off x="12042941" y="1030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27" name="直線コネクタ 426">
          <a:extLst>
            <a:ext uri="{FF2B5EF4-FFF2-40B4-BE49-F238E27FC236}">
              <a16:creationId xmlns:a16="http://schemas.microsoft.com/office/drawing/2014/main" id="{0E91C502-5358-414D-A205-1178E32D9220}"/>
            </a:ext>
          </a:extLst>
        </xdr:cNvPr>
        <xdr:cNvCxnSpPr/>
      </xdr:nvCxnSpPr>
      <xdr:spPr>
        <a:xfrm>
          <a:off x="12446000" y="1012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28" name="テキスト ボックス 427">
          <a:extLst>
            <a:ext uri="{FF2B5EF4-FFF2-40B4-BE49-F238E27FC236}">
              <a16:creationId xmlns:a16="http://schemas.microsoft.com/office/drawing/2014/main" id="{C35FAE36-3B65-48AD-9D81-08942B6282BE}"/>
            </a:ext>
          </a:extLst>
        </xdr:cNvPr>
        <xdr:cNvSpPr txBox="1"/>
      </xdr:nvSpPr>
      <xdr:spPr>
        <a:xfrm>
          <a:off x="1204294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29" name="直線コネクタ 428">
          <a:extLst>
            <a:ext uri="{FF2B5EF4-FFF2-40B4-BE49-F238E27FC236}">
              <a16:creationId xmlns:a16="http://schemas.microsoft.com/office/drawing/2014/main" id="{3C0ED952-C4FF-4C52-B723-C445EE88E3BA}"/>
            </a:ext>
          </a:extLst>
        </xdr:cNvPr>
        <xdr:cNvCxnSpPr/>
      </xdr:nvCxnSpPr>
      <xdr:spPr>
        <a:xfrm>
          <a:off x="12446000" y="979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30" name="テキスト ボックス 429">
          <a:extLst>
            <a:ext uri="{FF2B5EF4-FFF2-40B4-BE49-F238E27FC236}">
              <a16:creationId xmlns:a16="http://schemas.microsoft.com/office/drawing/2014/main" id="{3C5ABAEA-C7C7-4536-BE8F-64DC2A885C84}"/>
            </a:ext>
          </a:extLst>
        </xdr:cNvPr>
        <xdr:cNvSpPr txBox="1"/>
      </xdr:nvSpPr>
      <xdr:spPr>
        <a:xfrm>
          <a:off x="12042941" y="965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31" name="直線コネクタ 430">
          <a:extLst>
            <a:ext uri="{FF2B5EF4-FFF2-40B4-BE49-F238E27FC236}">
              <a16:creationId xmlns:a16="http://schemas.microsoft.com/office/drawing/2014/main" id="{FFAB2085-EA26-4B5A-9368-29C250E89FF9}"/>
            </a:ext>
          </a:extLst>
        </xdr:cNvPr>
        <xdr:cNvCxnSpPr/>
      </xdr:nvCxnSpPr>
      <xdr:spPr>
        <a:xfrm>
          <a:off x="12446000" y="947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432" name="テキスト ボックス 431">
          <a:extLst>
            <a:ext uri="{FF2B5EF4-FFF2-40B4-BE49-F238E27FC236}">
              <a16:creationId xmlns:a16="http://schemas.microsoft.com/office/drawing/2014/main" id="{572BB104-E5F4-4485-AB75-7D7461D063E4}"/>
            </a:ext>
          </a:extLst>
        </xdr:cNvPr>
        <xdr:cNvSpPr txBox="1"/>
      </xdr:nvSpPr>
      <xdr:spPr>
        <a:xfrm>
          <a:off x="12107061" y="932834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33" name="直線コネクタ 432">
          <a:extLst>
            <a:ext uri="{FF2B5EF4-FFF2-40B4-BE49-F238E27FC236}">
              <a16:creationId xmlns:a16="http://schemas.microsoft.com/office/drawing/2014/main" id="{CCE41BB5-B0A9-4A76-ACB0-C38AC729D281}"/>
            </a:ext>
          </a:extLst>
        </xdr:cNvPr>
        <xdr:cNvCxnSpPr/>
      </xdr:nvCxnSpPr>
      <xdr:spPr>
        <a:xfrm>
          <a:off x="12446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434" name="【保健センター・保健所】&#10;有形固定資産減価償却率グラフ枠">
          <a:extLst>
            <a:ext uri="{FF2B5EF4-FFF2-40B4-BE49-F238E27FC236}">
              <a16:creationId xmlns:a16="http://schemas.microsoft.com/office/drawing/2014/main" id="{2C41961C-9334-45AB-8AD4-5B27AF93834D}"/>
            </a:ext>
          </a:extLst>
        </xdr:cNvPr>
        <xdr:cNvSpPr/>
      </xdr:nvSpPr>
      <xdr:spPr>
        <a:xfrm>
          <a:off x="12446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22860</xdr:rowOff>
    </xdr:from>
    <xdr:to>
      <xdr:col>85</xdr:col>
      <xdr:colOff>126364</xdr:colOff>
      <xdr:row>64</xdr:row>
      <xdr:rowOff>111034</xdr:rowOff>
    </xdr:to>
    <xdr:cxnSp macro="">
      <xdr:nvCxnSpPr>
        <xdr:cNvPr id="435" name="直線コネクタ 434">
          <a:extLst>
            <a:ext uri="{FF2B5EF4-FFF2-40B4-BE49-F238E27FC236}">
              <a16:creationId xmlns:a16="http://schemas.microsoft.com/office/drawing/2014/main" id="{72028857-3877-46DE-9944-A2ED98C8B2FA}"/>
            </a:ext>
          </a:extLst>
        </xdr:cNvPr>
        <xdr:cNvCxnSpPr/>
      </xdr:nvCxnSpPr>
      <xdr:spPr>
        <a:xfrm flipV="1">
          <a:off x="16318864" y="9624060"/>
          <a:ext cx="0" cy="145977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114861</xdr:rowOff>
    </xdr:from>
    <xdr:ext cx="405111" cy="259045"/>
    <xdr:sp macro="" textlink="">
      <xdr:nvSpPr>
        <xdr:cNvPr id="436" name="【保健センター・保健所】&#10;有形固定資産減価償却率最小値テキスト">
          <a:extLst>
            <a:ext uri="{FF2B5EF4-FFF2-40B4-BE49-F238E27FC236}">
              <a16:creationId xmlns:a16="http://schemas.microsoft.com/office/drawing/2014/main" id="{913CE884-0A26-4C0D-9E66-8ADDA7481A7D}"/>
            </a:ext>
          </a:extLst>
        </xdr:cNvPr>
        <xdr:cNvSpPr txBox="1"/>
      </xdr:nvSpPr>
      <xdr:spPr>
        <a:xfrm>
          <a:off x="16357600" y="110876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111034</xdr:rowOff>
    </xdr:from>
    <xdr:to>
      <xdr:col>86</xdr:col>
      <xdr:colOff>25400</xdr:colOff>
      <xdr:row>64</xdr:row>
      <xdr:rowOff>111034</xdr:rowOff>
    </xdr:to>
    <xdr:cxnSp macro="">
      <xdr:nvCxnSpPr>
        <xdr:cNvPr id="437" name="直線コネクタ 436">
          <a:extLst>
            <a:ext uri="{FF2B5EF4-FFF2-40B4-BE49-F238E27FC236}">
              <a16:creationId xmlns:a16="http://schemas.microsoft.com/office/drawing/2014/main" id="{FA05E344-646D-4D73-9043-E25F8B51497D}"/>
            </a:ext>
          </a:extLst>
        </xdr:cNvPr>
        <xdr:cNvCxnSpPr/>
      </xdr:nvCxnSpPr>
      <xdr:spPr>
        <a:xfrm>
          <a:off x="16230600" y="110838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140987</xdr:rowOff>
    </xdr:from>
    <xdr:ext cx="340478" cy="259045"/>
    <xdr:sp macro="" textlink="">
      <xdr:nvSpPr>
        <xdr:cNvPr id="438" name="【保健センター・保健所】&#10;有形固定資産減価償却率最大値テキスト">
          <a:extLst>
            <a:ext uri="{FF2B5EF4-FFF2-40B4-BE49-F238E27FC236}">
              <a16:creationId xmlns:a16="http://schemas.microsoft.com/office/drawing/2014/main" id="{F81C60FB-B52E-4E07-B721-8035CA1DD673}"/>
            </a:ext>
          </a:extLst>
        </xdr:cNvPr>
        <xdr:cNvSpPr txBox="1"/>
      </xdr:nvSpPr>
      <xdr:spPr>
        <a:xfrm>
          <a:off x="16357600" y="939928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22860</xdr:rowOff>
    </xdr:from>
    <xdr:to>
      <xdr:col>86</xdr:col>
      <xdr:colOff>25400</xdr:colOff>
      <xdr:row>56</xdr:row>
      <xdr:rowOff>22860</xdr:rowOff>
    </xdr:to>
    <xdr:cxnSp macro="">
      <xdr:nvCxnSpPr>
        <xdr:cNvPr id="439" name="直線コネクタ 438">
          <a:extLst>
            <a:ext uri="{FF2B5EF4-FFF2-40B4-BE49-F238E27FC236}">
              <a16:creationId xmlns:a16="http://schemas.microsoft.com/office/drawing/2014/main" id="{C7E3DBAD-6E01-4A7F-94CA-4304A4F526C9}"/>
            </a:ext>
          </a:extLst>
        </xdr:cNvPr>
        <xdr:cNvCxnSpPr/>
      </xdr:nvCxnSpPr>
      <xdr:spPr>
        <a:xfrm>
          <a:off x="16230600" y="96240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161489</xdr:rowOff>
    </xdr:from>
    <xdr:ext cx="405111" cy="259045"/>
    <xdr:sp macro="" textlink="">
      <xdr:nvSpPr>
        <xdr:cNvPr id="440" name="【保健センター・保健所】&#10;有形固定資産減価償却率平均値テキスト">
          <a:extLst>
            <a:ext uri="{FF2B5EF4-FFF2-40B4-BE49-F238E27FC236}">
              <a16:creationId xmlns:a16="http://schemas.microsoft.com/office/drawing/2014/main" id="{95CA0D0F-2CBF-446E-9007-355FD0C76844}"/>
            </a:ext>
          </a:extLst>
        </xdr:cNvPr>
        <xdr:cNvSpPr txBox="1"/>
      </xdr:nvSpPr>
      <xdr:spPr>
        <a:xfrm>
          <a:off x="16357600" y="101055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138612</xdr:rowOff>
    </xdr:from>
    <xdr:to>
      <xdr:col>85</xdr:col>
      <xdr:colOff>177800</xdr:colOff>
      <xdr:row>60</xdr:row>
      <xdr:rowOff>68762</xdr:rowOff>
    </xdr:to>
    <xdr:sp macro="" textlink="">
      <xdr:nvSpPr>
        <xdr:cNvPr id="441" name="フローチャート: 判断 440">
          <a:extLst>
            <a:ext uri="{FF2B5EF4-FFF2-40B4-BE49-F238E27FC236}">
              <a16:creationId xmlns:a16="http://schemas.microsoft.com/office/drawing/2014/main" id="{72411D2A-5611-4898-9204-8B5AEFCA1BD2}"/>
            </a:ext>
          </a:extLst>
        </xdr:cNvPr>
        <xdr:cNvSpPr/>
      </xdr:nvSpPr>
      <xdr:spPr>
        <a:xfrm>
          <a:off x="16268700" y="102541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83094</xdr:rowOff>
    </xdr:from>
    <xdr:to>
      <xdr:col>81</xdr:col>
      <xdr:colOff>101600</xdr:colOff>
      <xdr:row>60</xdr:row>
      <xdr:rowOff>13244</xdr:rowOff>
    </xdr:to>
    <xdr:sp macro="" textlink="">
      <xdr:nvSpPr>
        <xdr:cNvPr id="442" name="フローチャート: 判断 441">
          <a:extLst>
            <a:ext uri="{FF2B5EF4-FFF2-40B4-BE49-F238E27FC236}">
              <a16:creationId xmlns:a16="http://schemas.microsoft.com/office/drawing/2014/main" id="{91F5DD19-9831-4C73-9D45-9A2084FDFC74}"/>
            </a:ext>
          </a:extLst>
        </xdr:cNvPr>
        <xdr:cNvSpPr/>
      </xdr:nvSpPr>
      <xdr:spPr>
        <a:xfrm>
          <a:off x="15430500" y="10198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52070</xdr:rowOff>
    </xdr:from>
    <xdr:to>
      <xdr:col>76</xdr:col>
      <xdr:colOff>165100</xdr:colOff>
      <xdr:row>59</xdr:row>
      <xdr:rowOff>153670</xdr:rowOff>
    </xdr:to>
    <xdr:sp macro="" textlink="">
      <xdr:nvSpPr>
        <xdr:cNvPr id="443" name="フローチャート: 判断 442">
          <a:extLst>
            <a:ext uri="{FF2B5EF4-FFF2-40B4-BE49-F238E27FC236}">
              <a16:creationId xmlns:a16="http://schemas.microsoft.com/office/drawing/2014/main" id="{4F3A6093-D263-4D22-8577-4174D1C3A5CD}"/>
            </a:ext>
          </a:extLst>
        </xdr:cNvPr>
        <xdr:cNvSpPr/>
      </xdr:nvSpPr>
      <xdr:spPr>
        <a:xfrm>
          <a:off x="145415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37374</xdr:rowOff>
    </xdr:from>
    <xdr:to>
      <xdr:col>72</xdr:col>
      <xdr:colOff>38100</xdr:colOff>
      <xdr:row>59</xdr:row>
      <xdr:rowOff>138974</xdr:rowOff>
    </xdr:to>
    <xdr:sp macro="" textlink="">
      <xdr:nvSpPr>
        <xdr:cNvPr id="444" name="フローチャート: 判断 443">
          <a:extLst>
            <a:ext uri="{FF2B5EF4-FFF2-40B4-BE49-F238E27FC236}">
              <a16:creationId xmlns:a16="http://schemas.microsoft.com/office/drawing/2014/main" id="{FE1A5693-BA50-4D0F-8FFD-FA4953354C0D}"/>
            </a:ext>
          </a:extLst>
        </xdr:cNvPr>
        <xdr:cNvSpPr/>
      </xdr:nvSpPr>
      <xdr:spPr>
        <a:xfrm>
          <a:off x="13652500" y="10152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53703</xdr:rowOff>
    </xdr:from>
    <xdr:to>
      <xdr:col>67</xdr:col>
      <xdr:colOff>101600</xdr:colOff>
      <xdr:row>59</xdr:row>
      <xdr:rowOff>155303</xdr:rowOff>
    </xdr:to>
    <xdr:sp macro="" textlink="">
      <xdr:nvSpPr>
        <xdr:cNvPr id="445" name="フローチャート: 判断 444">
          <a:extLst>
            <a:ext uri="{FF2B5EF4-FFF2-40B4-BE49-F238E27FC236}">
              <a16:creationId xmlns:a16="http://schemas.microsoft.com/office/drawing/2014/main" id="{41AD82E2-7DF9-49C6-B9B6-614E184BBC50}"/>
            </a:ext>
          </a:extLst>
        </xdr:cNvPr>
        <xdr:cNvSpPr/>
      </xdr:nvSpPr>
      <xdr:spPr>
        <a:xfrm>
          <a:off x="12763500" y="10169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46" name="テキスト ボックス 445">
          <a:extLst>
            <a:ext uri="{FF2B5EF4-FFF2-40B4-BE49-F238E27FC236}">
              <a16:creationId xmlns:a16="http://schemas.microsoft.com/office/drawing/2014/main" id="{5FF93A8E-1117-4F48-BA5C-EABFC5A19268}"/>
            </a:ext>
          </a:extLst>
        </xdr:cNvPr>
        <xdr:cNvSpPr txBox="1"/>
      </xdr:nvSpPr>
      <xdr:spPr>
        <a:xfrm>
          <a:off x="16129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47" name="テキスト ボックス 446">
          <a:extLst>
            <a:ext uri="{FF2B5EF4-FFF2-40B4-BE49-F238E27FC236}">
              <a16:creationId xmlns:a16="http://schemas.microsoft.com/office/drawing/2014/main" id="{7BFAB1B5-E19E-4BF3-9C3E-4A33CD49064B}"/>
            </a:ext>
          </a:extLst>
        </xdr:cNvPr>
        <xdr:cNvSpPr txBox="1"/>
      </xdr:nvSpPr>
      <xdr:spPr>
        <a:xfrm>
          <a:off x="15290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48" name="テキスト ボックス 447">
          <a:extLst>
            <a:ext uri="{FF2B5EF4-FFF2-40B4-BE49-F238E27FC236}">
              <a16:creationId xmlns:a16="http://schemas.microsoft.com/office/drawing/2014/main" id="{31445560-9F3A-4DE0-B8F3-FCB76E466E90}"/>
            </a:ext>
          </a:extLst>
        </xdr:cNvPr>
        <xdr:cNvSpPr txBox="1"/>
      </xdr:nvSpPr>
      <xdr:spPr>
        <a:xfrm>
          <a:off x="14401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49" name="テキスト ボックス 448">
          <a:extLst>
            <a:ext uri="{FF2B5EF4-FFF2-40B4-BE49-F238E27FC236}">
              <a16:creationId xmlns:a16="http://schemas.microsoft.com/office/drawing/2014/main" id="{61288A59-380C-4015-87D6-654516AAF6F3}"/>
            </a:ext>
          </a:extLst>
        </xdr:cNvPr>
        <xdr:cNvSpPr txBox="1"/>
      </xdr:nvSpPr>
      <xdr:spPr>
        <a:xfrm>
          <a:off x="1351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50" name="テキスト ボックス 449">
          <a:extLst>
            <a:ext uri="{FF2B5EF4-FFF2-40B4-BE49-F238E27FC236}">
              <a16:creationId xmlns:a16="http://schemas.microsoft.com/office/drawing/2014/main" id="{F083B88C-51A9-496F-ABA2-A9A1C3F88E2C}"/>
            </a:ext>
          </a:extLst>
        </xdr:cNvPr>
        <xdr:cNvSpPr txBox="1"/>
      </xdr:nvSpPr>
      <xdr:spPr>
        <a:xfrm>
          <a:off x="1262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62</xdr:row>
      <xdr:rowOff>92891</xdr:rowOff>
    </xdr:from>
    <xdr:to>
      <xdr:col>85</xdr:col>
      <xdr:colOff>177800</xdr:colOff>
      <xdr:row>63</xdr:row>
      <xdr:rowOff>23041</xdr:rowOff>
    </xdr:to>
    <xdr:sp macro="" textlink="">
      <xdr:nvSpPr>
        <xdr:cNvPr id="451" name="楕円 450">
          <a:extLst>
            <a:ext uri="{FF2B5EF4-FFF2-40B4-BE49-F238E27FC236}">
              <a16:creationId xmlns:a16="http://schemas.microsoft.com/office/drawing/2014/main" id="{EA05D256-F039-496E-81E3-01AB3C2A5280}"/>
            </a:ext>
          </a:extLst>
        </xdr:cNvPr>
        <xdr:cNvSpPr/>
      </xdr:nvSpPr>
      <xdr:spPr>
        <a:xfrm>
          <a:off x="16268700" y="10722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71318</xdr:rowOff>
    </xdr:from>
    <xdr:ext cx="405111" cy="259045"/>
    <xdr:sp macro="" textlink="">
      <xdr:nvSpPr>
        <xdr:cNvPr id="452" name="【保健センター・保健所】&#10;有形固定資産減価償却率該当値テキスト">
          <a:extLst>
            <a:ext uri="{FF2B5EF4-FFF2-40B4-BE49-F238E27FC236}">
              <a16:creationId xmlns:a16="http://schemas.microsoft.com/office/drawing/2014/main" id="{E269CF15-F86E-4391-BA3A-CB5A4B6831CF}"/>
            </a:ext>
          </a:extLst>
        </xdr:cNvPr>
        <xdr:cNvSpPr txBox="1"/>
      </xdr:nvSpPr>
      <xdr:spPr>
        <a:xfrm>
          <a:off x="16357600" y="107012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62</xdr:row>
      <xdr:rowOff>24312</xdr:rowOff>
    </xdr:from>
    <xdr:to>
      <xdr:col>81</xdr:col>
      <xdr:colOff>101600</xdr:colOff>
      <xdr:row>62</xdr:row>
      <xdr:rowOff>125912</xdr:rowOff>
    </xdr:to>
    <xdr:sp macro="" textlink="">
      <xdr:nvSpPr>
        <xdr:cNvPr id="453" name="楕円 452">
          <a:extLst>
            <a:ext uri="{FF2B5EF4-FFF2-40B4-BE49-F238E27FC236}">
              <a16:creationId xmlns:a16="http://schemas.microsoft.com/office/drawing/2014/main" id="{E9C2555C-C44B-4CE4-B382-C37EC7B1E6B6}"/>
            </a:ext>
          </a:extLst>
        </xdr:cNvPr>
        <xdr:cNvSpPr/>
      </xdr:nvSpPr>
      <xdr:spPr>
        <a:xfrm>
          <a:off x="15430500" y="10654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62</xdr:row>
      <xdr:rowOff>75112</xdr:rowOff>
    </xdr:from>
    <xdr:to>
      <xdr:col>85</xdr:col>
      <xdr:colOff>127000</xdr:colOff>
      <xdr:row>62</xdr:row>
      <xdr:rowOff>143691</xdr:rowOff>
    </xdr:to>
    <xdr:cxnSp macro="">
      <xdr:nvCxnSpPr>
        <xdr:cNvPr id="454" name="直線コネクタ 453">
          <a:extLst>
            <a:ext uri="{FF2B5EF4-FFF2-40B4-BE49-F238E27FC236}">
              <a16:creationId xmlns:a16="http://schemas.microsoft.com/office/drawing/2014/main" id="{6152A399-0A6C-4BA9-B9C0-76EE50275432}"/>
            </a:ext>
          </a:extLst>
        </xdr:cNvPr>
        <xdr:cNvCxnSpPr/>
      </xdr:nvCxnSpPr>
      <xdr:spPr>
        <a:xfrm>
          <a:off x="15481300" y="10705012"/>
          <a:ext cx="8382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127181</xdr:rowOff>
    </xdr:from>
    <xdr:to>
      <xdr:col>76</xdr:col>
      <xdr:colOff>165100</xdr:colOff>
      <xdr:row>62</xdr:row>
      <xdr:rowOff>57331</xdr:rowOff>
    </xdr:to>
    <xdr:sp macro="" textlink="">
      <xdr:nvSpPr>
        <xdr:cNvPr id="455" name="楕円 454">
          <a:extLst>
            <a:ext uri="{FF2B5EF4-FFF2-40B4-BE49-F238E27FC236}">
              <a16:creationId xmlns:a16="http://schemas.microsoft.com/office/drawing/2014/main" id="{E148F1A1-6F8F-4DE3-B652-1F6D43B9136C}"/>
            </a:ext>
          </a:extLst>
        </xdr:cNvPr>
        <xdr:cNvSpPr/>
      </xdr:nvSpPr>
      <xdr:spPr>
        <a:xfrm>
          <a:off x="14541500" y="10585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62</xdr:row>
      <xdr:rowOff>6531</xdr:rowOff>
    </xdr:from>
    <xdr:to>
      <xdr:col>81</xdr:col>
      <xdr:colOff>50800</xdr:colOff>
      <xdr:row>62</xdr:row>
      <xdr:rowOff>75112</xdr:rowOff>
    </xdr:to>
    <xdr:cxnSp macro="">
      <xdr:nvCxnSpPr>
        <xdr:cNvPr id="456" name="直線コネクタ 455">
          <a:extLst>
            <a:ext uri="{FF2B5EF4-FFF2-40B4-BE49-F238E27FC236}">
              <a16:creationId xmlns:a16="http://schemas.microsoft.com/office/drawing/2014/main" id="{7FD1BAF2-DFFE-4948-88B8-F4E281206B80}"/>
            </a:ext>
          </a:extLst>
        </xdr:cNvPr>
        <xdr:cNvCxnSpPr/>
      </xdr:nvCxnSpPr>
      <xdr:spPr>
        <a:xfrm>
          <a:off x="14592300" y="10636431"/>
          <a:ext cx="889000" cy="68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58601</xdr:rowOff>
    </xdr:from>
    <xdr:to>
      <xdr:col>72</xdr:col>
      <xdr:colOff>38100</xdr:colOff>
      <xdr:row>61</xdr:row>
      <xdr:rowOff>160201</xdr:rowOff>
    </xdr:to>
    <xdr:sp macro="" textlink="">
      <xdr:nvSpPr>
        <xdr:cNvPr id="457" name="楕円 456">
          <a:extLst>
            <a:ext uri="{FF2B5EF4-FFF2-40B4-BE49-F238E27FC236}">
              <a16:creationId xmlns:a16="http://schemas.microsoft.com/office/drawing/2014/main" id="{FFD48D17-ECCF-4A4F-ABB2-6F31422E5891}"/>
            </a:ext>
          </a:extLst>
        </xdr:cNvPr>
        <xdr:cNvSpPr/>
      </xdr:nvSpPr>
      <xdr:spPr>
        <a:xfrm>
          <a:off x="13652500" y="10517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109401</xdr:rowOff>
    </xdr:from>
    <xdr:to>
      <xdr:col>76</xdr:col>
      <xdr:colOff>114300</xdr:colOff>
      <xdr:row>62</xdr:row>
      <xdr:rowOff>6531</xdr:rowOff>
    </xdr:to>
    <xdr:cxnSp macro="">
      <xdr:nvCxnSpPr>
        <xdr:cNvPr id="458" name="直線コネクタ 457">
          <a:extLst>
            <a:ext uri="{FF2B5EF4-FFF2-40B4-BE49-F238E27FC236}">
              <a16:creationId xmlns:a16="http://schemas.microsoft.com/office/drawing/2014/main" id="{31451DD2-C10D-4EF8-9EFE-0DC62F9F7ED8}"/>
            </a:ext>
          </a:extLst>
        </xdr:cNvPr>
        <xdr:cNvCxnSpPr/>
      </xdr:nvCxnSpPr>
      <xdr:spPr>
        <a:xfrm>
          <a:off x="13703300" y="10567851"/>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161472</xdr:rowOff>
    </xdr:from>
    <xdr:to>
      <xdr:col>67</xdr:col>
      <xdr:colOff>101600</xdr:colOff>
      <xdr:row>61</xdr:row>
      <xdr:rowOff>91622</xdr:rowOff>
    </xdr:to>
    <xdr:sp macro="" textlink="">
      <xdr:nvSpPr>
        <xdr:cNvPr id="459" name="楕円 458">
          <a:extLst>
            <a:ext uri="{FF2B5EF4-FFF2-40B4-BE49-F238E27FC236}">
              <a16:creationId xmlns:a16="http://schemas.microsoft.com/office/drawing/2014/main" id="{467CD107-8099-4810-B9C8-B5C3C8BEA126}"/>
            </a:ext>
          </a:extLst>
        </xdr:cNvPr>
        <xdr:cNvSpPr/>
      </xdr:nvSpPr>
      <xdr:spPr>
        <a:xfrm>
          <a:off x="12763500" y="10448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40822</xdr:rowOff>
    </xdr:from>
    <xdr:to>
      <xdr:col>71</xdr:col>
      <xdr:colOff>177800</xdr:colOff>
      <xdr:row>61</xdr:row>
      <xdr:rowOff>109401</xdr:rowOff>
    </xdr:to>
    <xdr:cxnSp macro="">
      <xdr:nvCxnSpPr>
        <xdr:cNvPr id="460" name="直線コネクタ 459">
          <a:extLst>
            <a:ext uri="{FF2B5EF4-FFF2-40B4-BE49-F238E27FC236}">
              <a16:creationId xmlns:a16="http://schemas.microsoft.com/office/drawing/2014/main" id="{84D3B2D0-3949-4F48-A074-E012C9BD1AFF}"/>
            </a:ext>
          </a:extLst>
        </xdr:cNvPr>
        <xdr:cNvCxnSpPr/>
      </xdr:nvCxnSpPr>
      <xdr:spPr>
        <a:xfrm>
          <a:off x="12814300" y="10499272"/>
          <a:ext cx="889000" cy="685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29771</xdr:rowOff>
    </xdr:from>
    <xdr:ext cx="405111" cy="259045"/>
    <xdr:sp macro="" textlink="">
      <xdr:nvSpPr>
        <xdr:cNvPr id="461" name="n_1aveValue【保健センター・保健所】&#10;有形固定資産減価償却率">
          <a:extLst>
            <a:ext uri="{FF2B5EF4-FFF2-40B4-BE49-F238E27FC236}">
              <a16:creationId xmlns:a16="http://schemas.microsoft.com/office/drawing/2014/main" id="{C235BB40-AC4E-4ADE-9A81-136AF48FE4FE}"/>
            </a:ext>
          </a:extLst>
        </xdr:cNvPr>
        <xdr:cNvSpPr txBox="1"/>
      </xdr:nvSpPr>
      <xdr:spPr>
        <a:xfrm>
          <a:off x="15266044" y="99738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170197</xdr:rowOff>
    </xdr:from>
    <xdr:ext cx="405111" cy="259045"/>
    <xdr:sp macro="" textlink="">
      <xdr:nvSpPr>
        <xdr:cNvPr id="462" name="n_2aveValue【保健センター・保健所】&#10;有形固定資産減価償却率">
          <a:extLst>
            <a:ext uri="{FF2B5EF4-FFF2-40B4-BE49-F238E27FC236}">
              <a16:creationId xmlns:a16="http://schemas.microsoft.com/office/drawing/2014/main" id="{FFCBB299-A959-43BD-A01A-C16B71213AF2}"/>
            </a:ext>
          </a:extLst>
        </xdr:cNvPr>
        <xdr:cNvSpPr txBox="1"/>
      </xdr:nvSpPr>
      <xdr:spPr>
        <a:xfrm>
          <a:off x="14389744" y="994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155501</xdr:rowOff>
    </xdr:from>
    <xdr:ext cx="405111" cy="259045"/>
    <xdr:sp macro="" textlink="">
      <xdr:nvSpPr>
        <xdr:cNvPr id="463" name="n_3aveValue【保健センター・保健所】&#10;有形固定資産減価償却率">
          <a:extLst>
            <a:ext uri="{FF2B5EF4-FFF2-40B4-BE49-F238E27FC236}">
              <a16:creationId xmlns:a16="http://schemas.microsoft.com/office/drawing/2014/main" id="{BDDDB8EC-50BD-4D43-A65E-FD3F138E0835}"/>
            </a:ext>
          </a:extLst>
        </xdr:cNvPr>
        <xdr:cNvSpPr txBox="1"/>
      </xdr:nvSpPr>
      <xdr:spPr>
        <a:xfrm>
          <a:off x="13500744" y="99281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380</xdr:rowOff>
    </xdr:from>
    <xdr:ext cx="405111" cy="259045"/>
    <xdr:sp macro="" textlink="">
      <xdr:nvSpPr>
        <xdr:cNvPr id="464" name="n_4aveValue【保健センター・保健所】&#10;有形固定資産減価償却率">
          <a:extLst>
            <a:ext uri="{FF2B5EF4-FFF2-40B4-BE49-F238E27FC236}">
              <a16:creationId xmlns:a16="http://schemas.microsoft.com/office/drawing/2014/main" id="{6F763159-551C-4B88-8BD3-EFC17ED73FED}"/>
            </a:ext>
          </a:extLst>
        </xdr:cNvPr>
        <xdr:cNvSpPr txBox="1"/>
      </xdr:nvSpPr>
      <xdr:spPr>
        <a:xfrm>
          <a:off x="12611744" y="994448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62</xdr:row>
      <xdr:rowOff>117039</xdr:rowOff>
    </xdr:from>
    <xdr:ext cx="405111" cy="259045"/>
    <xdr:sp macro="" textlink="">
      <xdr:nvSpPr>
        <xdr:cNvPr id="465" name="n_1mainValue【保健センター・保健所】&#10;有形固定資産減価償却率">
          <a:extLst>
            <a:ext uri="{FF2B5EF4-FFF2-40B4-BE49-F238E27FC236}">
              <a16:creationId xmlns:a16="http://schemas.microsoft.com/office/drawing/2014/main" id="{B689131A-31EE-4402-A08F-485155B1ADFE}"/>
            </a:ext>
          </a:extLst>
        </xdr:cNvPr>
        <xdr:cNvSpPr txBox="1"/>
      </xdr:nvSpPr>
      <xdr:spPr>
        <a:xfrm>
          <a:off x="15266044" y="107469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62</xdr:row>
      <xdr:rowOff>48458</xdr:rowOff>
    </xdr:from>
    <xdr:ext cx="405111" cy="259045"/>
    <xdr:sp macro="" textlink="">
      <xdr:nvSpPr>
        <xdr:cNvPr id="466" name="n_2mainValue【保健センター・保健所】&#10;有形固定資産減価償却率">
          <a:extLst>
            <a:ext uri="{FF2B5EF4-FFF2-40B4-BE49-F238E27FC236}">
              <a16:creationId xmlns:a16="http://schemas.microsoft.com/office/drawing/2014/main" id="{BE9009AB-E295-4B7B-853D-A68046FF96F2}"/>
            </a:ext>
          </a:extLst>
        </xdr:cNvPr>
        <xdr:cNvSpPr txBox="1"/>
      </xdr:nvSpPr>
      <xdr:spPr>
        <a:xfrm>
          <a:off x="14389744" y="1067835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61</xdr:row>
      <xdr:rowOff>151328</xdr:rowOff>
    </xdr:from>
    <xdr:ext cx="405111" cy="259045"/>
    <xdr:sp macro="" textlink="">
      <xdr:nvSpPr>
        <xdr:cNvPr id="467" name="n_3mainValue【保健センター・保健所】&#10;有形固定資産減価償却率">
          <a:extLst>
            <a:ext uri="{FF2B5EF4-FFF2-40B4-BE49-F238E27FC236}">
              <a16:creationId xmlns:a16="http://schemas.microsoft.com/office/drawing/2014/main" id="{5EB5A89C-4F3D-4EBF-A734-185C0BDBDEAA}"/>
            </a:ext>
          </a:extLst>
        </xdr:cNvPr>
        <xdr:cNvSpPr txBox="1"/>
      </xdr:nvSpPr>
      <xdr:spPr>
        <a:xfrm>
          <a:off x="13500744" y="106097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61</xdr:row>
      <xdr:rowOff>82749</xdr:rowOff>
    </xdr:from>
    <xdr:ext cx="405111" cy="259045"/>
    <xdr:sp macro="" textlink="">
      <xdr:nvSpPr>
        <xdr:cNvPr id="468" name="n_4mainValue【保健センター・保健所】&#10;有形固定資産減価償却率">
          <a:extLst>
            <a:ext uri="{FF2B5EF4-FFF2-40B4-BE49-F238E27FC236}">
              <a16:creationId xmlns:a16="http://schemas.microsoft.com/office/drawing/2014/main" id="{51A7CBCC-ED30-4245-95C4-85FC63F67AE6}"/>
            </a:ext>
          </a:extLst>
        </xdr:cNvPr>
        <xdr:cNvSpPr txBox="1"/>
      </xdr:nvSpPr>
      <xdr:spPr>
        <a:xfrm>
          <a:off x="12611744" y="105411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469" name="正方形/長方形 468">
          <a:extLst>
            <a:ext uri="{FF2B5EF4-FFF2-40B4-BE49-F238E27FC236}">
              <a16:creationId xmlns:a16="http://schemas.microsoft.com/office/drawing/2014/main" id="{90928912-9A9C-4350-A194-2A9B2B5AE423}"/>
            </a:ext>
          </a:extLst>
        </xdr:cNvPr>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470" name="正方形/長方形 469">
          <a:extLst>
            <a:ext uri="{FF2B5EF4-FFF2-40B4-BE49-F238E27FC236}">
              <a16:creationId xmlns:a16="http://schemas.microsoft.com/office/drawing/2014/main" id="{546884F3-6D8F-4484-8372-F63B0AD78E34}"/>
            </a:ext>
          </a:extLst>
        </xdr:cNvPr>
        <xdr:cNvSpPr/>
      </xdr:nvSpPr>
      <xdr:spPr>
        <a:xfrm>
          <a:off x="18415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471" name="正方形/長方形 470">
          <a:extLst>
            <a:ext uri="{FF2B5EF4-FFF2-40B4-BE49-F238E27FC236}">
              <a16:creationId xmlns:a16="http://schemas.microsoft.com/office/drawing/2014/main" id="{A20E8FF7-FA1E-4C46-9BA6-4AA352B27625}"/>
            </a:ext>
          </a:extLst>
        </xdr:cNvPr>
        <xdr:cNvSpPr/>
      </xdr:nvSpPr>
      <xdr:spPr>
        <a:xfrm>
          <a:off x="18415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472" name="正方形/長方形 471">
          <a:extLst>
            <a:ext uri="{FF2B5EF4-FFF2-40B4-BE49-F238E27FC236}">
              <a16:creationId xmlns:a16="http://schemas.microsoft.com/office/drawing/2014/main" id="{214CC445-D3AE-4E2A-A9B9-EC447D64ED87}"/>
            </a:ext>
          </a:extLst>
        </xdr:cNvPr>
        <xdr:cNvSpPr/>
      </xdr:nvSpPr>
      <xdr:spPr>
        <a:xfrm>
          <a:off x="19431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473" name="正方形/長方形 472">
          <a:extLst>
            <a:ext uri="{FF2B5EF4-FFF2-40B4-BE49-F238E27FC236}">
              <a16:creationId xmlns:a16="http://schemas.microsoft.com/office/drawing/2014/main" id="{A3682A85-FDE2-4896-9155-302BB0DA465D}"/>
            </a:ext>
          </a:extLst>
        </xdr:cNvPr>
        <xdr:cNvSpPr/>
      </xdr:nvSpPr>
      <xdr:spPr>
        <a:xfrm>
          <a:off x="19431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474" name="正方形/長方形 473">
          <a:extLst>
            <a:ext uri="{FF2B5EF4-FFF2-40B4-BE49-F238E27FC236}">
              <a16:creationId xmlns:a16="http://schemas.microsoft.com/office/drawing/2014/main" id="{966DC5D3-98D2-47B1-B668-F02C17D41B7A}"/>
            </a:ext>
          </a:extLst>
        </xdr:cNvPr>
        <xdr:cNvSpPr/>
      </xdr:nvSpPr>
      <xdr:spPr>
        <a:xfrm>
          <a:off x="20574000" y="866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475" name="正方形/長方形 474">
          <a:extLst>
            <a:ext uri="{FF2B5EF4-FFF2-40B4-BE49-F238E27FC236}">
              <a16:creationId xmlns:a16="http://schemas.microsoft.com/office/drawing/2014/main" id="{C6B34C70-912C-44BD-A198-E2BD7651BCD3}"/>
            </a:ext>
          </a:extLst>
        </xdr:cNvPr>
        <xdr:cNvSpPr/>
      </xdr:nvSpPr>
      <xdr:spPr>
        <a:xfrm>
          <a:off x="20574000" y="886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476" name="正方形/長方形 475">
          <a:extLst>
            <a:ext uri="{FF2B5EF4-FFF2-40B4-BE49-F238E27FC236}">
              <a16:creationId xmlns:a16="http://schemas.microsoft.com/office/drawing/2014/main" id="{9F11111C-893A-44F7-9A56-35D67D36BAB6}"/>
            </a:ext>
          </a:extLst>
        </xdr:cNvPr>
        <xdr:cNvSpPr/>
      </xdr:nvSpPr>
      <xdr:spPr>
        <a:xfrm>
          <a:off x="18288000" y="914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477" name="テキスト ボックス 476">
          <a:extLst>
            <a:ext uri="{FF2B5EF4-FFF2-40B4-BE49-F238E27FC236}">
              <a16:creationId xmlns:a16="http://schemas.microsoft.com/office/drawing/2014/main" id="{5E4A7C05-DBFB-4241-9235-B69C65662849}"/>
            </a:ext>
          </a:extLst>
        </xdr:cNvPr>
        <xdr:cNvSpPr txBox="1"/>
      </xdr:nvSpPr>
      <xdr:spPr>
        <a:xfrm>
          <a:off x="1824990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478" name="直線コネクタ 477">
          <a:extLst>
            <a:ext uri="{FF2B5EF4-FFF2-40B4-BE49-F238E27FC236}">
              <a16:creationId xmlns:a16="http://schemas.microsoft.com/office/drawing/2014/main" id="{D2DDAAC7-0129-4767-86A2-B7A1FD96CC15}"/>
            </a:ext>
          </a:extLst>
        </xdr:cNvPr>
        <xdr:cNvCxnSpPr/>
      </xdr:nvCxnSpPr>
      <xdr:spPr>
        <a:xfrm>
          <a:off x="18288000" y="1143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479" name="直線コネクタ 478">
          <a:extLst>
            <a:ext uri="{FF2B5EF4-FFF2-40B4-BE49-F238E27FC236}">
              <a16:creationId xmlns:a16="http://schemas.microsoft.com/office/drawing/2014/main" id="{704BA7A4-AF55-4A65-BCE0-B45A775DA2EC}"/>
            </a:ext>
          </a:extLst>
        </xdr:cNvPr>
        <xdr:cNvCxnSpPr/>
      </xdr:nvCxnSpPr>
      <xdr:spPr>
        <a:xfrm>
          <a:off x="18288000" y="1097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480" name="テキスト ボックス 479">
          <a:extLst>
            <a:ext uri="{FF2B5EF4-FFF2-40B4-BE49-F238E27FC236}">
              <a16:creationId xmlns:a16="http://schemas.microsoft.com/office/drawing/2014/main" id="{E0753C5A-71F6-4A49-BA6E-5FEC00531A4E}"/>
            </a:ext>
          </a:extLst>
        </xdr:cNvPr>
        <xdr:cNvSpPr txBox="1"/>
      </xdr:nvSpPr>
      <xdr:spPr>
        <a:xfrm>
          <a:off x="17820821" y="1083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481" name="直線コネクタ 480">
          <a:extLst>
            <a:ext uri="{FF2B5EF4-FFF2-40B4-BE49-F238E27FC236}">
              <a16:creationId xmlns:a16="http://schemas.microsoft.com/office/drawing/2014/main" id="{2055F473-1998-4F9F-B72B-092626059DC3}"/>
            </a:ext>
          </a:extLst>
        </xdr:cNvPr>
        <xdr:cNvCxnSpPr/>
      </xdr:nvCxnSpPr>
      <xdr:spPr>
        <a:xfrm>
          <a:off x="18288000" y="1051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482" name="テキスト ボックス 481">
          <a:extLst>
            <a:ext uri="{FF2B5EF4-FFF2-40B4-BE49-F238E27FC236}">
              <a16:creationId xmlns:a16="http://schemas.microsoft.com/office/drawing/2014/main" id="{66EF0F6E-B932-416B-BC3B-6C97BBA77D4A}"/>
            </a:ext>
          </a:extLst>
        </xdr:cNvPr>
        <xdr:cNvSpPr txBox="1"/>
      </xdr:nvSpPr>
      <xdr:spPr>
        <a:xfrm>
          <a:off x="17820821" y="1037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483" name="直線コネクタ 482">
          <a:extLst>
            <a:ext uri="{FF2B5EF4-FFF2-40B4-BE49-F238E27FC236}">
              <a16:creationId xmlns:a16="http://schemas.microsoft.com/office/drawing/2014/main" id="{3866DC44-098B-4D57-AB0C-995FCB5E2AE2}"/>
            </a:ext>
          </a:extLst>
        </xdr:cNvPr>
        <xdr:cNvCxnSpPr/>
      </xdr:nvCxnSpPr>
      <xdr:spPr>
        <a:xfrm>
          <a:off x="18288000" y="1005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484" name="テキスト ボックス 483">
          <a:extLst>
            <a:ext uri="{FF2B5EF4-FFF2-40B4-BE49-F238E27FC236}">
              <a16:creationId xmlns:a16="http://schemas.microsoft.com/office/drawing/2014/main" id="{795059E3-A2C3-4639-80CD-A9F0D2FC66F4}"/>
            </a:ext>
          </a:extLst>
        </xdr:cNvPr>
        <xdr:cNvSpPr txBox="1"/>
      </xdr:nvSpPr>
      <xdr:spPr>
        <a:xfrm>
          <a:off x="17820821" y="991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485" name="直線コネクタ 484">
          <a:extLst>
            <a:ext uri="{FF2B5EF4-FFF2-40B4-BE49-F238E27FC236}">
              <a16:creationId xmlns:a16="http://schemas.microsoft.com/office/drawing/2014/main" id="{D8E403A7-4E3A-4DCE-8921-D3A6985AA064}"/>
            </a:ext>
          </a:extLst>
        </xdr:cNvPr>
        <xdr:cNvCxnSpPr/>
      </xdr:nvCxnSpPr>
      <xdr:spPr>
        <a:xfrm>
          <a:off x="18288000" y="960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486" name="テキスト ボックス 485">
          <a:extLst>
            <a:ext uri="{FF2B5EF4-FFF2-40B4-BE49-F238E27FC236}">
              <a16:creationId xmlns:a16="http://schemas.microsoft.com/office/drawing/2014/main" id="{3796E0D2-5B17-4F22-9C55-D27B9480A7CC}"/>
            </a:ext>
          </a:extLst>
        </xdr:cNvPr>
        <xdr:cNvSpPr txBox="1"/>
      </xdr:nvSpPr>
      <xdr:spPr>
        <a:xfrm>
          <a:off x="17820821" y="945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487" name="直線コネクタ 486">
          <a:extLst>
            <a:ext uri="{FF2B5EF4-FFF2-40B4-BE49-F238E27FC236}">
              <a16:creationId xmlns:a16="http://schemas.microsoft.com/office/drawing/2014/main" id="{BA54491E-7D5C-49D1-9267-755241871793}"/>
            </a:ext>
          </a:extLst>
        </xdr:cNvPr>
        <xdr:cNvCxnSpPr/>
      </xdr:nvCxnSpPr>
      <xdr:spPr>
        <a:xfrm>
          <a:off x="18288000" y="914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488" name="テキスト ボックス 487">
          <a:extLst>
            <a:ext uri="{FF2B5EF4-FFF2-40B4-BE49-F238E27FC236}">
              <a16:creationId xmlns:a16="http://schemas.microsoft.com/office/drawing/2014/main" id="{971E3C20-5216-4C3B-ADDE-992313DC90BB}"/>
            </a:ext>
          </a:extLst>
        </xdr:cNvPr>
        <xdr:cNvSpPr txBox="1"/>
      </xdr:nvSpPr>
      <xdr:spPr>
        <a:xfrm>
          <a:off x="17820821" y="900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489" name="【保健センター・保健所】&#10;一人当たり面積グラフ枠">
          <a:extLst>
            <a:ext uri="{FF2B5EF4-FFF2-40B4-BE49-F238E27FC236}">
              <a16:creationId xmlns:a16="http://schemas.microsoft.com/office/drawing/2014/main" id="{E5EDB9E6-CFDF-4E6F-ABE1-7C150EE1FED3}"/>
            </a:ext>
          </a:extLst>
        </xdr:cNvPr>
        <xdr:cNvSpPr/>
      </xdr:nvSpPr>
      <xdr:spPr>
        <a:xfrm>
          <a:off x="18288000" y="914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96012</xdr:rowOff>
    </xdr:from>
    <xdr:to>
      <xdr:col>116</xdr:col>
      <xdr:colOff>62864</xdr:colOff>
      <xdr:row>63</xdr:row>
      <xdr:rowOff>118872</xdr:rowOff>
    </xdr:to>
    <xdr:cxnSp macro="">
      <xdr:nvCxnSpPr>
        <xdr:cNvPr id="490" name="直線コネクタ 489">
          <a:extLst>
            <a:ext uri="{FF2B5EF4-FFF2-40B4-BE49-F238E27FC236}">
              <a16:creationId xmlns:a16="http://schemas.microsoft.com/office/drawing/2014/main" id="{531F8E22-A852-466E-B70C-5DA2977DF1FF}"/>
            </a:ext>
          </a:extLst>
        </xdr:cNvPr>
        <xdr:cNvCxnSpPr/>
      </xdr:nvCxnSpPr>
      <xdr:spPr>
        <a:xfrm flipV="1">
          <a:off x="22160864" y="9697212"/>
          <a:ext cx="0" cy="12230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122699</xdr:rowOff>
    </xdr:from>
    <xdr:ext cx="469744" cy="259045"/>
    <xdr:sp macro="" textlink="">
      <xdr:nvSpPr>
        <xdr:cNvPr id="491" name="【保健センター・保健所】&#10;一人当たり面積最小値テキスト">
          <a:extLst>
            <a:ext uri="{FF2B5EF4-FFF2-40B4-BE49-F238E27FC236}">
              <a16:creationId xmlns:a16="http://schemas.microsoft.com/office/drawing/2014/main" id="{78A0BCD2-A701-48AA-9911-7707370D6DBD}"/>
            </a:ext>
          </a:extLst>
        </xdr:cNvPr>
        <xdr:cNvSpPr txBox="1"/>
      </xdr:nvSpPr>
      <xdr:spPr>
        <a:xfrm>
          <a:off x="22199600" y="10924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118872</xdr:rowOff>
    </xdr:from>
    <xdr:to>
      <xdr:col>116</xdr:col>
      <xdr:colOff>152400</xdr:colOff>
      <xdr:row>63</xdr:row>
      <xdr:rowOff>118872</xdr:rowOff>
    </xdr:to>
    <xdr:cxnSp macro="">
      <xdr:nvCxnSpPr>
        <xdr:cNvPr id="492" name="直線コネクタ 491">
          <a:extLst>
            <a:ext uri="{FF2B5EF4-FFF2-40B4-BE49-F238E27FC236}">
              <a16:creationId xmlns:a16="http://schemas.microsoft.com/office/drawing/2014/main" id="{5C90E40F-5AC5-488A-ADAF-259D91AF88D8}"/>
            </a:ext>
          </a:extLst>
        </xdr:cNvPr>
        <xdr:cNvCxnSpPr/>
      </xdr:nvCxnSpPr>
      <xdr:spPr>
        <a:xfrm>
          <a:off x="22072600" y="109202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42689</xdr:rowOff>
    </xdr:from>
    <xdr:ext cx="469744" cy="259045"/>
    <xdr:sp macro="" textlink="">
      <xdr:nvSpPr>
        <xdr:cNvPr id="493" name="【保健センター・保健所】&#10;一人当たり面積最大値テキスト">
          <a:extLst>
            <a:ext uri="{FF2B5EF4-FFF2-40B4-BE49-F238E27FC236}">
              <a16:creationId xmlns:a16="http://schemas.microsoft.com/office/drawing/2014/main" id="{333590D7-201D-4A1E-ADC0-065D05C1C1F8}"/>
            </a:ext>
          </a:extLst>
        </xdr:cNvPr>
        <xdr:cNvSpPr txBox="1"/>
      </xdr:nvSpPr>
      <xdr:spPr>
        <a:xfrm>
          <a:off x="22199600" y="9472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96012</xdr:rowOff>
    </xdr:from>
    <xdr:to>
      <xdr:col>116</xdr:col>
      <xdr:colOff>152400</xdr:colOff>
      <xdr:row>56</xdr:row>
      <xdr:rowOff>96012</xdr:rowOff>
    </xdr:to>
    <xdr:cxnSp macro="">
      <xdr:nvCxnSpPr>
        <xdr:cNvPr id="494" name="直線コネクタ 493">
          <a:extLst>
            <a:ext uri="{FF2B5EF4-FFF2-40B4-BE49-F238E27FC236}">
              <a16:creationId xmlns:a16="http://schemas.microsoft.com/office/drawing/2014/main" id="{5CAE46B5-9FCE-4101-B27C-A102242286B4}"/>
            </a:ext>
          </a:extLst>
        </xdr:cNvPr>
        <xdr:cNvCxnSpPr/>
      </xdr:nvCxnSpPr>
      <xdr:spPr>
        <a:xfrm>
          <a:off x="22072600" y="96972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60</xdr:row>
      <xdr:rowOff>111523</xdr:rowOff>
    </xdr:from>
    <xdr:ext cx="469744" cy="259045"/>
    <xdr:sp macro="" textlink="">
      <xdr:nvSpPr>
        <xdr:cNvPr id="495" name="【保健センター・保健所】&#10;一人当たり面積平均値テキスト">
          <a:extLst>
            <a:ext uri="{FF2B5EF4-FFF2-40B4-BE49-F238E27FC236}">
              <a16:creationId xmlns:a16="http://schemas.microsoft.com/office/drawing/2014/main" id="{A935AEA8-2179-4C2D-A7B2-3B7F9DB5CB1C}"/>
            </a:ext>
          </a:extLst>
        </xdr:cNvPr>
        <xdr:cNvSpPr txBox="1"/>
      </xdr:nvSpPr>
      <xdr:spPr>
        <a:xfrm>
          <a:off x="22199600" y="1039852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88646</xdr:rowOff>
    </xdr:from>
    <xdr:to>
      <xdr:col>116</xdr:col>
      <xdr:colOff>114300</xdr:colOff>
      <xdr:row>62</xdr:row>
      <xdr:rowOff>18796</xdr:rowOff>
    </xdr:to>
    <xdr:sp macro="" textlink="">
      <xdr:nvSpPr>
        <xdr:cNvPr id="496" name="フローチャート: 判断 495">
          <a:extLst>
            <a:ext uri="{FF2B5EF4-FFF2-40B4-BE49-F238E27FC236}">
              <a16:creationId xmlns:a16="http://schemas.microsoft.com/office/drawing/2014/main" id="{BDB177CC-A8A2-4481-9684-7CA970FBACC4}"/>
            </a:ext>
          </a:extLst>
        </xdr:cNvPr>
        <xdr:cNvSpPr/>
      </xdr:nvSpPr>
      <xdr:spPr>
        <a:xfrm>
          <a:off x="22110700" y="10547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20066</xdr:rowOff>
    </xdr:from>
    <xdr:to>
      <xdr:col>112</xdr:col>
      <xdr:colOff>38100</xdr:colOff>
      <xdr:row>61</xdr:row>
      <xdr:rowOff>121666</xdr:rowOff>
    </xdr:to>
    <xdr:sp macro="" textlink="">
      <xdr:nvSpPr>
        <xdr:cNvPr id="497" name="フローチャート: 判断 496">
          <a:extLst>
            <a:ext uri="{FF2B5EF4-FFF2-40B4-BE49-F238E27FC236}">
              <a16:creationId xmlns:a16="http://schemas.microsoft.com/office/drawing/2014/main" id="{4B513690-E7E9-4A19-9652-632912E826DC}"/>
            </a:ext>
          </a:extLst>
        </xdr:cNvPr>
        <xdr:cNvSpPr/>
      </xdr:nvSpPr>
      <xdr:spPr>
        <a:xfrm>
          <a:off x="21272500" y="104785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17780</xdr:rowOff>
    </xdr:from>
    <xdr:to>
      <xdr:col>107</xdr:col>
      <xdr:colOff>101600</xdr:colOff>
      <xdr:row>61</xdr:row>
      <xdr:rowOff>119380</xdr:rowOff>
    </xdr:to>
    <xdr:sp macro="" textlink="">
      <xdr:nvSpPr>
        <xdr:cNvPr id="498" name="フローチャート: 判断 497">
          <a:extLst>
            <a:ext uri="{FF2B5EF4-FFF2-40B4-BE49-F238E27FC236}">
              <a16:creationId xmlns:a16="http://schemas.microsoft.com/office/drawing/2014/main" id="{5FF397B8-9CBA-40E9-989A-C865EA670053}"/>
            </a:ext>
          </a:extLst>
        </xdr:cNvPr>
        <xdr:cNvSpPr/>
      </xdr:nvSpPr>
      <xdr:spPr>
        <a:xfrm>
          <a:off x="20383500" y="10476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61</xdr:row>
      <xdr:rowOff>13208</xdr:rowOff>
    </xdr:from>
    <xdr:to>
      <xdr:col>102</xdr:col>
      <xdr:colOff>165100</xdr:colOff>
      <xdr:row>61</xdr:row>
      <xdr:rowOff>114808</xdr:rowOff>
    </xdr:to>
    <xdr:sp macro="" textlink="">
      <xdr:nvSpPr>
        <xdr:cNvPr id="499" name="フローチャート: 判断 498">
          <a:extLst>
            <a:ext uri="{FF2B5EF4-FFF2-40B4-BE49-F238E27FC236}">
              <a16:creationId xmlns:a16="http://schemas.microsoft.com/office/drawing/2014/main" id="{6F94AD90-9408-4FC8-89BA-D19064621197}"/>
            </a:ext>
          </a:extLst>
        </xdr:cNvPr>
        <xdr:cNvSpPr/>
      </xdr:nvSpPr>
      <xdr:spPr>
        <a:xfrm>
          <a:off x="19494500" y="10471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61</xdr:row>
      <xdr:rowOff>63500</xdr:rowOff>
    </xdr:from>
    <xdr:to>
      <xdr:col>98</xdr:col>
      <xdr:colOff>38100</xdr:colOff>
      <xdr:row>61</xdr:row>
      <xdr:rowOff>165100</xdr:rowOff>
    </xdr:to>
    <xdr:sp macro="" textlink="">
      <xdr:nvSpPr>
        <xdr:cNvPr id="500" name="フローチャート: 判断 499">
          <a:extLst>
            <a:ext uri="{FF2B5EF4-FFF2-40B4-BE49-F238E27FC236}">
              <a16:creationId xmlns:a16="http://schemas.microsoft.com/office/drawing/2014/main" id="{3EF56CD9-ED0D-4C2C-B1D8-9D3DEE1C26A1}"/>
            </a:ext>
          </a:extLst>
        </xdr:cNvPr>
        <xdr:cNvSpPr/>
      </xdr:nvSpPr>
      <xdr:spPr>
        <a:xfrm>
          <a:off x="18605500" y="10521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01" name="テキスト ボックス 500">
          <a:extLst>
            <a:ext uri="{FF2B5EF4-FFF2-40B4-BE49-F238E27FC236}">
              <a16:creationId xmlns:a16="http://schemas.microsoft.com/office/drawing/2014/main" id="{FD5F9935-A0A5-448D-A0A6-01A4E9A73C61}"/>
            </a:ext>
          </a:extLst>
        </xdr:cNvPr>
        <xdr:cNvSpPr txBox="1"/>
      </xdr:nvSpPr>
      <xdr:spPr>
        <a:xfrm>
          <a:off x="219710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02" name="テキスト ボックス 501">
          <a:extLst>
            <a:ext uri="{FF2B5EF4-FFF2-40B4-BE49-F238E27FC236}">
              <a16:creationId xmlns:a16="http://schemas.microsoft.com/office/drawing/2014/main" id="{AF3481F2-892F-438F-8C86-0E609B8606EE}"/>
            </a:ext>
          </a:extLst>
        </xdr:cNvPr>
        <xdr:cNvSpPr txBox="1"/>
      </xdr:nvSpPr>
      <xdr:spPr>
        <a:xfrm>
          <a:off x="21132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03" name="テキスト ボックス 502">
          <a:extLst>
            <a:ext uri="{FF2B5EF4-FFF2-40B4-BE49-F238E27FC236}">
              <a16:creationId xmlns:a16="http://schemas.microsoft.com/office/drawing/2014/main" id="{A7877182-9EEA-4513-9387-257E4AB9A8AE}"/>
            </a:ext>
          </a:extLst>
        </xdr:cNvPr>
        <xdr:cNvSpPr txBox="1"/>
      </xdr:nvSpPr>
      <xdr:spPr>
        <a:xfrm>
          <a:off x="20243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04" name="テキスト ボックス 503">
          <a:extLst>
            <a:ext uri="{FF2B5EF4-FFF2-40B4-BE49-F238E27FC236}">
              <a16:creationId xmlns:a16="http://schemas.microsoft.com/office/drawing/2014/main" id="{3E8EDC2E-A8B3-44EF-BC50-D371936C98E0}"/>
            </a:ext>
          </a:extLst>
        </xdr:cNvPr>
        <xdr:cNvSpPr txBox="1"/>
      </xdr:nvSpPr>
      <xdr:spPr>
        <a:xfrm>
          <a:off x="19354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05" name="テキスト ボックス 504">
          <a:extLst>
            <a:ext uri="{FF2B5EF4-FFF2-40B4-BE49-F238E27FC236}">
              <a16:creationId xmlns:a16="http://schemas.microsoft.com/office/drawing/2014/main" id="{256D76D7-86D3-451C-8D58-764B2DA81819}"/>
            </a:ext>
          </a:extLst>
        </xdr:cNvPr>
        <xdr:cNvSpPr txBox="1"/>
      </xdr:nvSpPr>
      <xdr:spPr>
        <a:xfrm>
          <a:off x="184658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90932</xdr:rowOff>
    </xdr:from>
    <xdr:to>
      <xdr:col>116</xdr:col>
      <xdr:colOff>114300</xdr:colOff>
      <xdr:row>63</xdr:row>
      <xdr:rowOff>21082</xdr:rowOff>
    </xdr:to>
    <xdr:sp macro="" textlink="">
      <xdr:nvSpPr>
        <xdr:cNvPr id="506" name="楕円 505">
          <a:extLst>
            <a:ext uri="{FF2B5EF4-FFF2-40B4-BE49-F238E27FC236}">
              <a16:creationId xmlns:a16="http://schemas.microsoft.com/office/drawing/2014/main" id="{4AFB930D-5B07-48B5-A24E-CD04C3F792B9}"/>
            </a:ext>
          </a:extLst>
        </xdr:cNvPr>
        <xdr:cNvSpPr/>
      </xdr:nvSpPr>
      <xdr:spPr>
        <a:xfrm>
          <a:off x="22110700" y="107208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69359</xdr:rowOff>
    </xdr:from>
    <xdr:ext cx="469744" cy="259045"/>
    <xdr:sp macro="" textlink="">
      <xdr:nvSpPr>
        <xdr:cNvPr id="507" name="【保健センター・保健所】&#10;一人当たり面積該当値テキスト">
          <a:extLst>
            <a:ext uri="{FF2B5EF4-FFF2-40B4-BE49-F238E27FC236}">
              <a16:creationId xmlns:a16="http://schemas.microsoft.com/office/drawing/2014/main" id="{95DC99C8-5CBA-4430-A571-BF54CCC36764}"/>
            </a:ext>
          </a:extLst>
        </xdr:cNvPr>
        <xdr:cNvSpPr txBox="1"/>
      </xdr:nvSpPr>
      <xdr:spPr>
        <a:xfrm>
          <a:off x="22199600" y="106992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62</xdr:row>
      <xdr:rowOff>93218</xdr:rowOff>
    </xdr:from>
    <xdr:to>
      <xdr:col>112</xdr:col>
      <xdr:colOff>38100</xdr:colOff>
      <xdr:row>63</xdr:row>
      <xdr:rowOff>23368</xdr:rowOff>
    </xdr:to>
    <xdr:sp macro="" textlink="">
      <xdr:nvSpPr>
        <xdr:cNvPr id="508" name="楕円 507">
          <a:extLst>
            <a:ext uri="{FF2B5EF4-FFF2-40B4-BE49-F238E27FC236}">
              <a16:creationId xmlns:a16="http://schemas.microsoft.com/office/drawing/2014/main" id="{E3A4E207-8675-43BC-8D75-DA91B09167E1}"/>
            </a:ext>
          </a:extLst>
        </xdr:cNvPr>
        <xdr:cNvSpPr/>
      </xdr:nvSpPr>
      <xdr:spPr>
        <a:xfrm>
          <a:off x="21272500" y="10723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62</xdr:row>
      <xdr:rowOff>141732</xdr:rowOff>
    </xdr:from>
    <xdr:to>
      <xdr:col>116</xdr:col>
      <xdr:colOff>63500</xdr:colOff>
      <xdr:row>62</xdr:row>
      <xdr:rowOff>144018</xdr:rowOff>
    </xdr:to>
    <xdr:cxnSp macro="">
      <xdr:nvCxnSpPr>
        <xdr:cNvPr id="509" name="直線コネクタ 508">
          <a:extLst>
            <a:ext uri="{FF2B5EF4-FFF2-40B4-BE49-F238E27FC236}">
              <a16:creationId xmlns:a16="http://schemas.microsoft.com/office/drawing/2014/main" id="{9382351F-AE54-41E0-9A91-EC472511BE17}"/>
            </a:ext>
          </a:extLst>
        </xdr:cNvPr>
        <xdr:cNvCxnSpPr/>
      </xdr:nvCxnSpPr>
      <xdr:spPr>
        <a:xfrm flipV="1">
          <a:off x="21323300" y="10771632"/>
          <a:ext cx="8382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62</xdr:row>
      <xdr:rowOff>97790</xdr:rowOff>
    </xdr:from>
    <xdr:to>
      <xdr:col>107</xdr:col>
      <xdr:colOff>101600</xdr:colOff>
      <xdr:row>63</xdr:row>
      <xdr:rowOff>27940</xdr:rowOff>
    </xdr:to>
    <xdr:sp macro="" textlink="">
      <xdr:nvSpPr>
        <xdr:cNvPr id="510" name="楕円 509">
          <a:extLst>
            <a:ext uri="{FF2B5EF4-FFF2-40B4-BE49-F238E27FC236}">
              <a16:creationId xmlns:a16="http://schemas.microsoft.com/office/drawing/2014/main" id="{2BD0A08E-3F8B-4E43-905D-D3CE7B06A6AB}"/>
            </a:ext>
          </a:extLst>
        </xdr:cNvPr>
        <xdr:cNvSpPr/>
      </xdr:nvSpPr>
      <xdr:spPr>
        <a:xfrm>
          <a:off x="20383500" y="10727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62</xdr:row>
      <xdr:rowOff>144018</xdr:rowOff>
    </xdr:from>
    <xdr:to>
      <xdr:col>111</xdr:col>
      <xdr:colOff>177800</xdr:colOff>
      <xdr:row>62</xdr:row>
      <xdr:rowOff>148590</xdr:rowOff>
    </xdr:to>
    <xdr:cxnSp macro="">
      <xdr:nvCxnSpPr>
        <xdr:cNvPr id="511" name="直線コネクタ 510">
          <a:extLst>
            <a:ext uri="{FF2B5EF4-FFF2-40B4-BE49-F238E27FC236}">
              <a16:creationId xmlns:a16="http://schemas.microsoft.com/office/drawing/2014/main" id="{C9538F36-97B2-4CE0-AA59-137A9C189E96}"/>
            </a:ext>
          </a:extLst>
        </xdr:cNvPr>
        <xdr:cNvCxnSpPr/>
      </xdr:nvCxnSpPr>
      <xdr:spPr>
        <a:xfrm flipV="1">
          <a:off x="20434300" y="1077391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102362</xdr:rowOff>
    </xdr:from>
    <xdr:to>
      <xdr:col>102</xdr:col>
      <xdr:colOff>165100</xdr:colOff>
      <xdr:row>63</xdr:row>
      <xdr:rowOff>32512</xdr:rowOff>
    </xdr:to>
    <xdr:sp macro="" textlink="">
      <xdr:nvSpPr>
        <xdr:cNvPr id="512" name="楕円 511">
          <a:extLst>
            <a:ext uri="{FF2B5EF4-FFF2-40B4-BE49-F238E27FC236}">
              <a16:creationId xmlns:a16="http://schemas.microsoft.com/office/drawing/2014/main" id="{9E0C4B02-1466-4547-B9C4-B94AFD36787D}"/>
            </a:ext>
          </a:extLst>
        </xdr:cNvPr>
        <xdr:cNvSpPr/>
      </xdr:nvSpPr>
      <xdr:spPr>
        <a:xfrm>
          <a:off x="19494500" y="10732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62</xdr:row>
      <xdr:rowOff>148590</xdr:rowOff>
    </xdr:from>
    <xdr:to>
      <xdr:col>107</xdr:col>
      <xdr:colOff>50800</xdr:colOff>
      <xdr:row>62</xdr:row>
      <xdr:rowOff>153162</xdr:rowOff>
    </xdr:to>
    <xdr:cxnSp macro="">
      <xdr:nvCxnSpPr>
        <xdr:cNvPr id="513" name="直線コネクタ 512">
          <a:extLst>
            <a:ext uri="{FF2B5EF4-FFF2-40B4-BE49-F238E27FC236}">
              <a16:creationId xmlns:a16="http://schemas.microsoft.com/office/drawing/2014/main" id="{D2432440-4B9F-45BE-8862-AD02BA5E0774}"/>
            </a:ext>
          </a:extLst>
        </xdr:cNvPr>
        <xdr:cNvCxnSpPr/>
      </xdr:nvCxnSpPr>
      <xdr:spPr>
        <a:xfrm flipV="1">
          <a:off x="19545300" y="1077849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104648</xdr:rowOff>
    </xdr:from>
    <xdr:to>
      <xdr:col>98</xdr:col>
      <xdr:colOff>38100</xdr:colOff>
      <xdr:row>63</xdr:row>
      <xdr:rowOff>34798</xdr:rowOff>
    </xdr:to>
    <xdr:sp macro="" textlink="">
      <xdr:nvSpPr>
        <xdr:cNvPr id="514" name="楕円 513">
          <a:extLst>
            <a:ext uri="{FF2B5EF4-FFF2-40B4-BE49-F238E27FC236}">
              <a16:creationId xmlns:a16="http://schemas.microsoft.com/office/drawing/2014/main" id="{1C98DC74-785D-4D80-9255-2096D552DC20}"/>
            </a:ext>
          </a:extLst>
        </xdr:cNvPr>
        <xdr:cNvSpPr/>
      </xdr:nvSpPr>
      <xdr:spPr>
        <a:xfrm>
          <a:off x="18605500" y="1073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62</xdr:row>
      <xdr:rowOff>153162</xdr:rowOff>
    </xdr:from>
    <xdr:to>
      <xdr:col>102</xdr:col>
      <xdr:colOff>114300</xdr:colOff>
      <xdr:row>62</xdr:row>
      <xdr:rowOff>155448</xdr:rowOff>
    </xdr:to>
    <xdr:cxnSp macro="">
      <xdr:nvCxnSpPr>
        <xdr:cNvPr id="515" name="直線コネクタ 514">
          <a:extLst>
            <a:ext uri="{FF2B5EF4-FFF2-40B4-BE49-F238E27FC236}">
              <a16:creationId xmlns:a16="http://schemas.microsoft.com/office/drawing/2014/main" id="{8CF99275-B129-4246-A03B-CC4460483489}"/>
            </a:ext>
          </a:extLst>
        </xdr:cNvPr>
        <xdr:cNvCxnSpPr/>
      </xdr:nvCxnSpPr>
      <xdr:spPr>
        <a:xfrm flipV="1">
          <a:off x="18656300" y="10783062"/>
          <a:ext cx="88900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59</xdr:row>
      <xdr:rowOff>138193</xdr:rowOff>
    </xdr:from>
    <xdr:ext cx="469744" cy="259045"/>
    <xdr:sp macro="" textlink="">
      <xdr:nvSpPr>
        <xdr:cNvPr id="516" name="n_1aveValue【保健センター・保健所】&#10;一人当たり面積">
          <a:extLst>
            <a:ext uri="{FF2B5EF4-FFF2-40B4-BE49-F238E27FC236}">
              <a16:creationId xmlns:a16="http://schemas.microsoft.com/office/drawing/2014/main" id="{73021227-7A8F-4736-A8AE-9AF3D4E903B2}"/>
            </a:ext>
          </a:extLst>
        </xdr:cNvPr>
        <xdr:cNvSpPr txBox="1"/>
      </xdr:nvSpPr>
      <xdr:spPr>
        <a:xfrm>
          <a:off x="21075727" y="102537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59</xdr:row>
      <xdr:rowOff>135907</xdr:rowOff>
    </xdr:from>
    <xdr:ext cx="469744" cy="259045"/>
    <xdr:sp macro="" textlink="">
      <xdr:nvSpPr>
        <xdr:cNvPr id="517" name="n_2aveValue【保健センター・保健所】&#10;一人当たり面積">
          <a:extLst>
            <a:ext uri="{FF2B5EF4-FFF2-40B4-BE49-F238E27FC236}">
              <a16:creationId xmlns:a16="http://schemas.microsoft.com/office/drawing/2014/main" id="{FC6EF4CD-A503-4F99-95C2-D9C39E65F52E}"/>
            </a:ext>
          </a:extLst>
        </xdr:cNvPr>
        <xdr:cNvSpPr txBox="1"/>
      </xdr:nvSpPr>
      <xdr:spPr>
        <a:xfrm>
          <a:off x="20199427" y="10251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59</xdr:row>
      <xdr:rowOff>131335</xdr:rowOff>
    </xdr:from>
    <xdr:ext cx="469744" cy="259045"/>
    <xdr:sp macro="" textlink="">
      <xdr:nvSpPr>
        <xdr:cNvPr id="518" name="n_3aveValue【保健センター・保健所】&#10;一人当たり面積">
          <a:extLst>
            <a:ext uri="{FF2B5EF4-FFF2-40B4-BE49-F238E27FC236}">
              <a16:creationId xmlns:a16="http://schemas.microsoft.com/office/drawing/2014/main" id="{7369D802-E0A2-4B82-A74E-5344227B0FAE}"/>
            </a:ext>
          </a:extLst>
        </xdr:cNvPr>
        <xdr:cNvSpPr txBox="1"/>
      </xdr:nvSpPr>
      <xdr:spPr>
        <a:xfrm>
          <a:off x="19310427" y="10246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60</xdr:row>
      <xdr:rowOff>10177</xdr:rowOff>
    </xdr:from>
    <xdr:ext cx="469744" cy="259045"/>
    <xdr:sp macro="" textlink="">
      <xdr:nvSpPr>
        <xdr:cNvPr id="519" name="n_4aveValue【保健センター・保健所】&#10;一人当たり面積">
          <a:extLst>
            <a:ext uri="{FF2B5EF4-FFF2-40B4-BE49-F238E27FC236}">
              <a16:creationId xmlns:a16="http://schemas.microsoft.com/office/drawing/2014/main" id="{61071EAA-BFD9-48C2-8E49-55769B38FB8C}"/>
            </a:ext>
          </a:extLst>
        </xdr:cNvPr>
        <xdr:cNvSpPr txBox="1"/>
      </xdr:nvSpPr>
      <xdr:spPr>
        <a:xfrm>
          <a:off x="18421427" y="10297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14495</xdr:rowOff>
    </xdr:from>
    <xdr:ext cx="469744" cy="259045"/>
    <xdr:sp macro="" textlink="">
      <xdr:nvSpPr>
        <xdr:cNvPr id="520" name="n_1mainValue【保健センター・保健所】&#10;一人当たり面積">
          <a:extLst>
            <a:ext uri="{FF2B5EF4-FFF2-40B4-BE49-F238E27FC236}">
              <a16:creationId xmlns:a16="http://schemas.microsoft.com/office/drawing/2014/main" id="{2FCD0D2B-EF6D-47EC-9ED2-2E6A38D08668}"/>
            </a:ext>
          </a:extLst>
        </xdr:cNvPr>
        <xdr:cNvSpPr txBox="1"/>
      </xdr:nvSpPr>
      <xdr:spPr>
        <a:xfrm>
          <a:off x="21075727" y="10815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19067</xdr:rowOff>
    </xdr:from>
    <xdr:ext cx="469744" cy="259045"/>
    <xdr:sp macro="" textlink="">
      <xdr:nvSpPr>
        <xdr:cNvPr id="521" name="n_2mainValue【保健センター・保健所】&#10;一人当たり面積">
          <a:extLst>
            <a:ext uri="{FF2B5EF4-FFF2-40B4-BE49-F238E27FC236}">
              <a16:creationId xmlns:a16="http://schemas.microsoft.com/office/drawing/2014/main" id="{90EE2620-F2ED-460C-B1D5-7ABBD0713193}"/>
            </a:ext>
          </a:extLst>
        </xdr:cNvPr>
        <xdr:cNvSpPr txBox="1"/>
      </xdr:nvSpPr>
      <xdr:spPr>
        <a:xfrm>
          <a:off x="20199427" y="1082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23639</xdr:rowOff>
    </xdr:from>
    <xdr:ext cx="469744" cy="259045"/>
    <xdr:sp macro="" textlink="">
      <xdr:nvSpPr>
        <xdr:cNvPr id="522" name="n_3mainValue【保健センター・保健所】&#10;一人当たり面積">
          <a:extLst>
            <a:ext uri="{FF2B5EF4-FFF2-40B4-BE49-F238E27FC236}">
              <a16:creationId xmlns:a16="http://schemas.microsoft.com/office/drawing/2014/main" id="{ACC802C0-80B7-43AC-8CB3-D91F30BE6617}"/>
            </a:ext>
          </a:extLst>
        </xdr:cNvPr>
        <xdr:cNvSpPr txBox="1"/>
      </xdr:nvSpPr>
      <xdr:spPr>
        <a:xfrm>
          <a:off x="19310427" y="108249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25925</xdr:rowOff>
    </xdr:from>
    <xdr:ext cx="469744" cy="259045"/>
    <xdr:sp macro="" textlink="">
      <xdr:nvSpPr>
        <xdr:cNvPr id="523" name="n_4mainValue【保健センター・保健所】&#10;一人当たり面積">
          <a:extLst>
            <a:ext uri="{FF2B5EF4-FFF2-40B4-BE49-F238E27FC236}">
              <a16:creationId xmlns:a16="http://schemas.microsoft.com/office/drawing/2014/main" id="{71F26CB5-622A-4402-A319-E261CF902025}"/>
            </a:ext>
          </a:extLst>
        </xdr:cNvPr>
        <xdr:cNvSpPr txBox="1"/>
      </xdr:nvSpPr>
      <xdr:spPr>
        <a:xfrm>
          <a:off x="18421427" y="108272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24" name="正方形/長方形 523">
          <a:extLst>
            <a:ext uri="{FF2B5EF4-FFF2-40B4-BE49-F238E27FC236}">
              <a16:creationId xmlns:a16="http://schemas.microsoft.com/office/drawing/2014/main" id="{8A867319-CC4B-4453-95E7-BF093080234B}"/>
            </a:ext>
          </a:extLst>
        </xdr:cNvPr>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25" name="正方形/長方形 524">
          <a:extLst>
            <a:ext uri="{FF2B5EF4-FFF2-40B4-BE49-F238E27FC236}">
              <a16:creationId xmlns:a16="http://schemas.microsoft.com/office/drawing/2014/main" id="{FEE38339-4B04-47CC-8C71-B2AB9E61F3EC}"/>
            </a:ext>
          </a:extLst>
        </xdr:cNvPr>
        <xdr:cNvSpPr/>
      </xdr:nvSpPr>
      <xdr:spPr>
        <a:xfrm>
          <a:off x="12573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26" name="正方形/長方形 525">
          <a:extLst>
            <a:ext uri="{FF2B5EF4-FFF2-40B4-BE49-F238E27FC236}">
              <a16:creationId xmlns:a16="http://schemas.microsoft.com/office/drawing/2014/main" id="{F1B62203-F1C4-4242-9E73-1132D2E54F8C}"/>
            </a:ext>
          </a:extLst>
        </xdr:cNvPr>
        <xdr:cNvSpPr/>
      </xdr:nvSpPr>
      <xdr:spPr>
        <a:xfrm>
          <a:off x="12573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27" name="正方形/長方形 526">
          <a:extLst>
            <a:ext uri="{FF2B5EF4-FFF2-40B4-BE49-F238E27FC236}">
              <a16:creationId xmlns:a16="http://schemas.microsoft.com/office/drawing/2014/main" id="{1138D08A-994B-47D6-B218-73E3E43F41FB}"/>
            </a:ext>
          </a:extLst>
        </xdr:cNvPr>
        <xdr:cNvSpPr/>
      </xdr:nvSpPr>
      <xdr:spPr>
        <a:xfrm>
          <a:off x="13589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28" name="正方形/長方形 527">
          <a:extLst>
            <a:ext uri="{FF2B5EF4-FFF2-40B4-BE49-F238E27FC236}">
              <a16:creationId xmlns:a16="http://schemas.microsoft.com/office/drawing/2014/main" id="{3708CCD8-8F64-4DEE-AC42-E0CB37681CB4}"/>
            </a:ext>
          </a:extLst>
        </xdr:cNvPr>
        <xdr:cNvSpPr/>
      </xdr:nvSpPr>
      <xdr:spPr>
        <a:xfrm>
          <a:off x="13589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29" name="正方形/長方形 528">
          <a:extLst>
            <a:ext uri="{FF2B5EF4-FFF2-40B4-BE49-F238E27FC236}">
              <a16:creationId xmlns:a16="http://schemas.microsoft.com/office/drawing/2014/main" id="{E6E6644C-4347-4612-ABED-32DE5DB12DB9}"/>
            </a:ext>
          </a:extLst>
        </xdr:cNvPr>
        <xdr:cNvSpPr/>
      </xdr:nvSpPr>
      <xdr:spPr>
        <a:xfrm>
          <a:off x="14732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30" name="正方形/長方形 529">
          <a:extLst>
            <a:ext uri="{FF2B5EF4-FFF2-40B4-BE49-F238E27FC236}">
              <a16:creationId xmlns:a16="http://schemas.microsoft.com/office/drawing/2014/main" id="{6C483715-3F1B-451D-9FA0-4E8153C1B474}"/>
            </a:ext>
          </a:extLst>
        </xdr:cNvPr>
        <xdr:cNvSpPr/>
      </xdr:nvSpPr>
      <xdr:spPr>
        <a:xfrm>
          <a:off x="14732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31" name="正方形/長方形 530">
          <a:extLst>
            <a:ext uri="{FF2B5EF4-FFF2-40B4-BE49-F238E27FC236}">
              <a16:creationId xmlns:a16="http://schemas.microsoft.com/office/drawing/2014/main" id="{6DEAB337-6961-4554-BA1B-66CA74669954}"/>
            </a:ext>
          </a:extLst>
        </xdr:cNvPr>
        <xdr:cNvSpPr/>
      </xdr:nvSpPr>
      <xdr:spPr>
        <a:xfrm>
          <a:off x="12446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532" name="テキスト ボックス 531">
          <a:extLst>
            <a:ext uri="{FF2B5EF4-FFF2-40B4-BE49-F238E27FC236}">
              <a16:creationId xmlns:a16="http://schemas.microsoft.com/office/drawing/2014/main" id="{AD3E958C-80A7-4DAE-A58A-782FF0D23C36}"/>
            </a:ext>
          </a:extLst>
        </xdr:cNvPr>
        <xdr:cNvSpPr txBox="1"/>
      </xdr:nvSpPr>
      <xdr:spPr>
        <a:xfrm>
          <a:off x="1240790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533" name="直線コネクタ 532">
          <a:extLst>
            <a:ext uri="{FF2B5EF4-FFF2-40B4-BE49-F238E27FC236}">
              <a16:creationId xmlns:a16="http://schemas.microsoft.com/office/drawing/2014/main" id="{2B3BBA01-2BE1-43AC-8247-D4CD37766AEE}"/>
            </a:ext>
          </a:extLst>
        </xdr:cNvPr>
        <xdr:cNvCxnSpPr/>
      </xdr:nvCxnSpPr>
      <xdr:spPr>
        <a:xfrm>
          <a:off x="12446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534" name="テキスト ボックス 533">
          <a:extLst>
            <a:ext uri="{FF2B5EF4-FFF2-40B4-BE49-F238E27FC236}">
              <a16:creationId xmlns:a16="http://schemas.microsoft.com/office/drawing/2014/main" id="{BD577B0F-9E9A-4145-99E0-A18ADB38F2CF}"/>
            </a:ext>
          </a:extLst>
        </xdr:cNvPr>
        <xdr:cNvSpPr txBox="1"/>
      </xdr:nvSpPr>
      <xdr:spPr>
        <a:xfrm>
          <a:off x="11978821" y="1509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535" name="直線コネクタ 534">
          <a:extLst>
            <a:ext uri="{FF2B5EF4-FFF2-40B4-BE49-F238E27FC236}">
              <a16:creationId xmlns:a16="http://schemas.microsoft.com/office/drawing/2014/main" id="{10B2341F-053E-4977-A43E-10165812FC57}"/>
            </a:ext>
          </a:extLst>
        </xdr:cNvPr>
        <xdr:cNvCxnSpPr/>
      </xdr:nvCxnSpPr>
      <xdr:spPr>
        <a:xfrm>
          <a:off x="12446000" y="1491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536" name="テキスト ボックス 535">
          <a:extLst>
            <a:ext uri="{FF2B5EF4-FFF2-40B4-BE49-F238E27FC236}">
              <a16:creationId xmlns:a16="http://schemas.microsoft.com/office/drawing/2014/main" id="{87294EEE-2680-4928-BB1D-093BDA39195C}"/>
            </a:ext>
          </a:extLst>
        </xdr:cNvPr>
        <xdr:cNvSpPr txBox="1"/>
      </xdr:nvSpPr>
      <xdr:spPr>
        <a:xfrm>
          <a:off x="11978821" y="1477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537" name="直線コネクタ 536">
          <a:extLst>
            <a:ext uri="{FF2B5EF4-FFF2-40B4-BE49-F238E27FC236}">
              <a16:creationId xmlns:a16="http://schemas.microsoft.com/office/drawing/2014/main" id="{2C96C52C-08BF-46A5-A4EC-1953867B26C4}"/>
            </a:ext>
          </a:extLst>
        </xdr:cNvPr>
        <xdr:cNvCxnSpPr/>
      </xdr:nvCxnSpPr>
      <xdr:spPr>
        <a:xfrm>
          <a:off x="12446000" y="1458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538" name="テキスト ボックス 537">
          <a:extLst>
            <a:ext uri="{FF2B5EF4-FFF2-40B4-BE49-F238E27FC236}">
              <a16:creationId xmlns:a16="http://schemas.microsoft.com/office/drawing/2014/main" id="{65078910-AEEF-42F4-8291-429D094BEC0B}"/>
            </a:ext>
          </a:extLst>
        </xdr:cNvPr>
        <xdr:cNvSpPr txBox="1"/>
      </xdr:nvSpPr>
      <xdr:spPr>
        <a:xfrm>
          <a:off x="12042941" y="1444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539" name="直線コネクタ 538">
          <a:extLst>
            <a:ext uri="{FF2B5EF4-FFF2-40B4-BE49-F238E27FC236}">
              <a16:creationId xmlns:a16="http://schemas.microsoft.com/office/drawing/2014/main" id="{BAB90EA3-57A9-4335-9FA1-CEF63935D362}"/>
            </a:ext>
          </a:extLst>
        </xdr:cNvPr>
        <xdr:cNvCxnSpPr/>
      </xdr:nvCxnSpPr>
      <xdr:spPr>
        <a:xfrm>
          <a:off x="12446000" y="1426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540" name="テキスト ボックス 539">
          <a:extLst>
            <a:ext uri="{FF2B5EF4-FFF2-40B4-BE49-F238E27FC236}">
              <a16:creationId xmlns:a16="http://schemas.microsoft.com/office/drawing/2014/main" id="{B6E1967B-9393-4F7F-9838-B1F05D82365A}"/>
            </a:ext>
          </a:extLst>
        </xdr:cNvPr>
        <xdr:cNvSpPr txBox="1"/>
      </xdr:nvSpPr>
      <xdr:spPr>
        <a:xfrm>
          <a:off x="12042941" y="1411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541" name="直線コネクタ 540">
          <a:extLst>
            <a:ext uri="{FF2B5EF4-FFF2-40B4-BE49-F238E27FC236}">
              <a16:creationId xmlns:a16="http://schemas.microsoft.com/office/drawing/2014/main" id="{0FDE26F4-276F-420C-AACD-6D90E77D2AA9}"/>
            </a:ext>
          </a:extLst>
        </xdr:cNvPr>
        <xdr:cNvCxnSpPr/>
      </xdr:nvCxnSpPr>
      <xdr:spPr>
        <a:xfrm>
          <a:off x="12446000" y="1393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542" name="テキスト ボックス 541">
          <a:extLst>
            <a:ext uri="{FF2B5EF4-FFF2-40B4-BE49-F238E27FC236}">
              <a16:creationId xmlns:a16="http://schemas.microsoft.com/office/drawing/2014/main" id="{F7468255-0B2A-4858-A139-EF15252B2C29}"/>
            </a:ext>
          </a:extLst>
        </xdr:cNvPr>
        <xdr:cNvSpPr txBox="1"/>
      </xdr:nvSpPr>
      <xdr:spPr>
        <a:xfrm>
          <a:off x="1204294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543" name="直線コネクタ 542">
          <a:extLst>
            <a:ext uri="{FF2B5EF4-FFF2-40B4-BE49-F238E27FC236}">
              <a16:creationId xmlns:a16="http://schemas.microsoft.com/office/drawing/2014/main" id="{BCF0CC3B-3897-4C99-9534-9699BBFABB09}"/>
            </a:ext>
          </a:extLst>
        </xdr:cNvPr>
        <xdr:cNvCxnSpPr/>
      </xdr:nvCxnSpPr>
      <xdr:spPr>
        <a:xfrm>
          <a:off x="12446000" y="1360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544" name="テキスト ボックス 543">
          <a:extLst>
            <a:ext uri="{FF2B5EF4-FFF2-40B4-BE49-F238E27FC236}">
              <a16:creationId xmlns:a16="http://schemas.microsoft.com/office/drawing/2014/main" id="{B9B9987F-CD28-4214-9C66-408A639BB023}"/>
            </a:ext>
          </a:extLst>
        </xdr:cNvPr>
        <xdr:cNvSpPr txBox="1"/>
      </xdr:nvSpPr>
      <xdr:spPr>
        <a:xfrm>
          <a:off x="12042941" y="1346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545" name="直線コネクタ 544">
          <a:extLst>
            <a:ext uri="{FF2B5EF4-FFF2-40B4-BE49-F238E27FC236}">
              <a16:creationId xmlns:a16="http://schemas.microsoft.com/office/drawing/2014/main" id="{4C917AAA-7C49-4CA3-B86F-277BFA33EC66}"/>
            </a:ext>
          </a:extLst>
        </xdr:cNvPr>
        <xdr:cNvCxnSpPr/>
      </xdr:nvCxnSpPr>
      <xdr:spPr>
        <a:xfrm>
          <a:off x="12446000" y="1328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546" name="テキスト ボックス 545">
          <a:extLst>
            <a:ext uri="{FF2B5EF4-FFF2-40B4-BE49-F238E27FC236}">
              <a16:creationId xmlns:a16="http://schemas.microsoft.com/office/drawing/2014/main" id="{42705222-8E3A-404B-B1B5-4590DA837672}"/>
            </a:ext>
          </a:extLst>
        </xdr:cNvPr>
        <xdr:cNvSpPr txBox="1"/>
      </xdr:nvSpPr>
      <xdr:spPr>
        <a:xfrm>
          <a:off x="12107061" y="1313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547" name="直線コネクタ 546">
          <a:extLst>
            <a:ext uri="{FF2B5EF4-FFF2-40B4-BE49-F238E27FC236}">
              <a16:creationId xmlns:a16="http://schemas.microsoft.com/office/drawing/2014/main" id="{2877B0D1-A8DE-4EDA-9B9F-07A0E21E62CE}"/>
            </a:ext>
          </a:extLst>
        </xdr:cNvPr>
        <xdr:cNvCxnSpPr/>
      </xdr:nvCxnSpPr>
      <xdr:spPr>
        <a:xfrm>
          <a:off x="12446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548" name="【消防施設】&#10;有形固定資産減価償却率グラフ枠">
          <a:extLst>
            <a:ext uri="{FF2B5EF4-FFF2-40B4-BE49-F238E27FC236}">
              <a16:creationId xmlns:a16="http://schemas.microsoft.com/office/drawing/2014/main" id="{A07BC6CA-816D-44CB-A296-8819EB691C07}"/>
            </a:ext>
          </a:extLst>
        </xdr:cNvPr>
        <xdr:cNvSpPr/>
      </xdr:nvSpPr>
      <xdr:spPr>
        <a:xfrm>
          <a:off x="12446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34834</xdr:rowOff>
    </xdr:from>
    <xdr:to>
      <xdr:col>85</xdr:col>
      <xdr:colOff>126364</xdr:colOff>
      <xdr:row>86</xdr:row>
      <xdr:rowOff>168729</xdr:rowOff>
    </xdr:to>
    <xdr:cxnSp macro="">
      <xdr:nvCxnSpPr>
        <xdr:cNvPr id="549" name="直線コネクタ 548">
          <a:extLst>
            <a:ext uri="{FF2B5EF4-FFF2-40B4-BE49-F238E27FC236}">
              <a16:creationId xmlns:a16="http://schemas.microsoft.com/office/drawing/2014/main" id="{B0C80D36-0368-4551-BC89-01B225131D89}"/>
            </a:ext>
          </a:extLst>
        </xdr:cNvPr>
        <xdr:cNvCxnSpPr/>
      </xdr:nvCxnSpPr>
      <xdr:spPr>
        <a:xfrm flipV="1">
          <a:off x="16318864" y="13407934"/>
          <a:ext cx="0" cy="15054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550" name="【消防施設】&#10;有形固定資産減価償却率最小値テキスト">
          <a:extLst>
            <a:ext uri="{FF2B5EF4-FFF2-40B4-BE49-F238E27FC236}">
              <a16:creationId xmlns:a16="http://schemas.microsoft.com/office/drawing/2014/main" id="{EC73318F-118C-4733-BE9E-C20418DEE2D8}"/>
            </a:ext>
          </a:extLst>
        </xdr:cNvPr>
        <xdr:cNvSpPr txBox="1"/>
      </xdr:nvSpPr>
      <xdr:spPr>
        <a:xfrm>
          <a:off x="1635760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551" name="直線コネクタ 550">
          <a:extLst>
            <a:ext uri="{FF2B5EF4-FFF2-40B4-BE49-F238E27FC236}">
              <a16:creationId xmlns:a16="http://schemas.microsoft.com/office/drawing/2014/main" id="{B69D8240-6933-47F4-9960-CE2AF061C5D2}"/>
            </a:ext>
          </a:extLst>
        </xdr:cNvPr>
        <xdr:cNvCxnSpPr/>
      </xdr:nvCxnSpPr>
      <xdr:spPr>
        <a:xfrm>
          <a:off x="16230600" y="1491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152961</xdr:rowOff>
    </xdr:from>
    <xdr:ext cx="340478" cy="259045"/>
    <xdr:sp macro="" textlink="">
      <xdr:nvSpPr>
        <xdr:cNvPr id="552" name="【消防施設】&#10;有形固定資産減価償却率最大値テキスト">
          <a:extLst>
            <a:ext uri="{FF2B5EF4-FFF2-40B4-BE49-F238E27FC236}">
              <a16:creationId xmlns:a16="http://schemas.microsoft.com/office/drawing/2014/main" id="{2A478855-AD7D-419C-B13E-FE6B32F1527B}"/>
            </a:ext>
          </a:extLst>
        </xdr:cNvPr>
        <xdr:cNvSpPr txBox="1"/>
      </xdr:nvSpPr>
      <xdr:spPr>
        <a:xfrm>
          <a:off x="16357600" y="1318316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34834</xdr:rowOff>
    </xdr:from>
    <xdr:to>
      <xdr:col>86</xdr:col>
      <xdr:colOff>25400</xdr:colOff>
      <xdr:row>78</xdr:row>
      <xdr:rowOff>34834</xdr:rowOff>
    </xdr:to>
    <xdr:cxnSp macro="">
      <xdr:nvCxnSpPr>
        <xdr:cNvPr id="553" name="直線コネクタ 552">
          <a:extLst>
            <a:ext uri="{FF2B5EF4-FFF2-40B4-BE49-F238E27FC236}">
              <a16:creationId xmlns:a16="http://schemas.microsoft.com/office/drawing/2014/main" id="{E9D946C9-C7F7-4254-A187-B29FAE496E18}"/>
            </a:ext>
          </a:extLst>
        </xdr:cNvPr>
        <xdr:cNvCxnSpPr/>
      </xdr:nvCxnSpPr>
      <xdr:spPr>
        <a:xfrm>
          <a:off x="16230600" y="134079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111051</xdr:rowOff>
    </xdr:from>
    <xdr:ext cx="405111" cy="259045"/>
    <xdr:sp macro="" textlink="">
      <xdr:nvSpPr>
        <xdr:cNvPr id="554" name="【消防施設】&#10;有形固定資産減価償却率平均値テキスト">
          <a:extLst>
            <a:ext uri="{FF2B5EF4-FFF2-40B4-BE49-F238E27FC236}">
              <a16:creationId xmlns:a16="http://schemas.microsoft.com/office/drawing/2014/main" id="{839941D0-9C14-4CD2-A71C-D79326E9B97E}"/>
            </a:ext>
          </a:extLst>
        </xdr:cNvPr>
        <xdr:cNvSpPr txBox="1"/>
      </xdr:nvSpPr>
      <xdr:spPr>
        <a:xfrm>
          <a:off x="16357600" y="14169951"/>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132624</xdr:rowOff>
    </xdr:from>
    <xdr:to>
      <xdr:col>85</xdr:col>
      <xdr:colOff>177800</xdr:colOff>
      <xdr:row>83</xdr:row>
      <xdr:rowOff>62774</xdr:rowOff>
    </xdr:to>
    <xdr:sp macro="" textlink="">
      <xdr:nvSpPr>
        <xdr:cNvPr id="555" name="フローチャート: 判断 554">
          <a:extLst>
            <a:ext uri="{FF2B5EF4-FFF2-40B4-BE49-F238E27FC236}">
              <a16:creationId xmlns:a16="http://schemas.microsoft.com/office/drawing/2014/main" id="{708E1069-E223-432F-8AE7-263546D115D4}"/>
            </a:ext>
          </a:extLst>
        </xdr:cNvPr>
        <xdr:cNvSpPr/>
      </xdr:nvSpPr>
      <xdr:spPr>
        <a:xfrm>
          <a:off x="16268700" y="141915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47716</xdr:rowOff>
    </xdr:from>
    <xdr:to>
      <xdr:col>81</xdr:col>
      <xdr:colOff>101600</xdr:colOff>
      <xdr:row>83</xdr:row>
      <xdr:rowOff>149316</xdr:rowOff>
    </xdr:to>
    <xdr:sp macro="" textlink="">
      <xdr:nvSpPr>
        <xdr:cNvPr id="556" name="フローチャート: 判断 555">
          <a:extLst>
            <a:ext uri="{FF2B5EF4-FFF2-40B4-BE49-F238E27FC236}">
              <a16:creationId xmlns:a16="http://schemas.microsoft.com/office/drawing/2014/main" id="{8497B580-D33E-4EF3-B4CA-B34544FC998C}"/>
            </a:ext>
          </a:extLst>
        </xdr:cNvPr>
        <xdr:cNvSpPr/>
      </xdr:nvSpPr>
      <xdr:spPr>
        <a:xfrm>
          <a:off x="15430500" y="14278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37919</xdr:rowOff>
    </xdr:from>
    <xdr:to>
      <xdr:col>76</xdr:col>
      <xdr:colOff>165100</xdr:colOff>
      <xdr:row>83</xdr:row>
      <xdr:rowOff>139519</xdr:rowOff>
    </xdr:to>
    <xdr:sp macro="" textlink="">
      <xdr:nvSpPr>
        <xdr:cNvPr id="557" name="フローチャート: 判断 556">
          <a:extLst>
            <a:ext uri="{FF2B5EF4-FFF2-40B4-BE49-F238E27FC236}">
              <a16:creationId xmlns:a16="http://schemas.microsoft.com/office/drawing/2014/main" id="{4693F3F2-21C5-4F15-8694-13F7A6BD8BB7}"/>
            </a:ext>
          </a:extLst>
        </xdr:cNvPr>
        <xdr:cNvSpPr/>
      </xdr:nvSpPr>
      <xdr:spPr>
        <a:xfrm>
          <a:off x="14541500" y="14268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59145</xdr:rowOff>
    </xdr:from>
    <xdr:to>
      <xdr:col>72</xdr:col>
      <xdr:colOff>38100</xdr:colOff>
      <xdr:row>83</xdr:row>
      <xdr:rowOff>160745</xdr:rowOff>
    </xdr:to>
    <xdr:sp macro="" textlink="">
      <xdr:nvSpPr>
        <xdr:cNvPr id="558" name="フローチャート: 判断 557">
          <a:extLst>
            <a:ext uri="{FF2B5EF4-FFF2-40B4-BE49-F238E27FC236}">
              <a16:creationId xmlns:a16="http://schemas.microsoft.com/office/drawing/2014/main" id="{1FABB3A9-5A58-4A33-A5B3-FE77C276EA3A}"/>
            </a:ext>
          </a:extLst>
        </xdr:cNvPr>
        <xdr:cNvSpPr/>
      </xdr:nvSpPr>
      <xdr:spPr>
        <a:xfrm>
          <a:off x="13652500" y="142894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122827</xdr:rowOff>
    </xdr:from>
    <xdr:to>
      <xdr:col>67</xdr:col>
      <xdr:colOff>101600</xdr:colOff>
      <xdr:row>83</xdr:row>
      <xdr:rowOff>52977</xdr:rowOff>
    </xdr:to>
    <xdr:sp macro="" textlink="">
      <xdr:nvSpPr>
        <xdr:cNvPr id="559" name="フローチャート: 判断 558">
          <a:extLst>
            <a:ext uri="{FF2B5EF4-FFF2-40B4-BE49-F238E27FC236}">
              <a16:creationId xmlns:a16="http://schemas.microsoft.com/office/drawing/2014/main" id="{7D2942EF-E9F3-4EF6-8A5C-DFC0499FC228}"/>
            </a:ext>
          </a:extLst>
        </xdr:cNvPr>
        <xdr:cNvSpPr/>
      </xdr:nvSpPr>
      <xdr:spPr>
        <a:xfrm>
          <a:off x="12763500" y="1418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560" name="テキスト ボックス 559">
          <a:extLst>
            <a:ext uri="{FF2B5EF4-FFF2-40B4-BE49-F238E27FC236}">
              <a16:creationId xmlns:a16="http://schemas.microsoft.com/office/drawing/2014/main" id="{8BEAF527-4B75-43BD-B0AA-91DB47EA622A}"/>
            </a:ext>
          </a:extLst>
        </xdr:cNvPr>
        <xdr:cNvSpPr txBox="1"/>
      </xdr:nvSpPr>
      <xdr:spPr>
        <a:xfrm>
          <a:off x="16129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561" name="テキスト ボックス 560">
          <a:extLst>
            <a:ext uri="{FF2B5EF4-FFF2-40B4-BE49-F238E27FC236}">
              <a16:creationId xmlns:a16="http://schemas.microsoft.com/office/drawing/2014/main" id="{678E08E4-1EFE-40A3-AD52-1B47B772CF98}"/>
            </a:ext>
          </a:extLst>
        </xdr:cNvPr>
        <xdr:cNvSpPr txBox="1"/>
      </xdr:nvSpPr>
      <xdr:spPr>
        <a:xfrm>
          <a:off x="15290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562" name="テキスト ボックス 561">
          <a:extLst>
            <a:ext uri="{FF2B5EF4-FFF2-40B4-BE49-F238E27FC236}">
              <a16:creationId xmlns:a16="http://schemas.microsoft.com/office/drawing/2014/main" id="{DFBAF3C8-4CE5-4B59-AE2E-73FB16AA0C73}"/>
            </a:ext>
          </a:extLst>
        </xdr:cNvPr>
        <xdr:cNvSpPr txBox="1"/>
      </xdr:nvSpPr>
      <xdr:spPr>
        <a:xfrm>
          <a:off x="14401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563" name="テキスト ボックス 562">
          <a:extLst>
            <a:ext uri="{FF2B5EF4-FFF2-40B4-BE49-F238E27FC236}">
              <a16:creationId xmlns:a16="http://schemas.microsoft.com/office/drawing/2014/main" id="{975C8639-7AD1-4AC3-84F5-4867669A8E72}"/>
            </a:ext>
          </a:extLst>
        </xdr:cNvPr>
        <xdr:cNvSpPr txBox="1"/>
      </xdr:nvSpPr>
      <xdr:spPr>
        <a:xfrm>
          <a:off x="1351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564" name="テキスト ボックス 563">
          <a:extLst>
            <a:ext uri="{FF2B5EF4-FFF2-40B4-BE49-F238E27FC236}">
              <a16:creationId xmlns:a16="http://schemas.microsoft.com/office/drawing/2014/main" id="{E0CCEFF1-EF44-4148-BBA7-8AE9A2914475}"/>
            </a:ext>
          </a:extLst>
        </xdr:cNvPr>
        <xdr:cNvSpPr txBox="1"/>
      </xdr:nvSpPr>
      <xdr:spPr>
        <a:xfrm>
          <a:off x="1262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80</xdr:row>
      <xdr:rowOff>19957</xdr:rowOff>
    </xdr:from>
    <xdr:to>
      <xdr:col>85</xdr:col>
      <xdr:colOff>177800</xdr:colOff>
      <xdr:row>80</xdr:row>
      <xdr:rowOff>121557</xdr:rowOff>
    </xdr:to>
    <xdr:sp macro="" textlink="">
      <xdr:nvSpPr>
        <xdr:cNvPr id="565" name="楕円 564">
          <a:extLst>
            <a:ext uri="{FF2B5EF4-FFF2-40B4-BE49-F238E27FC236}">
              <a16:creationId xmlns:a16="http://schemas.microsoft.com/office/drawing/2014/main" id="{9DBCAC52-A712-4B41-926F-44E4AD3381D2}"/>
            </a:ext>
          </a:extLst>
        </xdr:cNvPr>
        <xdr:cNvSpPr/>
      </xdr:nvSpPr>
      <xdr:spPr>
        <a:xfrm>
          <a:off x="16268700" y="13735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79</xdr:row>
      <xdr:rowOff>42834</xdr:rowOff>
    </xdr:from>
    <xdr:ext cx="405111" cy="259045"/>
    <xdr:sp macro="" textlink="">
      <xdr:nvSpPr>
        <xdr:cNvPr id="566" name="【消防施設】&#10;有形固定資産減価償却率該当値テキスト">
          <a:extLst>
            <a:ext uri="{FF2B5EF4-FFF2-40B4-BE49-F238E27FC236}">
              <a16:creationId xmlns:a16="http://schemas.microsoft.com/office/drawing/2014/main" id="{EAE019DE-626C-404F-9DBF-BB0DC9B9B128}"/>
            </a:ext>
          </a:extLst>
        </xdr:cNvPr>
        <xdr:cNvSpPr txBox="1"/>
      </xdr:nvSpPr>
      <xdr:spPr>
        <a:xfrm>
          <a:off x="16357600" y="1358738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162016</xdr:rowOff>
    </xdr:from>
    <xdr:to>
      <xdr:col>81</xdr:col>
      <xdr:colOff>101600</xdr:colOff>
      <xdr:row>80</xdr:row>
      <xdr:rowOff>92166</xdr:rowOff>
    </xdr:to>
    <xdr:sp macro="" textlink="">
      <xdr:nvSpPr>
        <xdr:cNvPr id="567" name="楕円 566">
          <a:extLst>
            <a:ext uri="{FF2B5EF4-FFF2-40B4-BE49-F238E27FC236}">
              <a16:creationId xmlns:a16="http://schemas.microsoft.com/office/drawing/2014/main" id="{7A68F271-C62D-4FD1-B29A-43280905EAE2}"/>
            </a:ext>
          </a:extLst>
        </xdr:cNvPr>
        <xdr:cNvSpPr/>
      </xdr:nvSpPr>
      <xdr:spPr>
        <a:xfrm>
          <a:off x="15430500" y="13706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80</xdr:row>
      <xdr:rowOff>41366</xdr:rowOff>
    </xdr:from>
    <xdr:to>
      <xdr:col>85</xdr:col>
      <xdr:colOff>127000</xdr:colOff>
      <xdr:row>80</xdr:row>
      <xdr:rowOff>70757</xdr:rowOff>
    </xdr:to>
    <xdr:cxnSp macro="">
      <xdr:nvCxnSpPr>
        <xdr:cNvPr id="568" name="直線コネクタ 567">
          <a:extLst>
            <a:ext uri="{FF2B5EF4-FFF2-40B4-BE49-F238E27FC236}">
              <a16:creationId xmlns:a16="http://schemas.microsoft.com/office/drawing/2014/main" id="{003DF402-02FE-4886-B8DD-3E0E9A31BDA0}"/>
            </a:ext>
          </a:extLst>
        </xdr:cNvPr>
        <xdr:cNvCxnSpPr/>
      </xdr:nvCxnSpPr>
      <xdr:spPr>
        <a:xfrm>
          <a:off x="15481300" y="13757366"/>
          <a:ext cx="838200" cy="293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5262</xdr:rowOff>
    </xdr:from>
    <xdr:to>
      <xdr:col>76</xdr:col>
      <xdr:colOff>165100</xdr:colOff>
      <xdr:row>83</xdr:row>
      <xdr:rowOff>106862</xdr:rowOff>
    </xdr:to>
    <xdr:sp macro="" textlink="">
      <xdr:nvSpPr>
        <xdr:cNvPr id="569" name="楕円 568">
          <a:extLst>
            <a:ext uri="{FF2B5EF4-FFF2-40B4-BE49-F238E27FC236}">
              <a16:creationId xmlns:a16="http://schemas.microsoft.com/office/drawing/2014/main" id="{569F77BD-5ABD-4B37-A007-09C09A9A62AA}"/>
            </a:ext>
          </a:extLst>
        </xdr:cNvPr>
        <xdr:cNvSpPr/>
      </xdr:nvSpPr>
      <xdr:spPr>
        <a:xfrm>
          <a:off x="14541500" y="142356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80</xdr:row>
      <xdr:rowOff>41366</xdr:rowOff>
    </xdr:from>
    <xdr:to>
      <xdr:col>81</xdr:col>
      <xdr:colOff>50800</xdr:colOff>
      <xdr:row>83</xdr:row>
      <xdr:rowOff>56062</xdr:rowOff>
    </xdr:to>
    <xdr:cxnSp macro="">
      <xdr:nvCxnSpPr>
        <xdr:cNvPr id="570" name="直線コネクタ 569">
          <a:extLst>
            <a:ext uri="{FF2B5EF4-FFF2-40B4-BE49-F238E27FC236}">
              <a16:creationId xmlns:a16="http://schemas.microsoft.com/office/drawing/2014/main" id="{561A98D5-1168-4D78-BB1A-E55A3670625B}"/>
            </a:ext>
          </a:extLst>
        </xdr:cNvPr>
        <xdr:cNvCxnSpPr/>
      </xdr:nvCxnSpPr>
      <xdr:spPr>
        <a:xfrm flipV="1">
          <a:off x="14592300" y="13757366"/>
          <a:ext cx="889000" cy="5290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147320</xdr:rowOff>
    </xdr:from>
    <xdr:to>
      <xdr:col>72</xdr:col>
      <xdr:colOff>38100</xdr:colOff>
      <xdr:row>83</xdr:row>
      <xdr:rowOff>77470</xdr:rowOff>
    </xdr:to>
    <xdr:sp macro="" textlink="">
      <xdr:nvSpPr>
        <xdr:cNvPr id="571" name="楕円 570">
          <a:extLst>
            <a:ext uri="{FF2B5EF4-FFF2-40B4-BE49-F238E27FC236}">
              <a16:creationId xmlns:a16="http://schemas.microsoft.com/office/drawing/2014/main" id="{A7A39D95-2D1A-4AA2-A47B-F752D2245ECC}"/>
            </a:ext>
          </a:extLst>
        </xdr:cNvPr>
        <xdr:cNvSpPr/>
      </xdr:nvSpPr>
      <xdr:spPr>
        <a:xfrm>
          <a:off x="13652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26670</xdr:rowOff>
    </xdr:from>
    <xdr:to>
      <xdr:col>76</xdr:col>
      <xdr:colOff>114300</xdr:colOff>
      <xdr:row>83</xdr:row>
      <xdr:rowOff>56062</xdr:rowOff>
    </xdr:to>
    <xdr:cxnSp macro="">
      <xdr:nvCxnSpPr>
        <xdr:cNvPr id="572" name="直線コネクタ 571">
          <a:extLst>
            <a:ext uri="{FF2B5EF4-FFF2-40B4-BE49-F238E27FC236}">
              <a16:creationId xmlns:a16="http://schemas.microsoft.com/office/drawing/2014/main" id="{47E405C0-73B9-47C8-A7B3-CE1DDA49E8AA}"/>
            </a:ext>
          </a:extLst>
        </xdr:cNvPr>
        <xdr:cNvCxnSpPr/>
      </xdr:nvCxnSpPr>
      <xdr:spPr>
        <a:xfrm>
          <a:off x="13703300" y="14257020"/>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127726</xdr:rowOff>
    </xdr:from>
    <xdr:to>
      <xdr:col>67</xdr:col>
      <xdr:colOff>101600</xdr:colOff>
      <xdr:row>83</xdr:row>
      <xdr:rowOff>57876</xdr:rowOff>
    </xdr:to>
    <xdr:sp macro="" textlink="">
      <xdr:nvSpPr>
        <xdr:cNvPr id="573" name="楕円 572">
          <a:extLst>
            <a:ext uri="{FF2B5EF4-FFF2-40B4-BE49-F238E27FC236}">
              <a16:creationId xmlns:a16="http://schemas.microsoft.com/office/drawing/2014/main" id="{38D99F76-2A1E-4C1C-ABEA-DEC5F6953274}"/>
            </a:ext>
          </a:extLst>
        </xdr:cNvPr>
        <xdr:cNvSpPr/>
      </xdr:nvSpPr>
      <xdr:spPr>
        <a:xfrm>
          <a:off x="12763500" y="14186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83</xdr:row>
      <xdr:rowOff>7076</xdr:rowOff>
    </xdr:from>
    <xdr:to>
      <xdr:col>71</xdr:col>
      <xdr:colOff>177800</xdr:colOff>
      <xdr:row>83</xdr:row>
      <xdr:rowOff>26670</xdr:rowOff>
    </xdr:to>
    <xdr:cxnSp macro="">
      <xdr:nvCxnSpPr>
        <xdr:cNvPr id="574" name="直線コネクタ 573">
          <a:extLst>
            <a:ext uri="{FF2B5EF4-FFF2-40B4-BE49-F238E27FC236}">
              <a16:creationId xmlns:a16="http://schemas.microsoft.com/office/drawing/2014/main" id="{1AD2BDE5-A678-4E65-ABFF-AADCE6208B6E}"/>
            </a:ext>
          </a:extLst>
        </xdr:cNvPr>
        <xdr:cNvCxnSpPr/>
      </xdr:nvCxnSpPr>
      <xdr:spPr>
        <a:xfrm>
          <a:off x="12814300" y="14237426"/>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140443</xdr:rowOff>
    </xdr:from>
    <xdr:ext cx="405111" cy="259045"/>
    <xdr:sp macro="" textlink="">
      <xdr:nvSpPr>
        <xdr:cNvPr id="575" name="n_1aveValue【消防施設】&#10;有形固定資産減価償却率">
          <a:extLst>
            <a:ext uri="{FF2B5EF4-FFF2-40B4-BE49-F238E27FC236}">
              <a16:creationId xmlns:a16="http://schemas.microsoft.com/office/drawing/2014/main" id="{0470074F-7F6A-49B6-91D1-803704B80E2F}"/>
            </a:ext>
          </a:extLst>
        </xdr:cNvPr>
        <xdr:cNvSpPr txBox="1"/>
      </xdr:nvSpPr>
      <xdr:spPr>
        <a:xfrm>
          <a:off x="15266044" y="14370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130646</xdr:rowOff>
    </xdr:from>
    <xdr:ext cx="405111" cy="259045"/>
    <xdr:sp macro="" textlink="">
      <xdr:nvSpPr>
        <xdr:cNvPr id="576" name="n_2aveValue【消防施設】&#10;有形固定資産減価償却率">
          <a:extLst>
            <a:ext uri="{FF2B5EF4-FFF2-40B4-BE49-F238E27FC236}">
              <a16:creationId xmlns:a16="http://schemas.microsoft.com/office/drawing/2014/main" id="{C9511D60-9FA7-405D-984D-54C786A58AD8}"/>
            </a:ext>
          </a:extLst>
        </xdr:cNvPr>
        <xdr:cNvSpPr txBox="1"/>
      </xdr:nvSpPr>
      <xdr:spPr>
        <a:xfrm>
          <a:off x="14389744" y="143609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151872</xdr:rowOff>
    </xdr:from>
    <xdr:ext cx="405111" cy="259045"/>
    <xdr:sp macro="" textlink="">
      <xdr:nvSpPr>
        <xdr:cNvPr id="577" name="n_3aveValue【消防施設】&#10;有形固定資産減価償却率">
          <a:extLst>
            <a:ext uri="{FF2B5EF4-FFF2-40B4-BE49-F238E27FC236}">
              <a16:creationId xmlns:a16="http://schemas.microsoft.com/office/drawing/2014/main" id="{19B65D9F-E555-413A-89EB-E99BA455D35D}"/>
            </a:ext>
          </a:extLst>
        </xdr:cNvPr>
        <xdr:cNvSpPr txBox="1"/>
      </xdr:nvSpPr>
      <xdr:spPr>
        <a:xfrm>
          <a:off x="13500744" y="143822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81</xdr:row>
      <xdr:rowOff>69504</xdr:rowOff>
    </xdr:from>
    <xdr:ext cx="405111" cy="259045"/>
    <xdr:sp macro="" textlink="">
      <xdr:nvSpPr>
        <xdr:cNvPr id="578" name="n_4aveValue【消防施設】&#10;有形固定資産減価償却率">
          <a:extLst>
            <a:ext uri="{FF2B5EF4-FFF2-40B4-BE49-F238E27FC236}">
              <a16:creationId xmlns:a16="http://schemas.microsoft.com/office/drawing/2014/main" id="{8E2115B8-B3E9-4055-AF02-ED1374D175A8}"/>
            </a:ext>
          </a:extLst>
        </xdr:cNvPr>
        <xdr:cNvSpPr txBox="1"/>
      </xdr:nvSpPr>
      <xdr:spPr>
        <a:xfrm>
          <a:off x="12611744" y="139569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78</xdr:row>
      <xdr:rowOff>108693</xdr:rowOff>
    </xdr:from>
    <xdr:ext cx="405111" cy="259045"/>
    <xdr:sp macro="" textlink="">
      <xdr:nvSpPr>
        <xdr:cNvPr id="579" name="n_1mainValue【消防施設】&#10;有形固定資産減価償却率">
          <a:extLst>
            <a:ext uri="{FF2B5EF4-FFF2-40B4-BE49-F238E27FC236}">
              <a16:creationId xmlns:a16="http://schemas.microsoft.com/office/drawing/2014/main" id="{1617B050-FD8B-40E6-896C-22BF4192D06A}"/>
            </a:ext>
          </a:extLst>
        </xdr:cNvPr>
        <xdr:cNvSpPr txBox="1"/>
      </xdr:nvSpPr>
      <xdr:spPr>
        <a:xfrm>
          <a:off x="15266044" y="134817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81</xdr:row>
      <xdr:rowOff>123389</xdr:rowOff>
    </xdr:from>
    <xdr:ext cx="405111" cy="259045"/>
    <xdr:sp macro="" textlink="">
      <xdr:nvSpPr>
        <xdr:cNvPr id="580" name="n_2mainValue【消防施設】&#10;有形固定資産減価償却率">
          <a:extLst>
            <a:ext uri="{FF2B5EF4-FFF2-40B4-BE49-F238E27FC236}">
              <a16:creationId xmlns:a16="http://schemas.microsoft.com/office/drawing/2014/main" id="{FCD96E80-0411-47D3-AF93-EED69EB571BA}"/>
            </a:ext>
          </a:extLst>
        </xdr:cNvPr>
        <xdr:cNvSpPr txBox="1"/>
      </xdr:nvSpPr>
      <xdr:spPr>
        <a:xfrm>
          <a:off x="14389744" y="14010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81</xdr:row>
      <xdr:rowOff>93997</xdr:rowOff>
    </xdr:from>
    <xdr:ext cx="405111" cy="259045"/>
    <xdr:sp macro="" textlink="">
      <xdr:nvSpPr>
        <xdr:cNvPr id="581" name="n_3mainValue【消防施設】&#10;有形固定資産減価償却率">
          <a:extLst>
            <a:ext uri="{FF2B5EF4-FFF2-40B4-BE49-F238E27FC236}">
              <a16:creationId xmlns:a16="http://schemas.microsoft.com/office/drawing/2014/main" id="{5718F645-956D-4324-AA89-0B8273D0BC75}"/>
            </a:ext>
          </a:extLst>
        </xdr:cNvPr>
        <xdr:cNvSpPr txBox="1"/>
      </xdr:nvSpPr>
      <xdr:spPr>
        <a:xfrm>
          <a:off x="13500744" y="139814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83</xdr:row>
      <xdr:rowOff>49003</xdr:rowOff>
    </xdr:from>
    <xdr:ext cx="405111" cy="259045"/>
    <xdr:sp macro="" textlink="">
      <xdr:nvSpPr>
        <xdr:cNvPr id="582" name="n_4mainValue【消防施設】&#10;有形固定資産減価償却率">
          <a:extLst>
            <a:ext uri="{FF2B5EF4-FFF2-40B4-BE49-F238E27FC236}">
              <a16:creationId xmlns:a16="http://schemas.microsoft.com/office/drawing/2014/main" id="{7BC7F2C7-A788-4D45-A253-1C770ECC92C4}"/>
            </a:ext>
          </a:extLst>
        </xdr:cNvPr>
        <xdr:cNvSpPr txBox="1"/>
      </xdr:nvSpPr>
      <xdr:spPr>
        <a:xfrm>
          <a:off x="12611744" y="142793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583" name="正方形/長方形 582">
          <a:extLst>
            <a:ext uri="{FF2B5EF4-FFF2-40B4-BE49-F238E27FC236}">
              <a16:creationId xmlns:a16="http://schemas.microsoft.com/office/drawing/2014/main" id="{C7FF1076-6098-477C-96F5-933D42A78359}"/>
            </a:ext>
          </a:extLst>
        </xdr:cNvPr>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84" name="正方形/長方形 583">
          <a:extLst>
            <a:ext uri="{FF2B5EF4-FFF2-40B4-BE49-F238E27FC236}">
              <a16:creationId xmlns:a16="http://schemas.microsoft.com/office/drawing/2014/main" id="{C8C69194-2C44-4547-9EBE-0CB2DAA242CD}"/>
            </a:ext>
          </a:extLst>
        </xdr:cNvPr>
        <xdr:cNvSpPr/>
      </xdr:nvSpPr>
      <xdr:spPr>
        <a:xfrm>
          <a:off x="18415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85" name="正方形/長方形 584">
          <a:extLst>
            <a:ext uri="{FF2B5EF4-FFF2-40B4-BE49-F238E27FC236}">
              <a16:creationId xmlns:a16="http://schemas.microsoft.com/office/drawing/2014/main" id="{4A97E2DD-836A-4DC2-9363-A738E00B4A80}"/>
            </a:ext>
          </a:extLst>
        </xdr:cNvPr>
        <xdr:cNvSpPr/>
      </xdr:nvSpPr>
      <xdr:spPr>
        <a:xfrm>
          <a:off x="18415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86" name="正方形/長方形 585">
          <a:extLst>
            <a:ext uri="{FF2B5EF4-FFF2-40B4-BE49-F238E27FC236}">
              <a16:creationId xmlns:a16="http://schemas.microsoft.com/office/drawing/2014/main" id="{05BB09B8-FB3A-4F6B-8103-DC09D0ACBCB1}"/>
            </a:ext>
          </a:extLst>
        </xdr:cNvPr>
        <xdr:cNvSpPr/>
      </xdr:nvSpPr>
      <xdr:spPr>
        <a:xfrm>
          <a:off x="19431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87" name="正方形/長方形 586">
          <a:extLst>
            <a:ext uri="{FF2B5EF4-FFF2-40B4-BE49-F238E27FC236}">
              <a16:creationId xmlns:a16="http://schemas.microsoft.com/office/drawing/2014/main" id="{D76E6BB3-C8A6-4856-92ED-B856FCB9F2A2}"/>
            </a:ext>
          </a:extLst>
        </xdr:cNvPr>
        <xdr:cNvSpPr/>
      </xdr:nvSpPr>
      <xdr:spPr>
        <a:xfrm>
          <a:off x="19431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8" name="正方形/長方形 587">
          <a:extLst>
            <a:ext uri="{FF2B5EF4-FFF2-40B4-BE49-F238E27FC236}">
              <a16:creationId xmlns:a16="http://schemas.microsoft.com/office/drawing/2014/main" id="{857F079D-DAF2-4157-B0CF-56183910EBEA}"/>
            </a:ext>
          </a:extLst>
        </xdr:cNvPr>
        <xdr:cNvSpPr/>
      </xdr:nvSpPr>
      <xdr:spPr>
        <a:xfrm>
          <a:off x="20574000" y="1247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9" name="正方形/長方形 588">
          <a:extLst>
            <a:ext uri="{FF2B5EF4-FFF2-40B4-BE49-F238E27FC236}">
              <a16:creationId xmlns:a16="http://schemas.microsoft.com/office/drawing/2014/main" id="{5BFBFBE5-C329-42DF-821D-B0C0AC40E61A}"/>
            </a:ext>
          </a:extLst>
        </xdr:cNvPr>
        <xdr:cNvSpPr/>
      </xdr:nvSpPr>
      <xdr:spPr>
        <a:xfrm>
          <a:off x="20574000" y="1267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90" name="正方形/長方形 589">
          <a:extLst>
            <a:ext uri="{FF2B5EF4-FFF2-40B4-BE49-F238E27FC236}">
              <a16:creationId xmlns:a16="http://schemas.microsoft.com/office/drawing/2014/main" id="{869D5977-9C2E-44C7-A76B-148558A6AD36}"/>
            </a:ext>
          </a:extLst>
        </xdr:cNvPr>
        <xdr:cNvSpPr/>
      </xdr:nvSpPr>
      <xdr:spPr>
        <a:xfrm>
          <a:off x="18288000" y="1295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591" name="テキスト ボックス 590">
          <a:extLst>
            <a:ext uri="{FF2B5EF4-FFF2-40B4-BE49-F238E27FC236}">
              <a16:creationId xmlns:a16="http://schemas.microsoft.com/office/drawing/2014/main" id="{632E1D85-94C8-455B-8193-AE1EE7E9114A}"/>
            </a:ext>
          </a:extLst>
        </xdr:cNvPr>
        <xdr:cNvSpPr txBox="1"/>
      </xdr:nvSpPr>
      <xdr:spPr>
        <a:xfrm>
          <a:off x="1824990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592" name="直線コネクタ 591">
          <a:extLst>
            <a:ext uri="{FF2B5EF4-FFF2-40B4-BE49-F238E27FC236}">
              <a16:creationId xmlns:a16="http://schemas.microsoft.com/office/drawing/2014/main" id="{704941F4-C431-404A-BEBB-73F2432661B1}"/>
            </a:ext>
          </a:extLst>
        </xdr:cNvPr>
        <xdr:cNvCxnSpPr/>
      </xdr:nvCxnSpPr>
      <xdr:spPr>
        <a:xfrm>
          <a:off x="18288000" y="1524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593" name="直線コネクタ 592">
          <a:extLst>
            <a:ext uri="{FF2B5EF4-FFF2-40B4-BE49-F238E27FC236}">
              <a16:creationId xmlns:a16="http://schemas.microsoft.com/office/drawing/2014/main" id="{C202D201-E933-4DC1-A933-722079049D6B}"/>
            </a:ext>
          </a:extLst>
        </xdr:cNvPr>
        <xdr:cNvCxnSpPr/>
      </xdr:nvCxnSpPr>
      <xdr:spPr>
        <a:xfrm>
          <a:off x="18288000" y="1485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594" name="テキスト ボックス 593">
          <a:extLst>
            <a:ext uri="{FF2B5EF4-FFF2-40B4-BE49-F238E27FC236}">
              <a16:creationId xmlns:a16="http://schemas.microsoft.com/office/drawing/2014/main" id="{A4DB974F-22A8-4B28-A7FE-4FB7ADAFBEBE}"/>
            </a:ext>
          </a:extLst>
        </xdr:cNvPr>
        <xdr:cNvSpPr txBox="1"/>
      </xdr:nvSpPr>
      <xdr:spPr>
        <a:xfrm>
          <a:off x="17820821" y="1471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595" name="直線コネクタ 594">
          <a:extLst>
            <a:ext uri="{FF2B5EF4-FFF2-40B4-BE49-F238E27FC236}">
              <a16:creationId xmlns:a16="http://schemas.microsoft.com/office/drawing/2014/main" id="{7060372F-9FDA-483E-88E8-6F39ACB3C4A7}"/>
            </a:ext>
          </a:extLst>
        </xdr:cNvPr>
        <xdr:cNvCxnSpPr/>
      </xdr:nvCxnSpPr>
      <xdr:spPr>
        <a:xfrm>
          <a:off x="18288000" y="1447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596" name="テキスト ボックス 595">
          <a:extLst>
            <a:ext uri="{FF2B5EF4-FFF2-40B4-BE49-F238E27FC236}">
              <a16:creationId xmlns:a16="http://schemas.microsoft.com/office/drawing/2014/main" id="{D114E976-FA74-41FF-AC2A-ED0307381424}"/>
            </a:ext>
          </a:extLst>
        </xdr:cNvPr>
        <xdr:cNvSpPr txBox="1"/>
      </xdr:nvSpPr>
      <xdr:spPr>
        <a:xfrm>
          <a:off x="17820821" y="1433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597" name="直線コネクタ 596">
          <a:extLst>
            <a:ext uri="{FF2B5EF4-FFF2-40B4-BE49-F238E27FC236}">
              <a16:creationId xmlns:a16="http://schemas.microsoft.com/office/drawing/2014/main" id="{DFE66209-1819-4CDF-80A2-D5526D30D390}"/>
            </a:ext>
          </a:extLst>
        </xdr:cNvPr>
        <xdr:cNvCxnSpPr/>
      </xdr:nvCxnSpPr>
      <xdr:spPr>
        <a:xfrm>
          <a:off x="18288000" y="1409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598" name="テキスト ボックス 597">
          <a:extLst>
            <a:ext uri="{FF2B5EF4-FFF2-40B4-BE49-F238E27FC236}">
              <a16:creationId xmlns:a16="http://schemas.microsoft.com/office/drawing/2014/main" id="{ACDB5EB7-9F55-4A3A-A4F0-B82F00B10711}"/>
            </a:ext>
          </a:extLst>
        </xdr:cNvPr>
        <xdr:cNvSpPr txBox="1"/>
      </xdr:nvSpPr>
      <xdr:spPr>
        <a:xfrm>
          <a:off x="17820821" y="1395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599" name="直線コネクタ 598">
          <a:extLst>
            <a:ext uri="{FF2B5EF4-FFF2-40B4-BE49-F238E27FC236}">
              <a16:creationId xmlns:a16="http://schemas.microsoft.com/office/drawing/2014/main" id="{5A7DEB60-26DB-4C73-BE8B-DCAA5FFEAA75}"/>
            </a:ext>
          </a:extLst>
        </xdr:cNvPr>
        <xdr:cNvCxnSpPr/>
      </xdr:nvCxnSpPr>
      <xdr:spPr>
        <a:xfrm>
          <a:off x="18288000" y="1371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600" name="テキスト ボックス 599">
          <a:extLst>
            <a:ext uri="{FF2B5EF4-FFF2-40B4-BE49-F238E27FC236}">
              <a16:creationId xmlns:a16="http://schemas.microsoft.com/office/drawing/2014/main" id="{07657F39-B353-4D09-BDAF-13D8015343FA}"/>
            </a:ext>
          </a:extLst>
        </xdr:cNvPr>
        <xdr:cNvSpPr txBox="1"/>
      </xdr:nvSpPr>
      <xdr:spPr>
        <a:xfrm>
          <a:off x="17820821" y="1357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601" name="直線コネクタ 600">
          <a:extLst>
            <a:ext uri="{FF2B5EF4-FFF2-40B4-BE49-F238E27FC236}">
              <a16:creationId xmlns:a16="http://schemas.microsoft.com/office/drawing/2014/main" id="{A8FDFB36-E3CD-4594-82A2-5CAF888C63A7}"/>
            </a:ext>
          </a:extLst>
        </xdr:cNvPr>
        <xdr:cNvCxnSpPr/>
      </xdr:nvCxnSpPr>
      <xdr:spPr>
        <a:xfrm>
          <a:off x="18288000" y="1333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602" name="テキスト ボックス 601">
          <a:extLst>
            <a:ext uri="{FF2B5EF4-FFF2-40B4-BE49-F238E27FC236}">
              <a16:creationId xmlns:a16="http://schemas.microsoft.com/office/drawing/2014/main" id="{397B7161-5F5C-4741-AB8C-65A8A8C3E41E}"/>
            </a:ext>
          </a:extLst>
        </xdr:cNvPr>
        <xdr:cNvSpPr txBox="1"/>
      </xdr:nvSpPr>
      <xdr:spPr>
        <a:xfrm>
          <a:off x="17820821" y="1319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03" name="直線コネクタ 602">
          <a:extLst>
            <a:ext uri="{FF2B5EF4-FFF2-40B4-BE49-F238E27FC236}">
              <a16:creationId xmlns:a16="http://schemas.microsoft.com/office/drawing/2014/main" id="{792B691D-0ED8-441F-8825-6E1FD4D74F5F}"/>
            </a:ext>
          </a:extLst>
        </xdr:cNvPr>
        <xdr:cNvCxnSpPr/>
      </xdr:nvCxnSpPr>
      <xdr:spPr>
        <a:xfrm>
          <a:off x="18288000" y="1295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04" name="テキスト ボックス 603">
          <a:extLst>
            <a:ext uri="{FF2B5EF4-FFF2-40B4-BE49-F238E27FC236}">
              <a16:creationId xmlns:a16="http://schemas.microsoft.com/office/drawing/2014/main" id="{BF84C1FA-7778-4EB2-A5BA-FA6D92D18EC6}"/>
            </a:ext>
          </a:extLst>
        </xdr:cNvPr>
        <xdr:cNvSpPr txBox="1"/>
      </xdr:nvSpPr>
      <xdr:spPr>
        <a:xfrm>
          <a:off x="17820821" y="1281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05" name="【消防施設】&#10;一人当たり面積グラフ枠">
          <a:extLst>
            <a:ext uri="{FF2B5EF4-FFF2-40B4-BE49-F238E27FC236}">
              <a16:creationId xmlns:a16="http://schemas.microsoft.com/office/drawing/2014/main" id="{089766B4-FEEF-488B-A4B6-076194B18751}"/>
            </a:ext>
          </a:extLst>
        </xdr:cNvPr>
        <xdr:cNvSpPr/>
      </xdr:nvSpPr>
      <xdr:spPr>
        <a:xfrm>
          <a:off x="18288000" y="1295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77</xdr:row>
      <xdr:rowOff>104775</xdr:rowOff>
    </xdr:from>
    <xdr:to>
      <xdr:col>116</xdr:col>
      <xdr:colOff>62864</xdr:colOff>
      <xdr:row>86</xdr:row>
      <xdr:rowOff>99061</xdr:rowOff>
    </xdr:to>
    <xdr:cxnSp macro="">
      <xdr:nvCxnSpPr>
        <xdr:cNvPr id="606" name="直線コネクタ 605">
          <a:extLst>
            <a:ext uri="{FF2B5EF4-FFF2-40B4-BE49-F238E27FC236}">
              <a16:creationId xmlns:a16="http://schemas.microsoft.com/office/drawing/2014/main" id="{003CDE56-E4F3-4879-983C-D89AC463D747}"/>
            </a:ext>
          </a:extLst>
        </xdr:cNvPr>
        <xdr:cNvCxnSpPr/>
      </xdr:nvCxnSpPr>
      <xdr:spPr>
        <a:xfrm flipV="1">
          <a:off x="22160864" y="13306425"/>
          <a:ext cx="0" cy="15373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102888</xdr:rowOff>
    </xdr:from>
    <xdr:ext cx="469744" cy="259045"/>
    <xdr:sp macro="" textlink="">
      <xdr:nvSpPr>
        <xdr:cNvPr id="607" name="【消防施設】&#10;一人当たり面積最小値テキスト">
          <a:extLst>
            <a:ext uri="{FF2B5EF4-FFF2-40B4-BE49-F238E27FC236}">
              <a16:creationId xmlns:a16="http://schemas.microsoft.com/office/drawing/2014/main" id="{1767F4FB-6AA3-4E6A-902D-42C5F8544944}"/>
            </a:ext>
          </a:extLst>
        </xdr:cNvPr>
        <xdr:cNvSpPr txBox="1"/>
      </xdr:nvSpPr>
      <xdr:spPr>
        <a:xfrm>
          <a:off x="22199600" y="14847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99061</xdr:rowOff>
    </xdr:from>
    <xdr:to>
      <xdr:col>116</xdr:col>
      <xdr:colOff>152400</xdr:colOff>
      <xdr:row>86</xdr:row>
      <xdr:rowOff>99061</xdr:rowOff>
    </xdr:to>
    <xdr:cxnSp macro="">
      <xdr:nvCxnSpPr>
        <xdr:cNvPr id="608" name="直線コネクタ 607">
          <a:extLst>
            <a:ext uri="{FF2B5EF4-FFF2-40B4-BE49-F238E27FC236}">
              <a16:creationId xmlns:a16="http://schemas.microsoft.com/office/drawing/2014/main" id="{87638B5C-91B4-4D8E-BF70-7EF6A4DB60DE}"/>
            </a:ext>
          </a:extLst>
        </xdr:cNvPr>
        <xdr:cNvCxnSpPr/>
      </xdr:nvCxnSpPr>
      <xdr:spPr>
        <a:xfrm>
          <a:off x="22072600" y="148437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51452</xdr:rowOff>
    </xdr:from>
    <xdr:ext cx="469744" cy="259045"/>
    <xdr:sp macro="" textlink="">
      <xdr:nvSpPr>
        <xdr:cNvPr id="609" name="【消防施設】&#10;一人当たり面積最大値テキスト">
          <a:extLst>
            <a:ext uri="{FF2B5EF4-FFF2-40B4-BE49-F238E27FC236}">
              <a16:creationId xmlns:a16="http://schemas.microsoft.com/office/drawing/2014/main" id="{8254ED67-B9C3-4C07-9E62-98CFF95E6DC5}"/>
            </a:ext>
          </a:extLst>
        </xdr:cNvPr>
        <xdr:cNvSpPr txBox="1"/>
      </xdr:nvSpPr>
      <xdr:spPr>
        <a:xfrm>
          <a:off x="22199600" y="13081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77</xdr:row>
      <xdr:rowOff>104775</xdr:rowOff>
    </xdr:from>
    <xdr:to>
      <xdr:col>116</xdr:col>
      <xdr:colOff>152400</xdr:colOff>
      <xdr:row>77</xdr:row>
      <xdr:rowOff>104775</xdr:rowOff>
    </xdr:to>
    <xdr:cxnSp macro="">
      <xdr:nvCxnSpPr>
        <xdr:cNvPr id="610" name="直線コネクタ 609">
          <a:extLst>
            <a:ext uri="{FF2B5EF4-FFF2-40B4-BE49-F238E27FC236}">
              <a16:creationId xmlns:a16="http://schemas.microsoft.com/office/drawing/2014/main" id="{627A3898-4FE8-4639-8EBD-07E2995C8E77}"/>
            </a:ext>
          </a:extLst>
        </xdr:cNvPr>
        <xdr:cNvCxnSpPr/>
      </xdr:nvCxnSpPr>
      <xdr:spPr>
        <a:xfrm>
          <a:off x="22072600" y="13306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129557</xdr:rowOff>
    </xdr:from>
    <xdr:ext cx="469744" cy="259045"/>
    <xdr:sp macro="" textlink="">
      <xdr:nvSpPr>
        <xdr:cNvPr id="611" name="【消防施設】&#10;一人当たり面積平均値テキスト">
          <a:extLst>
            <a:ext uri="{FF2B5EF4-FFF2-40B4-BE49-F238E27FC236}">
              <a16:creationId xmlns:a16="http://schemas.microsoft.com/office/drawing/2014/main" id="{3F8F798E-361B-4894-862D-F8FE55509387}"/>
            </a:ext>
          </a:extLst>
        </xdr:cNvPr>
        <xdr:cNvSpPr txBox="1"/>
      </xdr:nvSpPr>
      <xdr:spPr>
        <a:xfrm>
          <a:off x="22199600" y="143599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151130</xdr:rowOff>
    </xdr:from>
    <xdr:to>
      <xdr:col>116</xdr:col>
      <xdr:colOff>114300</xdr:colOff>
      <xdr:row>84</xdr:row>
      <xdr:rowOff>81280</xdr:rowOff>
    </xdr:to>
    <xdr:sp macro="" textlink="">
      <xdr:nvSpPr>
        <xdr:cNvPr id="612" name="フローチャート: 判断 611">
          <a:extLst>
            <a:ext uri="{FF2B5EF4-FFF2-40B4-BE49-F238E27FC236}">
              <a16:creationId xmlns:a16="http://schemas.microsoft.com/office/drawing/2014/main" id="{48E12BCF-692D-400E-AED6-E8CA50358221}"/>
            </a:ext>
          </a:extLst>
        </xdr:cNvPr>
        <xdr:cNvSpPr/>
      </xdr:nvSpPr>
      <xdr:spPr>
        <a:xfrm>
          <a:off x="22110700" y="14381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158750</xdr:rowOff>
    </xdr:from>
    <xdr:to>
      <xdr:col>112</xdr:col>
      <xdr:colOff>38100</xdr:colOff>
      <xdr:row>84</xdr:row>
      <xdr:rowOff>88900</xdr:rowOff>
    </xdr:to>
    <xdr:sp macro="" textlink="">
      <xdr:nvSpPr>
        <xdr:cNvPr id="613" name="フローチャート: 判断 612">
          <a:extLst>
            <a:ext uri="{FF2B5EF4-FFF2-40B4-BE49-F238E27FC236}">
              <a16:creationId xmlns:a16="http://schemas.microsoft.com/office/drawing/2014/main" id="{4C8864A2-D28D-4C7F-9404-C4512B31A36B}"/>
            </a:ext>
          </a:extLst>
        </xdr:cNvPr>
        <xdr:cNvSpPr/>
      </xdr:nvSpPr>
      <xdr:spPr>
        <a:xfrm>
          <a:off x="21272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168275</xdr:rowOff>
    </xdr:from>
    <xdr:to>
      <xdr:col>107</xdr:col>
      <xdr:colOff>101600</xdr:colOff>
      <xdr:row>84</xdr:row>
      <xdr:rowOff>98425</xdr:rowOff>
    </xdr:to>
    <xdr:sp macro="" textlink="">
      <xdr:nvSpPr>
        <xdr:cNvPr id="614" name="フローチャート: 判断 613">
          <a:extLst>
            <a:ext uri="{FF2B5EF4-FFF2-40B4-BE49-F238E27FC236}">
              <a16:creationId xmlns:a16="http://schemas.microsoft.com/office/drawing/2014/main" id="{08E0D334-3FD0-4F46-B315-38542F413671}"/>
            </a:ext>
          </a:extLst>
        </xdr:cNvPr>
        <xdr:cNvSpPr/>
      </xdr:nvSpPr>
      <xdr:spPr>
        <a:xfrm>
          <a:off x="20383500" y="143986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158750</xdr:rowOff>
    </xdr:from>
    <xdr:to>
      <xdr:col>102</xdr:col>
      <xdr:colOff>165100</xdr:colOff>
      <xdr:row>84</xdr:row>
      <xdr:rowOff>88900</xdr:rowOff>
    </xdr:to>
    <xdr:sp macro="" textlink="">
      <xdr:nvSpPr>
        <xdr:cNvPr id="615" name="フローチャート: 判断 614">
          <a:extLst>
            <a:ext uri="{FF2B5EF4-FFF2-40B4-BE49-F238E27FC236}">
              <a16:creationId xmlns:a16="http://schemas.microsoft.com/office/drawing/2014/main" id="{ADCC3873-9617-46F6-B873-53C482E76B02}"/>
            </a:ext>
          </a:extLst>
        </xdr:cNvPr>
        <xdr:cNvSpPr/>
      </xdr:nvSpPr>
      <xdr:spPr>
        <a:xfrm>
          <a:off x="19494500" y="14389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636</xdr:rowOff>
    </xdr:from>
    <xdr:to>
      <xdr:col>98</xdr:col>
      <xdr:colOff>38100</xdr:colOff>
      <xdr:row>84</xdr:row>
      <xdr:rowOff>102236</xdr:rowOff>
    </xdr:to>
    <xdr:sp macro="" textlink="">
      <xdr:nvSpPr>
        <xdr:cNvPr id="616" name="フローチャート: 判断 615">
          <a:extLst>
            <a:ext uri="{FF2B5EF4-FFF2-40B4-BE49-F238E27FC236}">
              <a16:creationId xmlns:a16="http://schemas.microsoft.com/office/drawing/2014/main" id="{8A675A0C-4068-471B-B8B6-BF062A648A2F}"/>
            </a:ext>
          </a:extLst>
        </xdr:cNvPr>
        <xdr:cNvSpPr/>
      </xdr:nvSpPr>
      <xdr:spPr>
        <a:xfrm>
          <a:off x="18605500" y="14402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617" name="テキスト ボックス 616">
          <a:extLst>
            <a:ext uri="{FF2B5EF4-FFF2-40B4-BE49-F238E27FC236}">
              <a16:creationId xmlns:a16="http://schemas.microsoft.com/office/drawing/2014/main" id="{621EB0AB-5B6B-415D-89B0-5582E6E7AA36}"/>
            </a:ext>
          </a:extLst>
        </xdr:cNvPr>
        <xdr:cNvSpPr txBox="1"/>
      </xdr:nvSpPr>
      <xdr:spPr>
        <a:xfrm>
          <a:off x="219710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618" name="テキスト ボックス 617">
          <a:extLst>
            <a:ext uri="{FF2B5EF4-FFF2-40B4-BE49-F238E27FC236}">
              <a16:creationId xmlns:a16="http://schemas.microsoft.com/office/drawing/2014/main" id="{5FA1BD06-84E6-4FD4-AB79-57243564F1CF}"/>
            </a:ext>
          </a:extLst>
        </xdr:cNvPr>
        <xdr:cNvSpPr txBox="1"/>
      </xdr:nvSpPr>
      <xdr:spPr>
        <a:xfrm>
          <a:off x="21132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619" name="テキスト ボックス 618">
          <a:extLst>
            <a:ext uri="{FF2B5EF4-FFF2-40B4-BE49-F238E27FC236}">
              <a16:creationId xmlns:a16="http://schemas.microsoft.com/office/drawing/2014/main" id="{187992CC-C526-4FD6-A77E-3706E2453541}"/>
            </a:ext>
          </a:extLst>
        </xdr:cNvPr>
        <xdr:cNvSpPr txBox="1"/>
      </xdr:nvSpPr>
      <xdr:spPr>
        <a:xfrm>
          <a:off x="20243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620" name="テキスト ボックス 619">
          <a:extLst>
            <a:ext uri="{FF2B5EF4-FFF2-40B4-BE49-F238E27FC236}">
              <a16:creationId xmlns:a16="http://schemas.microsoft.com/office/drawing/2014/main" id="{8BA35C44-D84F-42EC-843F-902F7CF51F59}"/>
            </a:ext>
          </a:extLst>
        </xdr:cNvPr>
        <xdr:cNvSpPr txBox="1"/>
      </xdr:nvSpPr>
      <xdr:spPr>
        <a:xfrm>
          <a:off x="19354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621" name="テキスト ボックス 620">
          <a:extLst>
            <a:ext uri="{FF2B5EF4-FFF2-40B4-BE49-F238E27FC236}">
              <a16:creationId xmlns:a16="http://schemas.microsoft.com/office/drawing/2014/main" id="{C0697A92-F0BF-4357-BA6C-BF9EAB21B2BE}"/>
            </a:ext>
          </a:extLst>
        </xdr:cNvPr>
        <xdr:cNvSpPr txBox="1"/>
      </xdr:nvSpPr>
      <xdr:spPr>
        <a:xfrm>
          <a:off x="184658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135889</xdr:rowOff>
    </xdr:from>
    <xdr:to>
      <xdr:col>116</xdr:col>
      <xdr:colOff>114300</xdr:colOff>
      <xdr:row>84</xdr:row>
      <xdr:rowOff>66039</xdr:rowOff>
    </xdr:to>
    <xdr:sp macro="" textlink="">
      <xdr:nvSpPr>
        <xdr:cNvPr id="622" name="楕円 621">
          <a:extLst>
            <a:ext uri="{FF2B5EF4-FFF2-40B4-BE49-F238E27FC236}">
              <a16:creationId xmlns:a16="http://schemas.microsoft.com/office/drawing/2014/main" id="{A435FEAC-7CB4-4599-B6FA-B6C7AA4FB710}"/>
            </a:ext>
          </a:extLst>
        </xdr:cNvPr>
        <xdr:cNvSpPr/>
      </xdr:nvSpPr>
      <xdr:spPr>
        <a:xfrm>
          <a:off x="22110700" y="14366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82</xdr:row>
      <xdr:rowOff>158766</xdr:rowOff>
    </xdr:from>
    <xdr:ext cx="469744" cy="259045"/>
    <xdr:sp macro="" textlink="">
      <xdr:nvSpPr>
        <xdr:cNvPr id="623" name="【消防施設】&#10;一人当たり面積該当値テキスト">
          <a:extLst>
            <a:ext uri="{FF2B5EF4-FFF2-40B4-BE49-F238E27FC236}">
              <a16:creationId xmlns:a16="http://schemas.microsoft.com/office/drawing/2014/main" id="{40CC5CC1-CAAE-4CBD-81EC-5FEB0395FB01}"/>
            </a:ext>
          </a:extLst>
        </xdr:cNvPr>
        <xdr:cNvSpPr txBox="1"/>
      </xdr:nvSpPr>
      <xdr:spPr>
        <a:xfrm>
          <a:off x="22199600" y="142176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10161</xdr:rowOff>
    </xdr:from>
    <xdr:to>
      <xdr:col>112</xdr:col>
      <xdr:colOff>38100</xdr:colOff>
      <xdr:row>84</xdr:row>
      <xdr:rowOff>111761</xdr:rowOff>
    </xdr:to>
    <xdr:sp macro="" textlink="">
      <xdr:nvSpPr>
        <xdr:cNvPr id="624" name="楕円 623">
          <a:extLst>
            <a:ext uri="{FF2B5EF4-FFF2-40B4-BE49-F238E27FC236}">
              <a16:creationId xmlns:a16="http://schemas.microsoft.com/office/drawing/2014/main" id="{B52C470C-499E-4BAC-8B69-10321183354A}"/>
            </a:ext>
          </a:extLst>
        </xdr:cNvPr>
        <xdr:cNvSpPr/>
      </xdr:nvSpPr>
      <xdr:spPr>
        <a:xfrm>
          <a:off x="21272500" y="14411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15239</xdr:rowOff>
    </xdr:from>
    <xdr:to>
      <xdr:col>116</xdr:col>
      <xdr:colOff>63500</xdr:colOff>
      <xdr:row>84</xdr:row>
      <xdr:rowOff>60961</xdr:rowOff>
    </xdr:to>
    <xdr:cxnSp macro="">
      <xdr:nvCxnSpPr>
        <xdr:cNvPr id="625" name="直線コネクタ 624">
          <a:extLst>
            <a:ext uri="{FF2B5EF4-FFF2-40B4-BE49-F238E27FC236}">
              <a16:creationId xmlns:a16="http://schemas.microsoft.com/office/drawing/2014/main" id="{50C39787-3A4C-4A49-A605-AEE6144DB1A4}"/>
            </a:ext>
          </a:extLst>
        </xdr:cNvPr>
        <xdr:cNvCxnSpPr/>
      </xdr:nvCxnSpPr>
      <xdr:spPr>
        <a:xfrm flipV="1">
          <a:off x="21323300" y="14417039"/>
          <a:ext cx="838200" cy="45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74930</xdr:rowOff>
    </xdr:from>
    <xdr:to>
      <xdr:col>107</xdr:col>
      <xdr:colOff>101600</xdr:colOff>
      <xdr:row>85</xdr:row>
      <xdr:rowOff>5080</xdr:rowOff>
    </xdr:to>
    <xdr:sp macro="" textlink="">
      <xdr:nvSpPr>
        <xdr:cNvPr id="626" name="楕円 625">
          <a:extLst>
            <a:ext uri="{FF2B5EF4-FFF2-40B4-BE49-F238E27FC236}">
              <a16:creationId xmlns:a16="http://schemas.microsoft.com/office/drawing/2014/main" id="{56986053-166C-41F3-849B-37402B7BD1F0}"/>
            </a:ext>
          </a:extLst>
        </xdr:cNvPr>
        <xdr:cNvSpPr/>
      </xdr:nvSpPr>
      <xdr:spPr>
        <a:xfrm>
          <a:off x="20383500" y="14476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60961</xdr:rowOff>
    </xdr:from>
    <xdr:to>
      <xdr:col>111</xdr:col>
      <xdr:colOff>177800</xdr:colOff>
      <xdr:row>84</xdr:row>
      <xdr:rowOff>125730</xdr:rowOff>
    </xdr:to>
    <xdr:cxnSp macro="">
      <xdr:nvCxnSpPr>
        <xdr:cNvPr id="627" name="直線コネクタ 626">
          <a:extLst>
            <a:ext uri="{FF2B5EF4-FFF2-40B4-BE49-F238E27FC236}">
              <a16:creationId xmlns:a16="http://schemas.microsoft.com/office/drawing/2014/main" id="{A08B9B3B-75D3-4F51-AEF9-1C81F6E26B93}"/>
            </a:ext>
          </a:extLst>
        </xdr:cNvPr>
        <xdr:cNvCxnSpPr/>
      </xdr:nvCxnSpPr>
      <xdr:spPr>
        <a:xfrm flipV="1">
          <a:off x="20434300" y="14462761"/>
          <a:ext cx="889000" cy="647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93980</xdr:rowOff>
    </xdr:from>
    <xdr:to>
      <xdr:col>102</xdr:col>
      <xdr:colOff>165100</xdr:colOff>
      <xdr:row>85</xdr:row>
      <xdr:rowOff>24130</xdr:rowOff>
    </xdr:to>
    <xdr:sp macro="" textlink="">
      <xdr:nvSpPr>
        <xdr:cNvPr id="628" name="楕円 627">
          <a:extLst>
            <a:ext uri="{FF2B5EF4-FFF2-40B4-BE49-F238E27FC236}">
              <a16:creationId xmlns:a16="http://schemas.microsoft.com/office/drawing/2014/main" id="{5FBF80D3-7F04-4225-83BF-A4911194B548}"/>
            </a:ext>
          </a:extLst>
        </xdr:cNvPr>
        <xdr:cNvSpPr/>
      </xdr:nvSpPr>
      <xdr:spPr>
        <a:xfrm>
          <a:off x="19494500" y="14495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125730</xdr:rowOff>
    </xdr:from>
    <xdr:to>
      <xdr:col>107</xdr:col>
      <xdr:colOff>50800</xdr:colOff>
      <xdr:row>84</xdr:row>
      <xdr:rowOff>144780</xdr:rowOff>
    </xdr:to>
    <xdr:cxnSp macro="">
      <xdr:nvCxnSpPr>
        <xdr:cNvPr id="629" name="直線コネクタ 628">
          <a:extLst>
            <a:ext uri="{FF2B5EF4-FFF2-40B4-BE49-F238E27FC236}">
              <a16:creationId xmlns:a16="http://schemas.microsoft.com/office/drawing/2014/main" id="{CE95D987-3CED-4CF5-8AD4-E12966D425F0}"/>
            </a:ext>
          </a:extLst>
        </xdr:cNvPr>
        <xdr:cNvCxnSpPr/>
      </xdr:nvCxnSpPr>
      <xdr:spPr>
        <a:xfrm flipV="1">
          <a:off x="19545300" y="1452753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88264</xdr:rowOff>
    </xdr:from>
    <xdr:to>
      <xdr:col>98</xdr:col>
      <xdr:colOff>38100</xdr:colOff>
      <xdr:row>85</xdr:row>
      <xdr:rowOff>18414</xdr:rowOff>
    </xdr:to>
    <xdr:sp macro="" textlink="">
      <xdr:nvSpPr>
        <xdr:cNvPr id="630" name="楕円 629">
          <a:extLst>
            <a:ext uri="{FF2B5EF4-FFF2-40B4-BE49-F238E27FC236}">
              <a16:creationId xmlns:a16="http://schemas.microsoft.com/office/drawing/2014/main" id="{B8B454BE-0E16-476B-BF6C-FA237605C968}"/>
            </a:ext>
          </a:extLst>
        </xdr:cNvPr>
        <xdr:cNvSpPr/>
      </xdr:nvSpPr>
      <xdr:spPr>
        <a:xfrm>
          <a:off x="18605500" y="14490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139064</xdr:rowOff>
    </xdr:from>
    <xdr:to>
      <xdr:col>102</xdr:col>
      <xdr:colOff>114300</xdr:colOff>
      <xdr:row>84</xdr:row>
      <xdr:rowOff>144780</xdr:rowOff>
    </xdr:to>
    <xdr:cxnSp macro="">
      <xdr:nvCxnSpPr>
        <xdr:cNvPr id="631" name="直線コネクタ 630">
          <a:extLst>
            <a:ext uri="{FF2B5EF4-FFF2-40B4-BE49-F238E27FC236}">
              <a16:creationId xmlns:a16="http://schemas.microsoft.com/office/drawing/2014/main" id="{34D78DA2-DF6C-4E9B-9D31-596C699A044B}"/>
            </a:ext>
          </a:extLst>
        </xdr:cNvPr>
        <xdr:cNvCxnSpPr/>
      </xdr:nvCxnSpPr>
      <xdr:spPr>
        <a:xfrm>
          <a:off x="18656300" y="14540864"/>
          <a:ext cx="889000" cy="5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105427</xdr:rowOff>
    </xdr:from>
    <xdr:ext cx="469744" cy="259045"/>
    <xdr:sp macro="" textlink="">
      <xdr:nvSpPr>
        <xdr:cNvPr id="632" name="n_1aveValue【消防施設】&#10;一人当たり面積">
          <a:extLst>
            <a:ext uri="{FF2B5EF4-FFF2-40B4-BE49-F238E27FC236}">
              <a16:creationId xmlns:a16="http://schemas.microsoft.com/office/drawing/2014/main" id="{9354DBEA-0941-4EDE-BAF7-9101F429DA65}"/>
            </a:ext>
          </a:extLst>
        </xdr:cNvPr>
        <xdr:cNvSpPr txBox="1"/>
      </xdr:nvSpPr>
      <xdr:spPr>
        <a:xfrm>
          <a:off x="210757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114952</xdr:rowOff>
    </xdr:from>
    <xdr:ext cx="469744" cy="259045"/>
    <xdr:sp macro="" textlink="">
      <xdr:nvSpPr>
        <xdr:cNvPr id="633" name="n_2aveValue【消防施設】&#10;一人当たり面積">
          <a:extLst>
            <a:ext uri="{FF2B5EF4-FFF2-40B4-BE49-F238E27FC236}">
              <a16:creationId xmlns:a16="http://schemas.microsoft.com/office/drawing/2014/main" id="{EAE62F72-F2D6-43A2-A272-A471A44B7778}"/>
            </a:ext>
          </a:extLst>
        </xdr:cNvPr>
        <xdr:cNvSpPr txBox="1"/>
      </xdr:nvSpPr>
      <xdr:spPr>
        <a:xfrm>
          <a:off x="20199427" y="1417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105427</xdr:rowOff>
    </xdr:from>
    <xdr:ext cx="469744" cy="259045"/>
    <xdr:sp macro="" textlink="">
      <xdr:nvSpPr>
        <xdr:cNvPr id="634" name="n_3aveValue【消防施設】&#10;一人当たり面積">
          <a:extLst>
            <a:ext uri="{FF2B5EF4-FFF2-40B4-BE49-F238E27FC236}">
              <a16:creationId xmlns:a16="http://schemas.microsoft.com/office/drawing/2014/main" id="{6C30505C-D9B1-43D1-BC8C-6B7BEE9B3FE0}"/>
            </a:ext>
          </a:extLst>
        </xdr:cNvPr>
        <xdr:cNvSpPr txBox="1"/>
      </xdr:nvSpPr>
      <xdr:spPr>
        <a:xfrm>
          <a:off x="19310427" y="14164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118763</xdr:rowOff>
    </xdr:from>
    <xdr:ext cx="469744" cy="259045"/>
    <xdr:sp macro="" textlink="">
      <xdr:nvSpPr>
        <xdr:cNvPr id="635" name="n_4aveValue【消防施設】&#10;一人当たり面積">
          <a:extLst>
            <a:ext uri="{FF2B5EF4-FFF2-40B4-BE49-F238E27FC236}">
              <a16:creationId xmlns:a16="http://schemas.microsoft.com/office/drawing/2014/main" id="{12AD7870-8D01-47BF-8383-30A7DCF3B058}"/>
            </a:ext>
          </a:extLst>
        </xdr:cNvPr>
        <xdr:cNvSpPr txBox="1"/>
      </xdr:nvSpPr>
      <xdr:spPr>
        <a:xfrm>
          <a:off x="18421427" y="141776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102888</xdr:rowOff>
    </xdr:from>
    <xdr:ext cx="469744" cy="259045"/>
    <xdr:sp macro="" textlink="">
      <xdr:nvSpPr>
        <xdr:cNvPr id="636" name="n_1mainValue【消防施設】&#10;一人当たり面積">
          <a:extLst>
            <a:ext uri="{FF2B5EF4-FFF2-40B4-BE49-F238E27FC236}">
              <a16:creationId xmlns:a16="http://schemas.microsoft.com/office/drawing/2014/main" id="{580F51B4-76DE-42AA-87BF-07BBE66123BD}"/>
            </a:ext>
          </a:extLst>
        </xdr:cNvPr>
        <xdr:cNvSpPr txBox="1"/>
      </xdr:nvSpPr>
      <xdr:spPr>
        <a:xfrm>
          <a:off x="21075727" y="145046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167657</xdr:rowOff>
    </xdr:from>
    <xdr:ext cx="469744" cy="259045"/>
    <xdr:sp macro="" textlink="">
      <xdr:nvSpPr>
        <xdr:cNvPr id="637" name="n_2mainValue【消防施設】&#10;一人当たり面積">
          <a:extLst>
            <a:ext uri="{FF2B5EF4-FFF2-40B4-BE49-F238E27FC236}">
              <a16:creationId xmlns:a16="http://schemas.microsoft.com/office/drawing/2014/main" id="{6E72CA2B-91BC-45E6-9B76-73A0CA70E5A9}"/>
            </a:ext>
          </a:extLst>
        </xdr:cNvPr>
        <xdr:cNvSpPr txBox="1"/>
      </xdr:nvSpPr>
      <xdr:spPr>
        <a:xfrm>
          <a:off x="20199427" y="14569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15257</xdr:rowOff>
    </xdr:from>
    <xdr:ext cx="469744" cy="259045"/>
    <xdr:sp macro="" textlink="">
      <xdr:nvSpPr>
        <xdr:cNvPr id="638" name="n_3mainValue【消防施設】&#10;一人当たり面積">
          <a:extLst>
            <a:ext uri="{FF2B5EF4-FFF2-40B4-BE49-F238E27FC236}">
              <a16:creationId xmlns:a16="http://schemas.microsoft.com/office/drawing/2014/main" id="{304CB434-3B52-42E3-83F1-7D3DE78E1239}"/>
            </a:ext>
          </a:extLst>
        </xdr:cNvPr>
        <xdr:cNvSpPr txBox="1"/>
      </xdr:nvSpPr>
      <xdr:spPr>
        <a:xfrm>
          <a:off x="19310427" y="14588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9541</xdr:rowOff>
    </xdr:from>
    <xdr:ext cx="469744" cy="259045"/>
    <xdr:sp macro="" textlink="">
      <xdr:nvSpPr>
        <xdr:cNvPr id="639" name="n_4mainValue【消防施設】&#10;一人当たり面積">
          <a:extLst>
            <a:ext uri="{FF2B5EF4-FFF2-40B4-BE49-F238E27FC236}">
              <a16:creationId xmlns:a16="http://schemas.microsoft.com/office/drawing/2014/main" id="{2388C387-03D5-45D3-AC66-F4440E162408}"/>
            </a:ext>
          </a:extLst>
        </xdr:cNvPr>
        <xdr:cNvSpPr txBox="1"/>
      </xdr:nvSpPr>
      <xdr:spPr>
        <a:xfrm>
          <a:off x="18421427" y="145827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640" name="正方形/長方形 639">
          <a:extLst>
            <a:ext uri="{FF2B5EF4-FFF2-40B4-BE49-F238E27FC236}">
              <a16:creationId xmlns:a16="http://schemas.microsoft.com/office/drawing/2014/main" id="{1CDF6802-5696-42E9-B2E5-B7BD5299FA04}"/>
            </a:ext>
          </a:extLst>
        </xdr:cNvPr>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641" name="正方形/長方形 640">
          <a:extLst>
            <a:ext uri="{FF2B5EF4-FFF2-40B4-BE49-F238E27FC236}">
              <a16:creationId xmlns:a16="http://schemas.microsoft.com/office/drawing/2014/main" id="{D4707977-713D-4A17-8DF3-A7323D98FDB5}"/>
            </a:ext>
          </a:extLst>
        </xdr:cNvPr>
        <xdr:cNvSpPr/>
      </xdr:nvSpPr>
      <xdr:spPr>
        <a:xfrm>
          <a:off x="12573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642" name="正方形/長方形 641">
          <a:extLst>
            <a:ext uri="{FF2B5EF4-FFF2-40B4-BE49-F238E27FC236}">
              <a16:creationId xmlns:a16="http://schemas.microsoft.com/office/drawing/2014/main" id="{7ED1DB86-482A-40CA-ACF8-218E30FB6FFD}"/>
            </a:ext>
          </a:extLst>
        </xdr:cNvPr>
        <xdr:cNvSpPr/>
      </xdr:nvSpPr>
      <xdr:spPr>
        <a:xfrm>
          <a:off x="12573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643" name="正方形/長方形 642">
          <a:extLst>
            <a:ext uri="{FF2B5EF4-FFF2-40B4-BE49-F238E27FC236}">
              <a16:creationId xmlns:a16="http://schemas.microsoft.com/office/drawing/2014/main" id="{17564ADE-6407-45B3-90F8-D2598738B96A}"/>
            </a:ext>
          </a:extLst>
        </xdr:cNvPr>
        <xdr:cNvSpPr/>
      </xdr:nvSpPr>
      <xdr:spPr>
        <a:xfrm>
          <a:off x="13589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644" name="正方形/長方形 643">
          <a:extLst>
            <a:ext uri="{FF2B5EF4-FFF2-40B4-BE49-F238E27FC236}">
              <a16:creationId xmlns:a16="http://schemas.microsoft.com/office/drawing/2014/main" id="{BBC04768-FA84-4911-BFDE-3523F6A01BCC}"/>
            </a:ext>
          </a:extLst>
        </xdr:cNvPr>
        <xdr:cNvSpPr/>
      </xdr:nvSpPr>
      <xdr:spPr>
        <a:xfrm>
          <a:off x="13589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645" name="正方形/長方形 644">
          <a:extLst>
            <a:ext uri="{FF2B5EF4-FFF2-40B4-BE49-F238E27FC236}">
              <a16:creationId xmlns:a16="http://schemas.microsoft.com/office/drawing/2014/main" id="{259D2878-AC43-47B7-A541-82FA4DCC28F2}"/>
            </a:ext>
          </a:extLst>
        </xdr:cNvPr>
        <xdr:cNvSpPr/>
      </xdr:nvSpPr>
      <xdr:spPr>
        <a:xfrm>
          <a:off x="14732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646" name="正方形/長方形 645">
          <a:extLst>
            <a:ext uri="{FF2B5EF4-FFF2-40B4-BE49-F238E27FC236}">
              <a16:creationId xmlns:a16="http://schemas.microsoft.com/office/drawing/2014/main" id="{5816679E-D193-4B49-A14C-870601708A35}"/>
            </a:ext>
          </a:extLst>
        </xdr:cNvPr>
        <xdr:cNvSpPr/>
      </xdr:nvSpPr>
      <xdr:spPr>
        <a:xfrm>
          <a:off x="14732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47" name="正方形/長方形 646">
          <a:extLst>
            <a:ext uri="{FF2B5EF4-FFF2-40B4-BE49-F238E27FC236}">
              <a16:creationId xmlns:a16="http://schemas.microsoft.com/office/drawing/2014/main" id="{C308ED37-65C0-4993-9974-20B741445553}"/>
            </a:ext>
          </a:extLst>
        </xdr:cNvPr>
        <xdr:cNvSpPr/>
      </xdr:nvSpPr>
      <xdr:spPr>
        <a:xfrm>
          <a:off x="12446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648" name="テキスト ボックス 647">
          <a:extLst>
            <a:ext uri="{FF2B5EF4-FFF2-40B4-BE49-F238E27FC236}">
              <a16:creationId xmlns:a16="http://schemas.microsoft.com/office/drawing/2014/main" id="{D8E8A8DF-A6C8-48F7-B581-B179BDD06129}"/>
            </a:ext>
          </a:extLst>
        </xdr:cNvPr>
        <xdr:cNvSpPr txBox="1"/>
      </xdr:nvSpPr>
      <xdr:spPr>
        <a:xfrm>
          <a:off x="1240790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649" name="直線コネクタ 648">
          <a:extLst>
            <a:ext uri="{FF2B5EF4-FFF2-40B4-BE49-F238E27FC236}">
              <a16:creationId xmlns:a16="http://schemas.microsoft.com/office/drawing/2014/main" id="{67ED7D66-6939-4656-BF7B-DE8D37FCAF1A}"/>
            </a:ext>
          </a:extLst>
        </xdr:cNvPr>
        <xdr:cNvCxnSpPr/>
      </xdr:nvCxnSpPr>
      <xdr:spPr>
        <a:xfrm>
          <a:off x="12446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650" name="テキスト ボックス 649">
          <a:extLst>
            <a:ext uri="{FF2B5EF4-FFF2-40B4-BE49-F238E27FC236}">
              <a16:creationId xmlns:a16="http://schemas.microsoft.com/office/drawing/2014/main" id="{A3317502-86AD-471B-A5CD-1CCCDC4FB088}"/>
            </a:ext>
          </a:extLst>
        </xdr:cNvPr>
        <xdr:cNvSpPr txBox="1"/>
      </xdr:nvSpPr>
      <xdr:spPr>
        <a:xfrm>
          <a:off x="11978821" y="189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651" name="直線コネクタ 650">
          <a:extLst>
            <a:ext uri="{FF2B5EF4-FFF2-40B4-BE49-F238E27FC236}">
              <a16:creationId xmlns:a16="http://schemas.microsoft.com/office/drawing/2014/main" id="{DE69D591-3099-44E7-9205-5925AFF9F9DD}"/>
            </a:ext>
          </a:extLst>
        </xdr:cNvPr>
        <xdr:cNvCxnSpPr/>
      </xdr:nvCxnSpPr>
      <xdr:spPr>
        <a:xfrm>
          <a:off x="12446000" y="1872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652" name="テキスト ボックス 651">
          <a:extLst>
            <a:ext uri="{FF2B5EF4-FFF2-40B4-BE49-F238E27FC236}">
              <a16:creationId xmlns:a16="http://schemas.microsoft.com/office/drawing/2014/main" id="{94907834-CFF3-42AD-9D9E-0D2B46E27C12}"/>
            </a:ext>
          </a:extLst>
        </xdr:cNvPr>
        <xdr:cNvSpPr txBox="1"/>
      </xdr:nvSpPr>
      <xdr:spPr>
        <a:xfrm>
          <a:off x="11978821" y="1858120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653" name="直線コネクタ 652">
          <a:extLst>
            <a:ext uri="{FF2B5EF4-FFF2-40B4-BE49-F238E27FC236}">
              <a16:creationId xmlns:a16="http://schemas.microsoft.com/office/drawing/2014/main" id="{61E07E72-D6B2-4816-964B-F2ACBA6E4AFF}"/>
            </a:ext>
          </a:extLst>
        </xdr:cNvPr>
        <xdr:cNvCxnSpPr/>
      </xdr:nvCxnSpPr>
      <xdr:spPr>
        <a:xfrm>
          <a:off x="12446000" y="1839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654" name="テキスト ボックス 653">
          <a:extLst>
            <a:ext uri="{FF2B5EF4-FFF2-40B4-BE49-F238E27FC236}">
              <a16:creationId xmlns:a16="http://schemas.microsoft.com/office/drawing/2014/main" id="{B125B4BF-D304-4760-8C2C-D8B60665CB42}"/>
            </a:ext>
          </a:extLst>
        </xdr:cNvPr>
        <xdr:cNvSpPr txBox="1"/>
      </xdr:nvSpPr>
      <xdr:spPr>
        <a:xfrm>
          <a:off x="12042941" y="1825463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655" name="直線コネクタ 654">
          <a:extLst>
            <a:ext uri="{FF2B5EF4-FFF2-40B4-BE49-F238E27FC236}">
              <a16:creationId xmlns:a16="http://schemas.microsoft.com/office/drawing/2014/main" id="{30D9D5A3-ABC7-4BF5-9CA5-F8D59D4A1816}"/>
            </a:ext>
          </a:extLst>
        </xdr:cNvPr>
        <xdr:cNvCxnSpPr/>
      </xdr:nvCxnSpPr>
      <xdr:spPr>
        <a:xfrm>
          <a:off x="12446000" y="18070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656" name="テキスト ボックス 655">
          <a:extLst>
            <a:ext uri="{FF2B5EF4-FFF2-40B4-BE49-F238E27FC236}">
              <a16:creationId xmlns:a16="http://schemas.microsoft.com/office/drawing/2014/main" id="{949C7E1D-F438-479B-ACD3-A0D8FA69DCE0}"/>
            </a:ext>
          </a:extLst>
        </xdr:cNvPr>
        <xdr:cNvSpPr txBox="1"/>
      </xdr:nvSpPr>
      <xdr:spPr>
        <a:xfrm>
          <a:off x="12042941" y="1792806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657" name="直線コネクタ 656">
          <a:extLst>
            <a:ext uri="{FF2B5EF4-FFF2-40B4-BE49-F238E27FC236}">
              <a16:creationId xmlns:a16="http://schemas.microsoft.com/office/drawing/2014/main" id="{655BA3AB-E665-4547-8B70-184BE8E9790E}"/>
            </a:ext>
          </a:extLst>
        </xdr:cNvPr>
        <xdr:cNvCxnSpPr/>
      </xdr:nvCxnSpPr>
      <xdr:spPr>
        <a:xfrm>
          <a:off x="12446000" y="17743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658" name="テキスト ボックス 657">
          <a:extLst>
            <a:ext uri="{FF2B5EF4-FFF2-40B4-BE49-F238E27FC236}">
              <a16:creationId xmlns:a16="http://schemas.microsoft.com/office/drawing/2014/main" id="{CC14FEF9-C458-467C-A9BA-51C9B4788CBD}"/>
            </a:ext>
          </a:extLst>
        </xdr:cNvPr>
        <xdr:cNvSpPr txBox="1"/>
      </xdr:nvSpPr>
      <xdr:spPr>
        <a:xfrm>
          <a:off x="1204294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659" name="直線コネクタ 658">
          <a:extLst>
            <a:ext uri="{FF2B5EF4-FFF2-40B4-BE49-F238E27FC236}">
              <a16:creationId xmlns:a16="http://schemas.microsoft.com/office/drawing/2014/main" id="{9802AFB0-6479-4A18-8A33-30682BC944F2}"/>
            </a:ext>
          </a:extLst>
        </xdr:cNvPr>
        <xdr:cNvCxnSpPr/>
      </xdr:nvCxnSpPr>
      <xdr:spPr>
        <a:xfrm>
          <a:off x="12446000" y="1741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660" name="テキスト ボックス 659">
          <a:extLst>
            <a:ext uri="{FF2B5EF4-FFF2-40B4-BE49-F238E27FC236}">
              <a16:creationId xmlns:a16="http://schemas.microsoft.com/office/drawing/2014/main" id="{1A414C09-5DFB-4F02-86EB-1C465C988CD9}"/>
            </a:ext>
          </a:extLst>
        </xdr:cNvPr>
        <xdr:cNvSpPr txBox="1"/>
      </xdr:nvSpPr>
      <xdr:spPr>
        <a:xfrm>
          <a:off x="12042941" y="172749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661" name="直線コネクタ 660">
          <a:extLst>
            <a:ext uri="{FF2B5EF4-FFF2-40B4-BE49-F238E27FC236}">
              <a16:creationId xmlns:a16="http://schemas.microsoft.com/office/drawing/2014/main" id="{1B161BB3-A505-47D3-8C37-51C1873B1A45}"/>
            </a:ext>
          </a:extLst>
        </xdr:cNvPr>
        <xdr:cNvCxnSpPr/>
      </xdr:nvCxnSpPr>
      <xdr:spPr>
        <a:xfrm>
          <a:off x="12446000" y="17090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662" name="テキスト ボックス 661">
          <a:extLst>
            <a:ext uri="{FF2B5EF4-FFF2-40B4-BE49-F238E27FC236}">
              <a16:creationId xmlns:a16="http://schemas.microsoft.com/office/drawing/2014/main" id="{1A3AC567-5E6D-4017-929E-9C531C15951C}"/>
            </a:ext>
          </a:extLst>
        </xdr:cNvPr>
        <xdr:cNvSpPr txBox="1"/>
      </xdr:nvSpPr>
      <xdr:spPr>
        <a:xfrm>
          <a:off x="12107061" y="16948348"/>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63" name="直線コネクタ 662">
          <a:extLst>
            <a:ext uri="{FF2B5EF4-FFF2-40B4-BE49-F238E27FC236}">
              <a16:creationId xmlns:a16="http://schemas.microsoft.com/office/drawing/2014/main" id="{23A181D3-BDA4-4FBA-BB85-81B9E8CDA55B}"/>
            </a:ext>
          </a:extLst>
        </xdr:cNvPr>
        <xdr:cNvCxnSpPr/>
      </xdr:nvCxnSpPr>
      <xdr:spPr>
        <a:xfrm>
          <a:off x="12446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664" name="【庁舎】&#10;有形固定資産減価償却率グラフ枠">
          <a:extLst>
            <a:ext uri="{FF2B5EF4-FFF2-40B4-BE49-F238E27FC236}">
              <a16:creationId xmlns:a16="http://schemas.microsoft.com/office/drawing/2014/main" id="{46889C77-A2B9-4B77-8D80-438C8039E5E6}"/>
            </a:ext>
          </a:extLst>
        </xdr:cNvPr>
        <xdr:cNvSpPr/>
      </xdr:nvSpPr>
      <xdr:spPr>
        <a:xfrm>
          <a:off x="12446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161108</xdr:rowOff>
    </xdr:from>
    <xdr:to>
      <xdr:col>85</xdr:col>
      <xdr:colOff>126364</xdr:colOff>
      <xdr:row>109</xdr:row>
      <xdr:rowOff>35379</xdr:rowOff>
    </xdr:to>
    <xdr:cxnSp macro="">
      <xdr:nvCxnSpPr>
        <xdr:cNvPr id="665" name="直線コネクタ 664">
          <a:extLst>
            <a:ext uri="{FF2B5EF4-FFF2-40B4-BE49-F238E27FC236}">
              <a16:creationId xmlns:a16="http://schemas.microsoft.com/office/drawing/2014/main" id="{04BB0DC1-DBD0-4C81-82D8-4D23752BEB49}"/>
            </a:ext>
          </a:extLst>
        </xdr:cNvPr>
        <xdr:cNvCxnSpPr/>
      </xdr:nvCxnSpPr>
      <xdr:spPr>
        <a:xfrm flipV="1">
          <a:off x="16318864" y="17134658"/>
          <a:ext cx="0" cy="15887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109</xdr:row>
      <xdr:rowOff>39206</xdr:rowOff>
    </xdr:from>
    <xdr:ext cx="469744" cy="259045"/>
    <xdr:sp macro="" textlink="">
      <xdr:nvSpPr>
        <xdr:cNvPr id="666" name="【庁舎】&#10;有形固定資産減価償却率最小値テキスト">
          <a:extLst>
            <a:ext uri="{FF2B5EF4-FFF2-40B4-BE49-F238E27FC236}">
              <a16:creationId xmlns:a16="http://schemas.microsoft.com/office/drawing/2014/main" id="{1714D77A-D553-485B-A961-D5FC8675CD2D}"/>
            </a:ext>
          </a:extLst>
        </xdr:cNvPr>
        <xdr:cNvSpPr txBox="1"/>
      </xdr:nvSpPr>
      <xdr:spPr>
        <a:xfrm>
          <a:off x="16357600" y="1872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109</xdr:row>
      <xdr:rowOff>35379</xdr:rowOff>
    </xdr:from>
    <xdr:to>
      <xdr:col>86</xdr:col>
      <xdr:colOff>25400</xdr:colOff>
      <xdr:row>109</xdr:row>
      <xdr:rowOff>35379</xdr:rowOff>
    </xdr:to>
    <xdr:cxnSp macro="">
      <xdr:nvCxnSpPr>
        <xdr:cNvPr id="667" name="直線コネクタ 666">
          <a:extLst>
            <a:ext uri="{FF2B5EF4-FFF2-40B4-BE49-F238E27FC236}">
              <a16:creationId xmlns:a16="http://schemas.microsoft.com/office/drawing/2014/main" id="{EFB8BCBE-AF22-4955-82A7-92D4F9CCB7A9}"/>
            </a:ext>
          </a:extLst>
        </xdr:cNvPr>
        <xdr:cNvCxnSpPr/>
      </xdr:nvCxnSpPr>
      <xdr:spPr>
        <a:xfrm>
          <a:off x="16230600" y="1872342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107785</xdr:rowOff>
    </xdr:from>
    <xdr:ext cx="340478" cy="259045"/>
    <xdr:sp macro="" textlink="">
      <xdr:nvSpPr>
        <xdr:cNvPr id="668" name="【庁舎】&#10;有形固定資産減価償却率最大値テキスト">
          <a:extLst>
            <a:ext uri="{FF2B5EF4-FFF2-40B4-BE49-F238E27FC236}">
              <a16:creationId xmlns:a16="http://schemas.microsoft.com/office/drawing/2014/main" id="{FF55F01B-9612-4C87-A68B-694C7730FC23}"/>
            </a:ext>
          </a:extLst>
        </xdr:cNvPr>
        <xdr:cNvSpPr txBox="1"/>
      </xdr:nvSpPr>
      <xdr:spPr>
        <a:xfrm>
          <a:off x="16357600" y="169098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161108</xdr:rowOff>
    </xdr:from>
    <xdr:to>
      <xdr:col>86</xdr:col>
      <xdr:colOff>25400</xdr:colOff>
      <xdr:row>99</xdr:row>
      <xdr:rowOff>161108</xdr:rowOff>
    </xdr:to>
    <xdr:cxnSp macro="">
      <xdr:nvCxnSpPr>
        <xdr:cNvPr id="669" name="直線コネクタ 668">
          <a:extLst>
            <a:ext uri="{FF2B5EF4-FFF2-40B4-BE49-F238E27FC236}">
              <a16:creationId xmlns:a16="http://schemas.microsoft.com/office/drawing/2014/main" id="{4671BA22-2F84-43EA-8A4B-E012B7D744C4}"/>
            </a:ext>
          </a:extLst>
        </xdr:cNvPr>
        <xdr:cNvCxnSpPr/>
      </xdr:nvCxnSpPr>
      <xdr:spPr>
        <a:xfrm>
          <a:off x="16230600" y="171346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87465</xdr:rowOff>
    </xdr:from>
    <xdr:ext cx="405111" cy="259045"/>
    <xdr:sp macro="" textlink="">
      <xdr:nvSpPr>
        <xdr:cNvPr id="670" name="【庁舎】&#10;有形固定資産減価償却率平均値テキスト">
          <a:extLst>
            <a:ext uri="{FF2B5EF4-FFF2-40B4-BE49-F238E27FC236}">
              <a16:creationId xmlns:a16="http://schemas.microsoft.com/office/drawing/2014/main" id="{944F6E8D-0B75-48ED-9ABC-889B230CDABF}"/>
            </a:ext>
          </a:extLst>
        </xdr:cNvPr>
        <xdr:cNvSpPr txBox="1"/>
      </xdr:nvSpPr>
      <xdr:spPr>
        <a:xfrm>
          <a:off x="16357600" y="1774681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64588</xdr:rowOff>
    </xdr:from>
    <xdr:to>
      <xdr:col>85</xdr:col>
      <xdr:colOff>177800</xdr:colOff>
      <xdr:row>104</xdr:row>
      <xdr:rowOff>166188</xdr:rowOff>
    </xdr:to>
    <xdr:sp macro="" textlink="">
      <xdr:nvSpPr>
        <xdr:cNvPr id="671" name="フローチャート: 判断 670">
          <a:extLst>
            <a:ext uri="{FF2B5EF4-FFF2-40B4-BE49-F238E27FC236}">
              <a16:creationId xmlns:a16="http://schemas.microsoft.com/office/drawing/2014/main" id="{C7AB5D7F-E336-45B4-8163-D86BCE2B036A}"/>
            </a:ext>
          </a:extLst>
        </xdr:cNvPr>
        <xdr:cNvSpPr/>
      </xdr:nvSpPr>
      <xdr:spPr>
        <a:xfrm>
          <a:off x="16268700" y="17895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169092</xdr:rowOff>
    </xdr:from>
    <xdr:to>
      <xdr:col>81</xdr:col>
      <xdr:colOff>101600</xdr:colOff>
      <xdr:row>105</xdr:row>
      <xdr:rowOff>99242</xdr:rowOff>
    </xdr:to>
    <xdr:sp macro="" textlink="">
      <xdr:nvSpPr>
        <xdr:cNvPr id="672" name="フローチャート: 判断 671">
          <a:extLst>
            <a:ext uri="{FF2B5EF4-FFF2-40B4-BE49-F238E27FC236}">
              <a16:creationId xmlns:a16="http://schemas.microsoft.com/office/drawing/2014/main" id="{3F4CCD20-989B-45E3-92AD-BDB99FAF39DD}"/>
            </a:ext>
          </a:extLst>
        </xdr:cNvPr>
        <xdr:cNvSpPr/>
      </xdr:nvSpPr>
      <xdr:spPr>
        <a:xfrm>
          <a:off x="15430500" y="17999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142966</xdr:rowOff>
    </xdr:from>
    <xdr:to>
      <xdr:col>76</xdr:col>
      <xdr:colOff>165100</xdr:colOff>
      <xdr:row>105</xdr:row>
      <xdr:rowOff>73116</xdr:rowOff>
    </xdr:to>
    <xdr:sp macro="" textlink="">
      <xdr:nvSpPr>
        <xdr:cNvPr id="673" name="フローチャート: 判断 672">
          <a:extLst>
            <a:ext uri="{FF2B5EF4-FFF2-40B4-BE49-F238E27FC236}">
              <a16:creationId xmlns:a16="http://schemas.microsoft.com/office/drawing/2014/main" id="{02DCA4E7-219D-4F19-964C-8CB7544B266C}"/>
            </a:ext>
          </a:extLst>
        </xdr:cNvPr>
        <xdr:cNvSpPr/>
      </xdr:nvSpPr>
      <xdr:spPr>
        <a:xfrm>
          <a:off x="14541500" y="17973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128270</xdr:rowOff>
    </xdr:from>
    <xdr:to>
      <xdr:col>72</xdr:col>
      <xdr:colOff>38100</xdr:colOff>
      <xdr:row>105</xdr:row>
      <xdr:rowOff>58420</xdr:rowOff>
    </xdr:to>
    <xdr:sp macro="" textlink="">
      <xdr:nvSpPr>
        <xdr:cNvPr id="674" name="フローチャート: 判断 673">
          <a:extLst>
            <a:ext uri="{FF2B5EF4-FFF2-40B4-BE49-F238E27FC236}">
              <a16:creationId xmlns:a16="http://schemas.microsoft.com/office/drawing/2014/main" id="{06316251-F573-49CC-8079-4CF76B7EE04D}"/>
            </a:ext>
          </a:extLst>
        </xdr:cNvPr>
        <xdr:cNvSpPr/>
      </xdr:nvSpPr>
      <xdr:spPr>
        <a:xfrm>
          <a:off x="13652500" y="17959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160927</xdr:rowOff>
    </xdr:from>
    <xdr:to>
      <xdr:col>67</xdr:col>
      <xdr:colOff>101600</xdr:colOff>
      <xdr:row>105</xdr:row>
      <xdr:rowOff>91077</xdr:rowOff>
    </xdr:to>
    <xdr:sp macro="" textlink="">
      <xdr:nvSpPr>
        <xdr:cNvPr id="675" name="フローチャート: 判断 674">
          <a:extLst>
            <a:ext uri="{FF2B5EF4-FFF2-40B4-BE49-F238E27FC236}">
              <a16:creationId xmlns:a16="http://schemas.microsoft.com/office/drawing/2014/main" id="{A82C9949-9738-4CC2-9460-9C4F20217654}"/>
            </a:ext>
          </a:extLst>
        </xdr:cNvPr>
        <xdr:cNvSpPr/>
      </xdr:nvSpPr>
      <xdr:spPr>
        <a:xfrm>
          <a:off x="12763500" y="179917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F54118C0-0DDF-45D2-8325-9CCE7FD29554}"/>
            </a:ext>
          </a:extLst>
        </xdr:cNvPr>
        <xdr:cNvSpPr txBox="1"/>
      </xdr:nvSpPr>
      <xdr:spPr>
        <a:xfrm>
          <a:off x="16129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C047E37C-9217-47AC-9743-64DFDA9EE073}"/>
            </a:ext>
          </a:extLst>
        </xdr:cNvPr>
        <xdr:cNvSpPr txBox="1"/>
      </xdr:nvSpPr>
      <xdr:spPr>
        <a:xfrm>
          <a:off x="15290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25AD0362-47E9-46A2-91DF-E0FFB5F6A8A6}"/>
            </a:ext>
          </a:extLst>
        </xdr:cNvPr>
        <xdr:cNvSpPr txBox="1"/>
      </xdr:nvSpPr>
      <xdr:spPr>
        <a:xfrm>
          <a:off x="14401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79" name="テキスト ボックス 678">
          <a:extLst>
            <a:ext uri="{FF2B5EF4-FFF2-40B4-BE49-F238E27FC236}">
              <a16:creationId xmlns:a16="http://schemas.microsoft.com/office/drawing/2014/main" id="{8F9BB952-3714-4338-A5B5-77DEAE954D90}"/>
            </a:ext>
          </a:extLst>
        </xdr:cNvPr>
        <xdr:cNvSpPr txBox="1"/>
      </xdr:nvSpPr>
      <xdr:spPr>
        <a:xfrm>
          <a:off x="1351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80" name="テキスト ボックス 679">
          <a:extLst>
            <a:ext uri="{FF2B5EF4-FFF2-40B4-BE49-F238E27FC236}">
              <a16:creationId xmlns:a16="http://schemas.microsoft.com/office/drawing/2014/main" id="{23337876-81E4-477D-9E88-6EBA6E4A98A0}"/>
            </a:ext>
          </a:extLst>
        </xdr:cNvPr>
        <xdr:cNvSpPr txBox="1"/>
      </xdr:nvSpPr>
      <xdr:spPr>
        <a:xfrm>
          <a:off x="1262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105</xdr:row>
      <xdr:rowOff>84182</xdr:rowOff>
    </xdr:from>
    <xdr:to>
      <xdr:col>85</xdr:col>
      <xdr:colOff>177800</xdr:colOff>
      <xdr:row>106</xdr:row>
      <xdr:rowOff>14332</xdr:rowOff>
    </xdr:to>
    <xdr:sp macro="" textlink="">
      <xdr:nvSpPr>
        <xdr:cNvPr id="681" name="楕円 680">
          <a:extLst>
            <a:ext uri="{FF2B5EF4-FFF2-40B4-BE49-F238E27FC236}">
              <a16:creationId xmlns:a16="http://schemas.microsoft.com/office/drawing/2014/main" id="{6FA4E088-8606-4C77-A917-F55C77327726}"/>
            </a:ext>
          </a:extLst>
        </xdr:cNvPr>
        <xdr:cNvSpPr/>
      </xdr:nvSpPr>
      <xdr:spPr>
        <a:xfrm>
          <a:off x="16268700" y="18086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62609</xdr:rowOff>
    </xdr:from>
    <xdr:ext cx="405111" cy="259045"/>
    <xdr:sp macro="" textlink="">
      <xdr:nvSpPr>
        <xdr:cNvPr id="682" name="【庁舎】&#10;有形固定資産減価償却率該当値テキスト">
          <a:extLst>
            <a:ext uri="{FF2B5EF4-FFF2-40B4-BE49-F238E27FC236}">
              <a16:creationId xmlns:a16="http://schemas.microsoft.com/office/drawing/2014/main" id="{E63E4A4D-DB3B-4310-BCE0-4CF463A4AE73}"/>
            </a:ext>
          </a:extLst>
        </xdr:cNvPr>
        <xdr:cNvSpPr txBox="1"/>
      </xdr:nvSpPr>
      <xdr:spPr>
        <a:xfrm>
          <a:off x="16357600" y="180648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105</xdr:row>
      <xdr:rowOff>51526</xdr:rowOff>
    </xdr:from>
    <xdr:to>
      <xdr:col>81</xdr:col>
      <xdr:colOff>101600</xdr:colOff>
      <xdr:row>105</xdr:row>
      <xdr:rowOff>153126</xdr:rowOff>
    </xdr:to>
    <xdr:sp macro="" textlink="">
      <xdr:nvSpPr>
        <xdr:cNvPr id="683" name="楕円 682">
          <a:extLst>
            <a:ext uri="{FF2B5EF4-FFF2-40B4-BE49-F238E27FC236}">
              <a16:creationId xmlns:a16="http://schemas.microsoft.com/office/drawing/2014/main" id="{6B85083B-86B5-4B83-B3D2-EAAC0C4C64D1}"/>
            </a:ext>
          </a:extLst>
        </xdr:cNvPr>
        <xdr:cNvSpPr/>
      </xdr:nvSpPr>
      <xdr:spPr>
        <a:xfrm>
          <a:off x="15430500" y="180537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105</xdr:row>
      <xdr:rowOff>102326</xdr:rowOff>
    </xdr:from>
    <xdr:to>
      <xdr:col>85</xdr:col>
      <xdr:colOff>127000</xdr:colOff>
      <xdr:row>105</xdr:row>
      <xdr:rowOff>134982</xdr:rowOff>
    </xdr:to>
    <xdr:cxnSp macro="">
      <xdr:nvCxnSpPr>
        <xdr:cNvPr id="684" name="直線コネクタ 683">
          <a:extLst>
            <a:ext uri="{FF2B5EF4-FFF2-40B4-BE49-F238E27FC236}">
              <a16:creationId xmlns:a16="http://schemas.microsoft.com/office/drawing/2014/main" id="{4D4B3E71-5D3A-4691-9D4A-2B16B1519EAB}"/>
            </a:ext>
          </a:extLst>
        </xdr:cNvPr>
        <xdr:cNvCxnSpPr/>
      </xdr:nvCxnSpPr>
      <xdr:spPr>
        <a:xfrm>
          <a:off x="15481300" y="18104576"/>
          <a:ext cx="838200"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18869</xdr:rowOff>
    </xdr:from>
    <xdr:to>
      <xdr:col>76</xdr:col>
      <xdr:colOff>165100</xdr:colOff>
      <xdr:row>105</xdr:row>
      <xdr:rowOff>120469</xdr:rowOff>
    </xdr:to>
    <xdr:sp macro="" textlink="">
      <xdr:nvSpPr>
        <xdr:cNvPr id="685" name="楕円 684">
          <a:extLst>
            <a:ext uri="{FF2B5EF4-FFF2-40B4-BE49-F238E27FC236}">
              <a16:creationId xmlns:a16="http://schemas.microsoft.com/office/drawing/2014/main" id="{08FD2311-E426-4844-9448-5EF77D8F51E3}"/>
            </a:ext>
          </a:extLst>
        </xdr:cNvPr>
        <xdr:cNvSpPr/>
      </xdr:nvSpPr>
      <xdr:spPr>
        <a:xfrm>
          <a:off x="14541500" y="180211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105</xdr:row>
      <xdr:rowOff>69669</xdr:rowOff>
    </xdr:from>
    <xdr:to>
      <xdr:col>81</xdr:col>
      <xdr:colOff>50800</xdr:colOff>
      <xdr:row>105</xdr:row>
      <xdr:rowOff>102326</xdr:rowOff>
    </xdr:to>
    <xdr:cxnSp macro="">
      <xdr:nvCxnSpPr>
        <xdr:cNvPr id="686" name="直線コネクタ 685">
          <a:extLst>
            <a:ext uri="{FF2B5EF4-FFF2-40B4-BE49-F238E27FC236}">
              <a16:creationId xmlns:a16="http://schemas.microsoft.com/office/drawing/2014/main" id="{DB7DFDBC-8385-42D5-B06F-AA01CA858C24}"/>
            </a:ext>
          </a:extLst>
        </xdr:cNvPr>
        <xdr:cNvCxnSpPr/>
      </xdr:nvCxnSpPr>
      <xdr:spPr>
        <a:xfrm>
          <a:off x="14592300" y="18071919"/>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38463</xdr:rowOff>
    </xdr:from>
    <xdr:to>
      <xdr:col>72</xdr:col>
      <xdr:colOff>38100</xdr:colOff>
      <xdr:row>105</xdr:row>
      <xdr:rowOff>140063</xdr:rowOff>
    </xdr:to>
    <xdr:sp macro="" textlink="">
      <xdr:nvSpPr>
        <xdr:cNvPr id="687" name="楕円 686">
          <a:extLst>
            <a:ext uri="{FF2B5EF4-FFF2-40B4-BE49-F238E27FC236}">
              <a16:creationId xmlns:a16="http://schemas.microsoft.com/office/drawing/2014/main" id="{9D3C0F73-E047-4DD7-96ED-CACF2AA8C056}"/>
            </a:ext>
          </a:extLst>
        </xdr:cNvPr>
        <xdr:cNvSpPr/>
      </xdr:nvSpPr>
      <xdr:spPr>
        <a:xfrm>
          <a:off x="13652500" y="18040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69669</xdr:rowOff>
    </xdr:from>
    <xdr:to>
      <xdr:col>76</xdr:col>
      <xdr:colOff>114300</xdr:colOff>
      <xdr:row>105</xdr:row>
      <xdr:rowOff>89263</xdr:rowOff>
    </xdr:to>
    <xdr:cxnSp macro="">
      <xdr:nvCxnSpPr>
        <xdr:cNvPr id="688" name="直線コネクタ 687">
          <a:extLst>
            <a:ext uri="{FF2B5EF4-FFF2-40B4-BE49-F238E27FC236}">
              <a16:creationId xmlns:a16="http://schemas.microsoft.com/office/drawing/2014/main" id="{F74E0E6A-CC17-4EA0-B5D9-6B7A0399A191}"/>
            </a:ext>
          </a:extLst>
        </xdr:cNvPr>
        <xdr:cNvCxnSpPr/>
      </xdr:nvCxnSpPr>
      <xdr:spPr>
        <a:xfrm flipV="1">
          <a:off x="13703300" y="18071919"/>
          <a:ext cx="889000" cy="19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104</xdr:row>
      <xdr:rowOff>139700</xdr:rowOff>
    </xdr:from>
    <xdr:to>
      <xdr:col>67</xdr:col>
      <xdr:colOff>101600</xdr:colOff>
      <xdr:row>105</xdr:row>
      <xdr:rowOff>69850</xdr:rowOff>
    </xdr:to>
    <xdr:sp macro="" textlink="">
      <xdr:nvSpPr>
        <xdr:cNvPr id="689" name="楕円 688">
          <a:extLst>
            <a:ext uri="{FF2B5EF4-FFF2-40B4-BE49-F238E27FC236}">
              <a16:creationId xmlns:a16="http://schemas.microsoft.com/office/drawing/2014/main" id="{CDDA4570-1D12-4C9F-A458-2292817F62B4}"/>
            </a:ext>
          </a:extLst>
        </xdr:cNvPr>
        <xdr:cNvSpPr/>
      </xdr:nvSpPr>
      <xdr:spPr>
        <a:xfrm>
          <a:off x="12763500" y="17970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19050</xdr:rowOff>
    </xdr:from>
    <xdr:to>
      <xdr:col>71</xdr:col>
      <xdr:colOff>177800</xdr:colOff>
      <xdr:row>105</xdr:row>
      <xdr:rowOff>89263</xdr:rowOff>
    </xdr:to>
    <xdr:cxnSp macro="">
      <xdr:nvCxnSpPr>
        <xdr:cNvPr id="690" name="直線コネクタ 689">
          <a:extLst>
            <a:ext uri="{FF2B5EF4-FFF2-40B4-BE49-F238E27FC236}">
              <a16:creationId xmlns:a16="http://schemas.microsoft.com/office/drawing/2014/main" id="{53892C18-A39A-4328-ADE1-90480E018D60}"/>
            </a:ext>
          </a:extLst>
        </xdr:cNvPr>
        <xdr:cNvCxnSpPr/>
      </xdr:nvCxnSpPr>
      <xdr:spPr>
        <a:xfrm>
          <a:off x="12814300" y="18021300"/>
          <a:ext cx="889000" cy="702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115769</xdr:rowOff>
    </xdr:from>
    <xdr:ext cx="405111" cy="259045"/>
    <xdr:sp macro="" textlink="">
      <xdr:nvSpPr>
        <xdr:cNvPr id="691" name="n_1aveValue【庁舎】&#10;有形固定資産減価償却率">
          <a:extLst>
            <a:ext uri="{FF2B5EF4-FFF2-40B4-BE49-F238E27FC236}">
              <a16:creationId xmlns:a16="http://schemas.microsoft.com/office/drawing/2014/main" id="{3AD1EFA4-388B-4BFE-8FBD-AB79EB59DFC4}"/>
            </a:ext>
          </a:extLst>
        </xdr:cNvPr>
        <xdr:cNvSpPr txBox="1"/>
      </xdr:nvSpPr>
      <xdr:spPr>
        <a:xfrm>
          <a:off x="15266044" y="177751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89643</xdr:rowOff>
    </xdr:from>
    <xdr:ext cx="405111" cy="259045"/>
    <xdr:sp macro="" textlink="">
      <xdr:nvSpPr>
        <xdr:cNvPr id="692" name="n_2aveValue【庁舎】&#10;有形固定資産減価償却率">
          <a:extLst>
            <a:ext uri="{FF2B5EF4-FFF2-40B4-BE49-F238E27FC236}">
              <a16:creationId xmlns:a16="http://schemas.microsoft.com/office/drawing/2014/main" id="{0C494DBE-F472-4E5E-B2DC-C68F5E26AE79}"/>
            </a:ext>
          </a:extLst>
        </xdr:cNvPr>
        <xdr:cNvSpPr txBox="1"/>
      </xdr:nvSpPr>
      <xdr:spPr>
        <a:xfrm>
          <a:off x="14389744" y="177489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103</xdr:row>
      <xdr:rowOff>74947</xdr:rowOff>
    </xdr:from>
    <xdr:ext cx="405111" cy="259045"/>
    <xdr:sp macro="" textlink="">
      <xdr:nvSpPr>
        <xdr:cNvPr id="693" name="n_3aveValue【庁舎】&#10;有形固定資産減価償却率">
          <a:extLst>
            <a:ext uri="{FF2B5EF4-FFF2-40B4-BE49-F238E27FC236}">
              <a16:creationId xmlns:a16="http://schemas.microsoft.com/office/drawing/2014/main" id="{7EDF08B1-733A-4069-A504-1404D73E1511}"/>
            </a:ext>
          </a:extLst>
        </xdr:cNvPr>
        <xdr:cNvSpPr txBox="1"/>
      </xdr:nvSpPr>
      <xdr:spPr>
        <a:xfrm>
          <a:off x="13500744" y="1773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82204</xdr:rowOff>
    </xdr:from>
    <xdr:ext cx="405111" cy="259045"/>
    <xdr:sp macro="" textlink="">
      <xdr:nvSpPr>
        <xdr:cNvPr id="694" name="n_4aveValue【庁舎】&#10;有形固定資産減価償却率">
          <a:extLst>
            <a:ext uri="{FF2B5EF4-FFF2-40B4-BE49-F238E27FC236}">
              <a16:creationId xmlns:a16="http://schemas.microsoft.com/office/drawing/2014/main" id="{B70A41A8-CC60-494C-8364-CD3C2659446F}"/>
            </a:ext>
          </a:extLst>
        </xdr:cNvPr>
        <xdr:cNvSpPr txBox="1"/>
      </xdr:nvSpPr>
      <xdr:spPr>
        <a:xfrm>
          <a:off x="12611744" y="180844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105</xdr:row>
      <xdr:rowOff>144253</xdr:rowOff>
    </xdr:from>
    <xdr:ext cx="405111" cy="259045"/>
    <xdr:sp macro="" textlink="">
      <xdr:nvSpPr>
        <xdr:cNvPr id="695" name="n_1mainValue【庁舎】&#10;有形固定資産減価償却率">
          <a:extLst>
            <a:ext uri="{FF2B5EF4-FFF2-40B4-BE49-F238E27FC236}">
              <a16:creationId xmlns:a16="http://schemas.microsoft.com/office/drawing/2014/main" id="{938D6C57-1AFA-4ECD-A4B2-7A8980686ABC}"/>
            </a:ext>
          </a:extLst>
        </xdr:cNvPr>
        <xdr:cNvSpPr txBox="1"/>
      </xdr:nvSpPr>
      <xdr:spPr>
        <a:xfrm>
          <a:off x="15266044" y="181465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105</xdr:row>
      <xdr:rowOff>111596</xdr:rowOff>
    </xdr:from>
    <xdr:ext cx="405111" cy="259045"/>
    <xdr:sp macro="" textlink="">
      <xdr:nvSpPr>
        <xdr:cNvPr id="696" name="n_2mainValue【庁舎】&#10;有形固定資産減価償却率">
          <a:extLst>
            <a:ext uri="{FF2B5EF4-FFF2-40B4-BE49-F238E27FC236}">
              <a16:creationId xmlns:a16="http://schemas.microsoft.com/office/drawing/2014/main" id="{EF2B68C8-0AA4-42CD-B614-56F4C9E0F748}"/>
            </a:ext>
          </a:extLst>
        </xdr:cNvPr>
        <xdr:cNvSpPr txBox="1"/>
      </xdr:nvSpPr>
      <xdr:spPr>
        <a:xfrm>
          <a:off x="14389744" y="181138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131190</xdr:rowOff>
    </xdr:from>
    <xdr:ext cx="405111" cy="259045"/>
    <xdr:sp macro="" textlink="">
      <xdr:nvSpPr>
        <xdr:cNvPr id="697" name="n_3mainValue【庁舎】&#10;有形固定資産減価償却率">
          <a:extLst>
            <a:ext uri="{FF2B5EF4-FFF2-40B4-BE49-F238E27FC236}">
              <a16:creationId xmlns:a16="http://schemas.microsoft.com/office/drawing/2014/main" id="{2FC22D16-8781-4671-9298-76873F50CD58}"/>
            </a:ext>
          </a:extLst>
        </xdr:cNvPr>
        <xdr:cNvSpPr txBox="1"/>
      </xdr:nvSpPr>
      <xdr:spPr>
        <a:xfrm>
          <a:off x="13500744" y="181334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103</xdr:row>
      <xdr:rowOff>86377</xdr:rowOff>
    </xdr:from>
    <xdr:ext cx="405111" cy="259045"/>
    <xdr:sp macro="" textlink="">
      <xdr:nvSpPr>
        <xdr:cNvPr id="698" name="n_4mainValue【庁舎】&#10;有形固定資産減価償却率">
          <a:extLst>
            <a:ext uri="{FF2B5EF4-FFF2-40B4-BE49-F238E27FC236}">
              <a16:creationId xmlns:a16="http://schemas.microsoft.com/office/drawing/2014/main" id="{C5D69B57-D09A-4239-A8E7-850B2D3343BA}"/>
            </a:ext>
          </a:extLst>
        </xdr:cNvPr>
        <xdr:cNvSpPr txBox="1"/>
      </xdr:nvSpPr>
      <xdr:spPr>
        <a:xfrm>
          <a:off x="12611744" y="17745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99" name="正方形/長方形 698">
          <a:extLst>
            <a:ext uri="{FF2B5EF4-FFF2-40B4-BE49-F238E27FC236}">
              <a16:creationId xmlns:a16="http://schemas.microsoft.com/office/drawing/2014/main" id="{F8E12983-26E2-4BAA-B313-EA8977812F3E}"/>
            </a:ext>
          </a:extLst>
        </xdr:cNvPr>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00" name="正方形/長方形 699">
          <a:extLst>
            <a:ext uri="{FF2B5EF4-FFF2-40B4-BE49-F238E27FC236}">
              <a16:creationId xmlns:a16="http://schemas.microsoft.com/office/drawing/2014/main" id="{E9C52608-2AF9-44EC-99EA-F8B4796A7C23}"/>
            </a:ext>
          </a:extLst>
        </xdr:cNvPr>
        <xdr:cNvSpPr/>
      </xdr:nvSpPr>
      <xdr:spPr>
        <a:xfrm>
          <a:off x="18415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01" name="正方形/長方形 700">
          <a:extLst>
            <a:ext uri="{FF2B5EF4-FFF2-40B4-BE49-F238E27FC236}">
              <a16:creationId xmlns:a16="http://schemas.microsoft.com/office/drawing/2014/main" id="{FF9566BF-E306-482C-9E40-0E1A577158E1}"/>
            </a:ext>
          </a:extLst>
        </xdr:cNvPr>
        <xdr:cNvSpPr/>
      </xdr:nvSpPr>
      <xdr:spPr>
        <a:xfrm>
          <a:off x="18415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02" name="正方形/長方形 701">
          <a:extLst>
            <a:ext uri="{FF2B5EF4-FFF2-40B4-BE49-F238E27FC236}">
              <a16:creationId xmlns:a16="http://schemas.microsoft.com/office/drawing/2014/main" id="{8D87ADF8-4EFD-4308-8204-EA8124E444AD}"/>
            </a:ext>
          </a:extLst>
        </xdr:cNvPr>
        <xdr:cNvSpPr/>
      </xdr:nvSpPr>
      <xdr:spPr>
        <a:xfrm>
          <a:off x="19431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03" name="正方形/長方形 702">
          <a:extLst>
            <a:ext uri="{FF2B5EF4-FFF2-40B4-BE49-F238E27FC236}">
              <a16:creationId xmlns:a16="http://schemas.microsoft.com/office/drawing/2014/main" id="{110B3990-56B5-46A5-B4EB-F5FBAAD15A28}"/>
            </a:ext>
          </a:extLst>
        </xdr:cNvPr>
        <xdr:cNvSpPr/>
      </xdr:nvSpPr>
      <xdr:spPr>
        <a:xfrm>
          <a:off x="19431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04" name="正方形/長方形 703">
          <a:extLst>
            <a:ext uri="{FF2B5EF4-FFF2-40B4-BE49-F238E27FC236}">
              <a16:creationId xmlns:a16="http://schemas.microsoft.com/office/drawing/2014/main" id="{AE73C96F-50D2-41CC-9BD7-C121021AEB72}"/>
            </a:ext>
          </a:extLst>
        </xdr:cNvPr>
        <xdr:cNvSpPr/>
      </xdr:nvSpPr>
      <xdr:spPr>
        <a:xfrm>
          <a:off x="20574000" y="1628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05" name="正方形/長方形 704">
          <a:extLst>
            <a:ext uri="{FF2B5EF4-FFF2-40B4-BE49-F238E27FC236}">
              <a16:creationId xmlns:a16="http://schemas.microsoft.com/office/drawing/2014/main" id="{F6D9243A-8632-4F5F-84C3-93F3181B10B5}"/>
            </a:ext>
          </a:extLst>
        </xdr:cNvPr>
        <xdr:cNvSpPr/>
      </xdr:nvSpPr>
      <xdr:spPr>
        <a:xfrm>
          <a:off x="20574000" y="1648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06" name="正方形/長方形 705">
          <a:extLst>
            <a:ext uri="{FF2B5EF4-FFF2-40B4-BE49-F238E27FC236}">
              <a16:creationId xmlns:a16="http://schemas.microsoft.com/office/drawing/2014/main" id="{0953177D-400C-4244-A6C4-8D4F8F0B89B9}"/>
            </a:ext>
          </a:extLst>
        </xdr:cNvPr>
        <xdr:cNvSpPr/>
      </xdr:nvSpPr>
      <xdr:spPr>
        <a:xfrm>
          <a:off x="18288000" y="16764000"/>
          <a:ext cx="47244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707" name="テキスト ボックス 706">
          <a:extLst>
            <a:ext uri="{FF2B5EF4-FFF2-40B4-BE49-F238E27FC236}">
              <a16:creationId xmlns:a16="http://schemas.microsoft.com/office/drawing/2014/main" id="{04D943F9-3BA8-463C-8ABE-8B54B2792B51}"/>
            </a:ext>
          </a:extLst>
        </xdr:cNvPr>
        <xdr:cNvSpPr txBox="1"/>
      </xdr:nvSpPr>
      <xdr:spPr>
        <a:xfrm>
          <a:off x="1824990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08" name="直線コネクタ 707">
          <a:extLst>
            <a:ext uri="{FF2B5EF4-FFF2-40B4-BE49-F238E27FC236}">
              <a16:creationId xmlns:a16="http://schemas.microsoft.com/office/drawing/2014/main" id="{A40146EB-F563-4DF9-BDC9-B6D2EF8A7A0C}"/>
            </a:ext>
          </a:extLst>
        </xdr:cNvPr>
        <xdr:cNvCxnSpPr/>
      </xdr:nvCxnSpPr>
      <xdr:spPr>
        <a:xfrm>
          <a:off x="18288000" y="190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709" name="直線コネクタ 708">
          <a:extLst>
            <a:ext uri="{FF2B5EF4-FFF2-40B4-BE49-F238E27FC236}">
              <a16:creationId xmlns:a16="http://schemas.microsoft.com/office/drawing/2014/main" id="{8DC80B77-CDB1-4E94-AE06-81F998CE26DB}"/>
            </a:ext>
          </a:extLst>
        </xdr:cNvPr>
        <xdr:cNvCxnSpPr/>
      </xdr:nvCxnSpPr>
      <xdr:spPr>
        <a:xfrm>
          <a:off x="18288000" y="1859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710" name="テキスト ボックス 709">
          <a:extLst>
            <a:ext uri="{FF2B5EF4-FFF2-40B4-BE49-F238E27FC236}">
              <a16:creationId xmlns:a16="http://schemas.microsoft.com/office/drawing/2014/main" id="{434177A3-E28E-43B7-8B28-D7D546811502}"/>
            </a:ext>
          </a:extLst>
        </xdr:cNvPr>
        <xdr:cNvSpPr txBox="1"/>
      </xdr:nvSpPr>
      <xdr:spPr>
        <a:xfrm>
          <a:off x="17820821" y="18450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711" name="直線コネクタ 710">
          <a:extLst>
            <a:ext uri="{FF2B5EF4-FFF2-40B4-BE49-F238E27FC236}">
              <a16:creationId xmlns:a16="http://schemas.microsoft.com/office/drawing/2014/main" id="{0095BBA0-023B-4D14-B729-EEBF05AA7E65}"/>
            </a:ext>
          </a:extLst>
        </xdr:cNvPr>
        <xdr:cNvCxnSpPr/>
      </xdr:nvCxnSpPr>
      <xdr:spPr>
        <a:xfrm>
          <a:off x="18288000" y="1813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712" name="テキスト ボックス 711">
          <a:extLst>
            <a:ext uri="{FF2B5EF4-FFF2-40B4-BE49-F238E27FC236}">
              <a16:creationId xmlns:a16="http://schemas.microsoft.com/office/drawing/2014/main" id="{6C4D4410-ADF9-450D-8A84-FF73D54918C6}"/>
            </a:ext>
          </a:extLst>
        </xdr:cNvPr>
        <xdr:cNvSpPr txBox="1"/>
      </xdr:nvSpPr>
      <xdr:spPr>
        <a:xfrm>
          <a:off x="17820821" y="17993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713" name="直線コネクタ 712">
          <a:extLst>
            <a:ext uri="{FF2B5EF4-FFF2-40B4-BE49-F238E27FC236}">
              <a16:creationId xmlns:a16="http://schemas.microsoft.com/office/drawing/2014/main" id="{18BACB54-D789-467F-93E1-BD086D70149B}"/>
            </a:ext>
          </a:extLst>
        </xdr:cNvPr>
        <xdr:cNvCxnSpPr/>
      </xdr:nvCxnSpPr>
      <xdr:spPr>
        <a:xfrm>
          <a:off x="18288000" y="1767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714" name="テキスト ボックス 713">
          <a:extLst>
            <a:ext uri="{FF2B5EF4-FFF2-40B4-BE49-F238E27FC236}">
              <a16:creationId xmlns:a16="http://schemas.microsoft.com/office/drawing/2014/main" id="{C8BB69EB-6D3C-4D36-8231-3A49A5A664C5}"/>
            </a:ext>
          </a:extLst>
        </xdr:cNvPr>
        <xdr:cNvSpPr txBox="1"/>
      </xdr:nvSpPr>
      <xdr:spPr>
        <a:xfrm>
          <a:off x="17820821" y="17536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715" name="直線コネクタ 714">
          <a:extLst>
            <a:ext uri="{FF2B5EF4-FFF2-40B4-BE49-F238E27FC236}">
              <a16:creationId xmlns:a16="http://schemas.microsoft.com/office/drawing/2014/main" id="{78B1D916-51A1-49AE-BB8E-CAB0E38195D9}"/>
            </a:ext>
          </a:extLst>
        </xdr:cNvPr>
        <xdr:cNvCxnSpPr/>
      </xdr:nvCxnSpPr>
      <xdr:spPr>
        <a:xfrm>
          <a:off x="18288000" y="1722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716" name="テキスト ボックス 715">
          <a:extLst>
            <a:ext uri="{FF2B5EF4-FFF2-40B4-BE49-F238E27FC236}">
              <a16:creationId xmlns:a16="http://schemas.microsoft.com/office/drawing/2014/main" id="{183B1B10-5D6A-4C63-A998-B8872137E407}"/>
            </a:ext>
          </a:extLst>
        </xdr:cNvPr>
        <xdr:cNvSpPr txBox="1"/>
      </xdr:nvSpPr>
      <xdr:spPr>
        <a:xfrm>
          <a:off x="17820821" y="17078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717" name="直線コネクタ 716">
          <a:extLst>
            <a:ext uri="{FF2B5EF4-FFF2-40B4-BE49-F238E27FC236}">
              <a16:creationId xmlns:a16="http://schemas.microsoft.com/office/drawing/2014/main" id="{6B3402C0-AF91-4558-BA5A-C7C99D2F8B40}"/>
            </a:ext>
          </a:extLst>
        </xdr:cNvPr>
        <xdr:cNvCxnSpPr/>
      </xdr:nvCxnSpPr>
      <xdr:spPr>
        <a:xfrm>
          <a:off x="18288000" y="1676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718" name="テキスト ボックス 717">
          <a:extLst>
            <a:ext uri="{FF2B5EF4-FFF2-40B4-BE49-F238E27FC236}">
              <a16:creationId xmlns:a16="http://schemas.microsoft.com/office/drawing/2014/main" id="{02F7676E-5BD1-402F-86AA-ACB02E9A5313}"/>
            </a:ext>
          </a:extLst>
        </xdr:cNvPr>
        <xdr:cNvSpPr txBox="1"/>
      </xdr:nvSpPr>
      <xdr:spPr>
        <a:xfrm>
          <a:off x="17820821" y="16621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719" name="【庁舎】&#10;一人当たり面積グラフ枠">
          <a:extLst>
            <a:ext uri="{FF2B5EF4-FFF2-40B4-BE49-F238E27FC236}">
              <a16:creationId xmlns:a16="http://schemas.microsoft.com/office/drawing/2014/main" id="{5656BFE8-B44E-4CB5-9FB3-4A237D34BC22}"/>
            </a:ext>
          </a:extLst>
        </xdr:cNvPr>
        <xdr:cNvSpPr/>
      </xdr:nvSpPr>
      <xdr:spPr>
        <a:xfrm>
          <a:off x="18288000" y="16764000"/>
          <a:ext cx="47244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96774</xdr:rowOff>
    </xdr:from>
    <xdr:to>
      <xdr:col>116</xdr:col>
      <xdr:colOff>62864</xdr:colOff>
      <xdr:row>108</xdr:row>
      <xdr:rowOff>37337</xdr:rowOff>
    </xdr:to>
    <xdr:cxnSp macro="">
      <xdr:nvCxnSpPr>
        <xdr:cNvPr id="720" name="直線コネクタ 719">
          <a:extLst>
            <a:ext uri="{FF2B5EF4-FFF2-40B4-BE49-F238E27FC236}">
              <a16:creationId xmlns:a16="http://schemas.microsoft.com/office/drawing/2014/main" id="{31DF71E7-4100-4B3A-A20E-D307E3BDDC84}"/>
            </a:ext>
          </a:extLst>
        </xdr:cNvPr>
        <xdr:cNvCxnSpPr/>
      </xdr:nvCxnSpPr>
      <xdr:spPr>
        <a:xfrm flipV="1">
          <a:off x="22160864" y="17241774"/>
          <a:ext cx="0" cy="13121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41164</xdr:rowOff>
    </xdr:from>
    <xdr:ext cx="469744" cy="259045"/>
    <xdr:sp macro="" textlink="">
      <xdr:nvSpPr>
        <xdr:cNvPr id="721" name="【庁舎】&#10;一人当たり面積最小値テキスト">
          <a:extLst>
            <a:ext uri="{FF2B5EF4-FFF2-40B4-BE49-F238E27FC236}">
              <a16:creationId xmlns:a16="http://schemas.microsoft.com/office/drawing/2014/main" id="{4C89B71E-6D3F-4D83-BD4C-44CC8D51A4AC}"/>
            </a:ext>
          </a:extLst>
        </xdr:cNvPr>
        <xdr:cNvSpPr txBox="1"/>
      </xdr:nvSpPr>
      <xdr:spPr>
        <a:xfrm>
          <a:off x="22199600" y="185577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37337</xdr:rowOff>
    </xdr:from>
    <xdr:to>
      <xdr:col>116</xdr:col>
      <xdr:colOff>152400</xdr:colOff>
      <xdr:row>108</xdr:row>
      <xdr:rowOff>37337</xdr:rowOff>
    </xdr:to>
    <xdr:cxnSp macro="">
      <xdr:nvCxnSpPr>
        <xdr:cNvPr id="722" name="直線コネクタ 721">
          <a:extLst>
            <a:ext uri="{FF2B5EF4-FFF2-40B4-BE49-F238E27FC236}">
              <a16:creationId xmlns:a16="http://schemas.microsoft.com/office/drawing/2014/main" id="{ECBBFF60-432F-4B13-97FA-9B8FBA84DD8D}"/>
            </a:ext>
          </a:extLst>
        </xdr:cNvPr>
        <xdr:cNvCxnSpPr/>
      </xdr:nvCxnSpPr>
      <xdr:spPr>
        <a:xfrm>
          <a:off x="22072600" y="18553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43451</xdr:rowOff>
    </xdr:from>
    <xdr:ext cx="469744" cy="259045"/>
    <xdr:sp macro="" textlink="">
      <xdr:nvSpPr>
        <xdr:cNvPr id="723" name="【庁舎】&#10;一人当たり面積最大値テキスト">
          <a:extLst>
            <a:ext uri="{FF2B5EF4-FFF2-40B4-BE49-F238E27FC236}">
              <a16:creationId xmlns:a16="http://schemas.microsoft.com/office/drawing/2014/main" id="{F5C5A1D2-A64C-4B66-B6D7-E242A91CBAF5}"/>
            </a:ext>
          </a:extLst>
        </xdr:cNvPr>
        <xdr:cNvSpPr txBox="1"/>
      </xdr:nvSpPr>
      <xdr:spPr>
        <a:xfrm>
          <a:off x="22199600" y="1701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96774</xdr:rowOff>
    </xdr:from>
    <xdr:to>
      <xdr:col>116</xdr:col>
      <xdr:colOff>152400</xdr:colOff>
      <xdr:row>100</xdr:row>
      <xdr:rowOff>96774</xdr:rowOff>
    </xdr:to>
    <xdr:cxnSp macro="">
      <xdr:nvCxnSpPr>
        <xdr:cNvPr id="724" name="直線コネクタ 723">
          <a:extLst>
            <a:ext uri="{FF2B5EF4-FFF2-40B4-BE49-F238E27FC236}">
              <a16:creationId xmlns:a16="http://schemas.microsoft.com/office/drawing/2014/main" id="{40D241B0-F082-4C4C-AEC2-B2D29DC09873}"/>
            </a:ext>
          </a:extLst>
        </xdr:cNvPr>
        <xdr:cNvCxnSpPr/>
      </xdr:nvCxnSpPr>
      <xdr:spPr>
        <a:xfrm>
          <a:off x="22072600" y="172417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89425</xdr:rowOff>
    </xdr:from>
    <xdr:ext cx="469744" cy="259045"/>
    <xdr:sp macro="" textlink="">
      <xdr:nvSpPr>
        <xdr:cNvPr id="725" name="【庁舎】&#10;一人当たり面積平均値テキスト">
          <a:extLst>
            <a:ext uri="{FF2B5EF4-FFF2-40B4-BE49-F238E27FC236}">
              <a16:creationId xmlns:a16="http://schemas.microsoft.com/office/drawing/2014/main" id="{8C9190E0-F1C2-4C9A-A074-9D78131F0AE2}"/>
            </a:ext>
          </a:extLst>
        </xdr:cNvPr>
        <xdr:cNvSpPr txBox="1"/>
      </xdr:nvSpPr>
      <xdr:spPr>
        <a:xfrm>
          <a:off x="22199600" y="1809167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66548</xdr:rowOff>
    </xdr:from>
    <xdr:to>
      <xdr:col>116</xdr:col>
      <xdr:colOff>114300</xdr:colOff>
      <xdr:row>106</xdr:row>
      <xdr:rowOff>168148</xdr:rowOff>
    </xdr:to>
    <xdr:sp macro="" textlink="">
      <xdr:nvSpPr>
        <xdr:cNvPr id="726" name="フローチャート: 判断 725">
          <a:extLst>
            <a:ext uri="{FF2B5EF4-FFF2-40B4-BE49-F238E27FC236}">
              <a16:creationId xmlns:a16="http://schemas.microsoft.com/office/drawing/2014/main" id="{D46CFF4A-9D1B-4996-B20F-AC43820792CF}"/>
            </a:ext>
          </a:extLst>
        </xdr:cNvPr>
        <xdr:cNvSpPr/>
      </xdr:nvSpPr>
      <xdr:spPr>
        <a:xfrm>
          <a:off x="22110700" y="182402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46431</xdr:rowOff>
    </xdr:from>
    <xdr:to>
      <xdr:col>112</xdr:col>
      <xdr:colOff>38100</xdr:colOff>
      <xdr:row>106</xdr:row>
      <xdr:rowOff>148031</xdr:rowOff>
    </xdr:to>
    <xdr:sp macro="" textlink="">
      <xdr:nvSpPr>
        <xdr:cNvPr id="727" name="フローチャート: 判断 726">
          <a:extLst>
            <a:ext uri="{FF2B5EF4-FFF2-40B4-BE49-F238E27FC236}">
              <a16:creationId xmlns:a16="http://schemas.microsoft.com/office/drawing/2014/main" id="{26DCB54A-2FA3-4E1B-AAC0-1E78D0B176F5}"/>
            </a:ext>
          </a:extLst>
        </xdr:cNvPr>
        <xdr:cNvSpPr/>
      </xdr:nvSpPr>
      <xdr:spPr>
        <a:xfrm>
          <a:off x="21272500" y="18220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42317</xdr:rowOff>
    </xdr:from>
    <xdr:to>
      <xdr:col>107</xdr:col>
      <xdr:colOff>101600</xdr:colOff>
      <xdr:row>106</xdr:row>
      <xdr:rowOff>143917</xdr:rowOff>
    </xdr:to>
    <xdr:sp macro="" textlink="">
      <xdr:nvSpPr>
        <xdr:cNvPr id="728" name="フローチャート: 判断 727">
          <a:extLst>
            <a:ext uri="{FF2B5EF4-FFF2-40B4-BE49-F238E27FC236}">
              <a16:creationId xmlns:a16="http://schemas.microsoft.com/office/drawing/2014/main" id="{D84358D7-658E-4833-AFEA-25AB98994A98}"/>
            </a:ext>
          </a:extLst>
        </xdr:cNvPr>
        <xdr:cNvSpPr/>
      </xdr:nvSpPr>
      <xdr:spPr>
        <a:xfrm>
          <a:off x="20383500" y="182160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51918</xdr:rowOff>
    </xdr:from>
    <xdr:to>
      <xdr:col>102</xdr:col>
      <xdr:colOff>165100</xdr:colOff>
      <xdr:row>106</xdr:row>
      <xdr:rowOff>153518</xdr:rowOff>
    </xdr:to>
    <xdr:sp macro="" textlink="">
      <xdr:nvSpPr>
        <xdr:cNvPr id="729" name="フローチャート: 判断 728">
          <a:extLst>
            <a:ext uri="{FF2B5EF4-FFF2-40B4-BE49-F238E27FC236}">
              <a16:creationId xmlns:a16="http://schemas.microsoft.com/office/drawing/2014/main" id="{5CE9E76C-F6AB-4940-AC94-A94540E32F2F}"/>
            </a:ext>
          </a:extLst>
        </xdr:cNvPr>
        <xdr:cNvSpPr/>
      </xdr:nvSpPr>
      <xdr:spPr>
        <a:xfrm>
          <a:off x="19494500" y="182256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95352</xdr:rowOff>
    </xdr:from>
    <xdr:to>
      <xdr:col>98</xdr:col>
      <xdr:colOff>38100</xdr:colOff>
      <xdr:row>107</xdr:row>
      <xdr:rowOff>25502</xdr:rowOff>
    </xdr:to>
    <xdr:sp macro="" textlink="">
      <xdr:nvSpPr>
        <xdr:cNvPr id="730" name="フローチャート: 判断 729">
          <a:extLst>
            <a:ext uri="{FF2B5EF4-FFF2-40B4-BE49-F238E27FC236}">
              <a16:creationId xmlns:a16="http://schemas.microsoft.com/office/drawing/2014/main" id="{E84BDE93-1539-483E-82FA-00C2FEB83B47}"/>
            </a:ext>
          </a:extLst>
        </xdr:cNvPr>
        <xdr:cNvSpPr/>
      </xdr:nvSpPr>
      <xdr:spPr>
        <a:xfrm>
          <a:off x="18605500" y="182690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731" name="テキスト ボックス 730">
          <a:extLst>
            <a:ext uri="{FF2B5EF4-FFF2-40B4-BE49-F238E27FC236}">
              <a16:creationId xmlns:a16="http://schemas.microsoft.com/office/drawing/2014/main" id="{E15A90D5-77A0-4932-ACC2-EE733784F00A}"/>
            </a:ext>
          </a:extLst>
        </xdr:cNvPr>
        <xdr:cNvSpPr txBox="1"/>
      </xdr:nvSpPr>
      <xdr:spPr>
        <a:xfrm>
          <a:off x="219710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732" name="テキスト ボックス 731">
          <a:extLst>
            <a:ext uri="{FF2B5EF4-FFF2-40B4-BE49-F238E27FC236}">
              <a16:creationId xmlns:a16="http://schemas.microsoft.com/office/drawing/2014/main" id="{56F5D57B-0BB6-4232-BC39-1740B8540C65}"/>
            </a:ext>
          </a:extLst>
        </xdr:cNvPr>
        <xdr:cNvSpPr txBox="1"/>
      </xdr:nvSpPr>
      <xdr:spPr>
        <a:xfrm>
          <a:off x="21132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733" name="テキスト ボックス 732">
          <a:extLst>
            <a:ext uri="{FF2B5EF4-FFF2-40B4-BE49-F238E27FC236}">
              <a16:creationId xmlns:a16="http://schemas.microsoft.com/office/drawing/2014/main" id="{DBFB7DA0-95B4-4579-AFE3-107724319050}"/>
            </a:ext>
          </a:extLst>
        </xdr:cNvPr>
        <xdr:cNvSpPr txBox="1"/>
      </xdr:nvSpPr>
      <xdr:spPr>
        <a:xfrm>
          <a:off x="20243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734" name="テキスト ボックス 733">
          <a:extLst>
            <a:ext uri="{FF2B5EF4-FFF2-40B4-BE49-F238E27FC236}">
              <a16:creationId xmlns:a16="http://schemas.microsoft.com/office/drawing/2014/main" id="{0184511A-6812-4FD7-B41E-5D15C5431EAD}"/>
            </a:ext>
          </a:extLst>
        </xdr:cNvPr>
        <xdr:cNvSpPr txBox="1"/>
      </xdr:nvSpPr>
      <xdr:spPr>
        <a:xfrm>
          <a:off x="19354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735" name="テキスト ボックス 734">
          <a:extLst>
            <a:ext uri="{FF2B5EF4-FFF2-40B4-BE49-F238E27FC236}">
              <a16:creationId xmlns:a16="http://schemas.microsoft.com/office/drawing/2014/main" id="{F413F9B6-05F8-4884-9912-6FD891771AA8}"/>
            </a:ext>
          </a:extLst>
        </xdr:cNvPr>
        <xdr:cNvSpPr txBox="1"/>
      </xdr:nvSpPr>
      <xdr:spPr>
        <a:xfrm>
          <a:off x="18465800" y="1904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152045</xdr:rowOff>
    </xdr:from>
    <xdr:to>
      <xdr:col>116</xdr:col>
      <xdr:colOff>114300</xdr:colOff>
      <xdr:row>107</xdr:row>
      <xdr:rowOff>82195</xdr:rowOff>
    </xdr:to>
    <xdr:sp macro="" textlink="">
      <xdr:nvSpPr>
        <xdr:cNvPr id="736" name="楕円 735">
          <a:extLst>
            <a:ext uri="{FF2B5EF4-FFF2-40B4-BE49-F238E27FC236}">
              <a16:creationId xmlns:a16="http://schemas.microsoft.com/office/drawing/2014/main" id="{3307178E-9240-4257-8B29-062A09E361E9}"/>
            </a:ext>
          </a:extLst>
        </xdr:cNvPr>
        <xdr:cNvSpPr/>
      </xdr:nvSpPr>
      <xdr:spPr>
        <a:xfrm>
          <a:off x="22110700" y="183257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130472</xdr:rowOff>
    </xdr:from>
    <xdr:ext cx="469744" cy="259045"/>
    <xdr:sp macro="" textlink="">
      <xdr:nvSpPr>
        <xdr:cNvPr id="737" name="【庁舎】&#10;一人当たり面積該当値テキスト">
          <a:extLst>
            <a:ext uri="{FF2B5EF4-FFF2-40B4-BE49-F238E27FC236}">
              <a16:creationId xmlns:a16="http://schemas.microsoft.com/office/drawing/2014/main" id="{C1BACBAF-B39F-40C1-8A27-E38217C234A3}"/>
            </a:ext>
          </a:extLst>
        </xdr:cNvPr>
        <xdr:cNvSpPr txBox="1"/>
      </xdr:nvSpPr>
      <xdr:spPr>
        <a:xfrm>
          <a:off x="22199600" y="183041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156617</xdr:rowOff>
    </xdr:from>
    <xdr:to>
      <xdr:col>112</xdr:col>
      <xdr:colOff>38100</xdr:colOff>
      <xdr:row>107</xdr:row>
      <xdr:rowOff>86767</xdr:rowOff>
    </xdr:to>
    <xdr:sp macro="" textlink="">
      <xdr:nvSpPr>
        <xdr:cNvPr id="738" name="楕円 737">
          <a:extLst>
            <a:ext uri="{FF2B5EF4-FFF2-40B4-BE49-F238E27FC236}">
              <a16:creationId xmlns:a16="http://schemas.microsoft.com/office/drawing/2014/main" id="{12F5BDB0-F6BB-413F-9755-8A065828176F}"/>
            </a:ext>
          </a:extLst>
        </xdr:cNvPr>
        <xdr:cNvSpPr/>
      </xdr:nvSpPr>
      <xdr:spPr>
        <a:xfrm>
          <a:off x="21272500" y="18330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107</xdr:row>
      <xdr:rowOff>31395</xdr:rowOff>
    </xdr:from>
    <xdr:to>
      <xdr:col>116</xdr:col>
      <xdr:colOff>63500</xdr:colOff>
      <xdr:row>107</xdr:row>
      <xdr:rowOff>35967</xdr:rowOff>
    </xdr:to>
    <xdr:cxnSp macro="">
      <xdr:nvCxnSpPr>
        <xdr:cNvPr id="739" name="直線コネクタ 738">
          <a:extLst>
            <a:ext uri="{FF2B5EF4-FFF2-40B4-BE49-F238E27FC236}">
              <a16:creationId xmlns:a16="http://schemas.microsoft.com/office/drawing/2014/main" id="{535A4372-CBEA-411D-B06A-C79357FA1FCE}"/>
            </a:ext>
          </a:extLst>
        </xdr:cNvPr>
        <xdr:cNvCxnSpPr/>
      </xdr:nvCxnSpPr>
      <xdr:spPr>
        <a:xfrm flipV="1">
          <a:off x="21323300" y="18376545"/>
          <a:ext cx="8382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160274</xdr:rowOff>
    </xdr:from>
    <xdr:to>
      <xdr:col>107</xdr:col>
      <xdr:colOff>101600</xdr:colOff>
      <xdr:row>107</xdr:row>
      <xdr:rowOff>90424</xdr:rowOff>
    </xdr:to>
    <xdr:sp macro="" textlink="">
      <xdr:nvSpPr>
        <xdr:cNvPr id="740" name="楕円 739">
          <a:extLst>
            <a:ext uri="{FF2B5EF4-FFF2-40B4-BE49-F238E27FC236}">
              <a16:creationId xmlns:a16="http://schemas.microsoft.com/office/drawing/2014/main" id="{3390A5D1-5058-48E2-AF9B-6C9F28551042}"/>
            </a:ext>
          </a:extLst>
        </xdr:cNvPr>
        <xdr:cNvSpPr/>
      </xdr:nvSpPr>
      <xdr:spPr>
        <a:xfrm>
          <a:off x="20383500" y="183339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107</xdr:row>
      <xdr:rowOff>35967</xdr:rowOff>
    </xdr:from>
    <xdr:to>
      <xdr:col>111</xdr:col>
      <xdr:colOff>177800</xdr:colOff>
      <xdr:row>107</xdr:row>
      <xdr:rowOff>39624</xdr:rowOff>
    </xdr:to>
    <xdr:cxnSp macro="">
      <xdr:nvCxnSpPr>
        <xdr:cNvPr id="741" name="直線コネクタ 740">
          <a:extLst>
            <a:ext uri="{FF2B5EF4-FFF2-40B4-BE49-F238E27FC236}">
              <a16:creationId xmlns:a16="http://schemas.microsoft.com/office/drawing/2014/main" id="{93625E64-9426-4E9D-9E01-8F9990D48308}"/>
            </a:ext>
          </a:extLst>
        </xdr:cNvPr>
        <xdr:cNvCxnSpPr/>
      </xdr:nvCxnSpPr>
      <xdr:spPr>
        <a:xfrm flipV="1">
          <a:off x="20434300" y="18381117"/>
          <a:ext cx="889000" cy="3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122326</xdr:rowOff>
    </xdr:from>
    <xdr:to>
      <xdr:col>102</xdr:col>
      <xdr:colOff>165100</xdr:colOff>
      <xdr:row>107</xdr:row>
      <xdr:rowOff>52476</xdr:rowOff>
    </xdr:to>
    <xdr:sp macro="" textlink="">
      <xdr:nvSpPr>
        <xdr:cNvPr id="742" name="楕円 741">
          <a:extLst>
            <a:ext uri="{FF2B5EF4-FFF2-40B4-BE49-F238E27FC236}">
              <a16:creationId xmlns:a16="http://schemas.microsoft.com/office/drawing/2014/main" id="{804579BB-228A-466C-8B9C-684F7731993B}"/>
            </a:ext>
          </a:extLst>
        </xdr:cNvPr>
        <xdr:cNvSpPr/>
      </xdr:nvSpPr>
      <xdr:spPr>
        <a:xfrm>
          <a:off x="19494500" y="182960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107</xdr:row>
      <xdr:rowOff>1676</xdr:rowOff>
    </xdr:from>
    <xdr:to>
      <xdr:col>107</xdr:col>
      <xdr:colOff>50800</xdr:colOff>
      <xdr:row>107</xdr:row>
      <xdr:rowOff>39624</xdr:rowOff>
    </xdr:to>
    <xdr:cxnSp macro="">
      <xdr:nvCxnSpPr>
        <xdr:cNvPr id="743" name="直線コネクタ 742">
          <a:extLst>
            <a:ext uri="{FF2B5EF4-FFF2-40B4-BE49-F238E27FC236}">
              <a16:creationId xmlns:a16="http://schemas.microsoft.com/office/drawing/2014/main" id="{D380DE61-8F82-445D-9226-2E9F853FF15D}"/>
            </a:ext>
          </a:extLst>
        </xdr:cNvPr>
        <xdr:cNvCxnSpPr/>
      </xdr:nvCxnSpPr>
      <xdr:spPr>
        <a:xfrm>
          <a:off x="19545300" y="18346826"/>
          <a:ext cx="889000" cy="379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141072</xdr:rowOff>
    </xdr:from>
    <xdr:to>
      <xdr:col>98</xdr:col>
      <xdr:colOff>38100</xdr:colOff>
      <xdr:row>107</xdr:row>
      <xdr:rowOff>71222</xdr:rowOff>
    </xdr:to>
    <xdr:sp macro="" textlink="">
      <xdr:nvSpPr>
        <xdr:cNvPr id="744" name="楕円 743">
          <a:extLst>
            <a:ext uri="{FF2B5EF4-FFF2-40B4-BE49-F238E27FC236}">
              <a16:creationId xmlns:a16="http://schemas.microsoft.com/office/drawing/2014/main" id="{97FE37A4-ACA0-4DC7-BC18-A49FA9ECB64D}"/>
            </a:ext>
          </a:extLst>
        </xdr:cNvPr>
        <xdr:cNvSpPr/>
      </xdr:nvSpPr>
      <xdr:spPr>
        <a:xfrm>
          <a:off x="18605500" y="18314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107</xdr:row>
      <xdr:rowOff>1676</xdr:rowOff>
    </xdr:from>
    <xdr:to>
      <xdr:col>102</xdr:col>
      <xdr:colOff>114300</xdr:colOff>
      <xdr:row>107</xdr:row>
      <xdr:rowOff>20422</xdr:rowOff>
    </xdr:to>
    <xdr:cxnSp macro="">
      <xdr:nvCxnSpPr>
        <xdr:cNvPr id="745" name="直線コネクタ 744">
          <a:extLst>
            <a:ext uri="{FF2B5EF4-FFF2-40B4-BE49-F238E27FC236}">
              <a16:creationId xmlns:a16="http://schemas.microsoft.com/office/drawing/2014/main" id="{C66DEA6C-8399-429C-B46C-B5073E9EA9D4}"/>
            </a:ext>
          </a:extLst>
        </xdr:cNvPr>
        <xdr:cNvCxnSpPr/>
      </xdr:nvCxnSpPr>
      <xdr:spPr>
        <a:xfrm flipV="1">
          <a:off x="18656300" y="18346826"/>
          <a:ext cx="889000" cy="18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164558</xdr:rowOff>
    </xdr:from>
    <xdr:ext cx="469744" cy="259045"/>
    <xdr:sp macro="" textlink="">
      <xdr:nvSpPr>
        <xdr:cNvPr id="746" name="n_1aveValue【庁舎】&#10;一人当たり面積">
          <a:extLst>
            <a:ext uri="{FF2B5EF4-FFF2-40B4-BE49-F238E27FC236}">
              <a16:creationId xmlns:a16="http://schemas.microsoft.com/office/drawing/2014/main" id="{3D2D6B18-BDC2-428B-9A4A-3486BFDE36C4}"/>
            </a:ext>
          </a:extLst>
        </xdr:cNvPr>
        <xdr:cNvSpPr txBox="1"/>
      </xdr:nvSpPr>
      <xdr:spPr>
        <a:xfrm>
          <a:off x="21075727" y="17995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160444</xdr:rowOff>
    </xdr:from>
    <xdr:ext cx="469744" cy="259045"/>
    <xdr:sp macro="" textlink="">
      <xdr:nvSpPr>
        <xdr:cNvPr id="747" name="n_2aveValue【庁舎】&#10;一人当たり面積">
          <a:extLst>
            <a:ext uri="{FF2B5EF4-FFF2-40B4-BE49-F238E27FC236}">
              <a16:creationId xmlns:a16="http://schemas.microsoft.com/office/drawing/2014/main" id="{01A35F09-8989-4811-B841-CCCF3AF9289C}"/>
            </a:ext>
          </a:extLst>
        </xdr:cNvPr>
        <xdr:cNvSpPr txBox="1"/>
      </xdr:nvSpPr>
      <xdr:spPr>
        <a:xfrm>
          <a:off x="20199427" y="17991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170045</xdr:rowOff>
    </xdr:from>
    <xdr:ext cx="469744" cy="259045"/>
    <xdr:sp macro="" textlink="">
      <xdr:nvSpPr>
        <xdr:cNvPr id="748" name="n_3aveValue【庁舎】&#10;一人当たり面積">
          <a:extLst>
            <a:ext uri="{FF2B5EF4-FFF2-40B4-BE49-F238E27FC236}">
              <a16:creationId xmlns:a16="http://schemas.microsoft.com/office/drawing/2014/main" id="{704FED60-4464-457D-9C26-BBAE85C61ED6}"/>
            </a:ext>
          </a:extLst>
        </xdr:cNvPr>
        <xdr:cNvSpPr txBox="1"/>
      </xdr:nvSpPr>
      <xdr:spPr>
        <a:xfrm>
          <a:off x="19310427" y="180008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105</xdr:row>
      <xdr:rowOff>42029</xdr:rowOff>
    </xdr:from>
    <xdr:ext cx="469744" cy="259045"/>
    <xdr:sp macro="" textlink="">
      <xdr:nvSpPr>
        <xdr:cNvPr id="749" name="n_4aveValue【庁舎】&#10;一人当たり面積">
          <a:extLst>
            <a:ext uri="{FF2B5EF4-FFF2-40B4-BE49-F238E27FC236}">
              <a16:creationId xmlns:a16="http://schemas.microsoft.com/office/drawing/2014/main" id="{FA87F9F5-49B3-40DA-B0EA-40F87F370EA7}"/>
            </a:ext>
          </a:extLst>
        </xdr:cNvPr>
        <xdr:cNvSpPr txBox="1"/>
      </xdr:nvSpPr>
      <xdr:spPr>
        <a:xfrm>
          <a:off x="18421427" y="180442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77894</xdr:rowOff>
    </xdr:from>
    <xdr:ext cx="469744" cy="259045"/>
    <xdr:sp macro="" textlink="">
      <xdr:nvSpPr>
        <xdr:cNvPr id="750" name="n_1mainValue【庁舎】&#10;一人当たり面積">
          <a:extLst>
            <a:ext uri="{FF2B5EF4-FFF2-40B4-BE49-F238E27FC236}">
              <a16:creationId xmlns:a16="http://schemas.microsoft.com/office/drawing/2014/main" id="{2C982217-37EE-4634-BCEE-36B3A74DE853}"/>
            </a:ext>
          </a:extLst>
        </xdr:cNvPr>
        <xdr:cNvSpPr txBox="1"/>
      </xdr:nvSpPr>
      <xdr:spPr>
        <a:xfrm>
          <a:off x="21075727" y="18423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81551</xdr:rowOff>
    </xdr:from>
    <xdr:ext cx="469744" cy="259045"/>
    <xdr:sp macro="" textlink="">
      <xdr:nvSpPr>
        <xdr:cNvPr id="751" name="n_2mainValue【庁舎】&#10;一人当たり面積">
          <a:extLst>
            <a:ext uri="{FF2B5EF4-FFF2-40B4-BE49-F238E27FC236}">
              <a16:creationId xmlns:a16="http://schemas.microsoft.com/office/drawing/2014/main" id="{B185BA26-152F-47D5-85FA-53E610973E6F}"/>
            </a:ext>
          </a:extLst>
        </xdr:cNvPr>
        <xdr:cNvSpPr txBox="1"/>
      </xdr:nvSpPr>
      <xdr:spPr>
        <a:xfrm>
          <a:off x="20199427" y="184267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43603</xdr:rowOff>
    </xdr:from>
    <xdr:ext cx="469744" cy="259045"/>
    <xdr:sp macro="" textlink="">
      <xdr:nvSpPr>
        <xdr:cNvPr id="752" name="n_3mainValue【庁舎】&#10;一人当たり面積">
          <a:extLst>
            <a:ext uri="{FF2B5EF4-FFF2-40B4-BE49-F238E27FC236}">
              <a16:creationId xmlns:a16="http://schemas.microsoft.com/office/drawing/2014/main" id="{F3426C40-3C93-428B-85D4-627A7387B79B}"/>
            </a:ext>
          </a:extLst>
        </xdr:cNvPr>
        <xdr:cNvSpPr txBox="1"/>
      </xdr:nvSpPr>
      <xdr:spPr>
        <a:xfrm>
          <a:off x="19310427" y="183887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62349</xdr:rowOff>
    </xdr:from>
    <xdr:ext cx="469744" cy="259045"/>
    <xdr:sp macro="" textlink="">
      <xdr:nvSpPr>
        <xdr:cNvPr id="753" name="n_4mainValue【庁舎】&#10;一人当たり面積">
          <a:extLst>
            <a:ext uri="{FF2B5EF4-FFF2-40B4-BE49-F238E27FC236}">
              <a16:creationId xmlns:a16="http://schemas.microsoft.com/office/drawing/2014/main" id="{4D5FD927-5F33-42D2-818A-2CCA1BAF1411}"/>
            </a:ext>
          </a:extLst>
        </xdr:cNvPr>
        <xdr:cNvSpPr txBox="1"/>
      </xdr:nvSpPr>
      <xdr:spPr>
        <a:xfrm>
          <a:off x="18421427" y="18407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0.497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754" name="正方形/長方形 753">
          <a:extLst>
            <a:ext uri="{FF2B5EF4-FFF2-40B4-BE49-F238E27FC236}">
              <a16:creationId xmlns:a16="http://schemas.microsoft.com/office/drawing/2014/main" id="{F43D387B-7359-41DF-9A8F-5E86040D5820}"/>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5" name="正方形/長方形 754">
          <a:extLst>
            <a:ext uri="{FF2B5EF4-FFF2-40B4-BE49-F238E27FC236}">
              <a16:creationId xmlns:a16="http://schemas.microsoft.com/office/drawing/2014/main" id="{ADF4BC05-FCAB-4DAE-BA85-FBA5B6988D8C}"/>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6" name="テキスト ボックス 755">
          <a:extLst>
            <a:ext uri="{FF2B5EF4-FFF2-40B4-BE49-F238E27FC236}">
              <a16:creationId xmlns:a16="http://schemas.microsoft.com/office/drawing/2014/main" id="{DF3AD915-60C7-4167-9710-F963FD50CA7D}"/>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類似団体と比較して特に有形固定資産減価償却率が高くなっている施設は、保健センター・保健所、福祉施設であり、特に低くなっている施設は、一般廃棄物処理施設、消防施設である。</a:t>
          </a:r>
        </a:p>
        <a:p>
          <a:r>
            <a:rPr kumimoji="1" lang="ja-JP" altLang="en-US" sz="1300">
              <a:latin typeface="ＭＳ Ｐゴシック" panose="020B0600070205080204" pitchFamily="50" charset="-128"/>
              <a:ea typeface="ＭＳ Ｐゴシック" panose="020B0600070205080204" pitchFamily="50" charset="-128"/>
            </a:rPr>
            <a:t>保健センター・保育所については、町の保健センター</a:t>
          </a:r>
          <a:r>
            <a:rPr kumimoji="1" lang="en-US" altLang="ja-JP" sz="1300">
              <a:latin typeface="ＭＳ Ｐゴシック" panose="020B0600070205080204" pitchFamily="50" charset="-128"/>
              <a:ea typeface="ＭＳ Ｐゴシック" panose="020B0600070205080204" pitchFamily="50" charset="-128"/>
            </a:rPr>
            <a:t>1</a:t>
          </a:r>
          <a:r>
            <a:rPr kumimoji="1" lang="ja-JP" altLang="en-US" sz="1300">
              <a:latin typeface="ＭＳ Ｐゴシック" panose="020B0600070205080204" pitchFamily="50" charset="-128"/>
              <a:ea typeface="ＭＳ Ｐゴシック" panose="020B0600070205080204" pitchFamily="50" charset="-128"/>
            </a:rPr>
            <a:t>棟のみ該当となるが、耐用年数</a:t>
          </a:r>
          <a:r>
            <a:rPr kumimoji="1" lang="en-US" altLang="ja-JP" sz="1300">
              <a:latin typeface="ＭＳ Ｐゴシック" panose="020B0600070205080204" pitchFamily="50" charset="-128"/>
              <a:ea typeface="ＭＳ Ｐゴシック" panose="020B0600070205080204" pitchFamily="50" charset="-128"/>
            </a:rPr>
            <a:t>24</a:t>
          </a:r>
          <a:r>
            <a:rPr kumimoji="1" lang="ja-JP" altLang="en-US" sz="1300">
              <a:latin typeface="ＭＳ Ｐゴシック" panose="020B0600070205080204" pitchFamily="50" charset="-128"/>
              <a:ea typeface="ＭＳ Ｐゴシック" panose="020B0600070205080204" pitchFamily="50" charset="-128"/>
            </a:rPr>
            <a:t>年まで残存年数が</a:t>
          </a:r>
          <a:r>
            <a:rPr kumimoji="1" lang="en-US" altLang="ja-JP" sz="1300">
              <a:latin typeface="ＭＳ Ｐゴシック" panose="020B0600070205080204" pitchFamily="50" charset="-128"/>
              <a:ea typeface="ＭＳ Ｐゴシック" panose="020B0600070205080204" pitchFamily="50" charset="-128"/>
            </a:rPr>
            <a:t>5</a:t>
          </a:r>
          <a:r>
            <a:rPr kumimoji="1" lang="ja-JP" altLang="en-US" sz="1300">
              <a:latin typeface="ＭＳ Ｐゴシック" panose="020B0600070205080204" pitchFamily="50" charset="-128"/>
              <a:ea typeface="ＭＳ Ｐゴシック" panose="020B0600070205080204" pitchFamily="50" charset="-128"/>
            </a:rPr>
            <a:t>年となっており、有形固定資産減価償却率が年々増加傾向である。</a:t>
          </a:r>
        </a:p>
        <a:p>
          <a:r>
            <a:rPr kumimoji="1" lang="ja-JP" altLang="en-US" sz="1300">
              <a:latin typeface="ＭＳ Ｐゴシック" panose="020B0600070205080204" pitchFamily="50" charset="-128"/>
              <a:ea typeface="ＭＳ Ｐゴシック" panose="020B0600070205080204" pitchFamily="50" charset="-128"/>
            </a:rPr>
            <a:t>福祉施設については、デイサービスセンターが耐用年数を超過しているため、適正な維持管理に努め、今後の方針を検討する。</a:t>
          </a:r>
        </a:p>
        <a:p>
          <a:r>
            <a:rPr kumimoji="1" lang="ja-JP" altLang="en-US" sz="1300">
              <a:latin typeface="ＭＳ Ｐゴシック" panose="020B0600070205080204" pitchFamily="50" charset="-128"/>
              <a:ea typeface="ＭＳ Ｐゴシック" panose="020B0600070205080204" pitchFamily="50" charset="-128"/>
            </a:rPr>
            <a:t>一方、一般廃棄物処理施設及び消防施設については、ほとんどの施設が一部事務組合での運営となっている。</a:t>
          </a:r>
        </a:p>
        <a:p>
          <a:r>
            <a:rPr kumimoji="1" lang="ja-JP" altLang="en-US" sz="1300">
              <a:latin typeface="ＭＳ Ｐゴシック" panose="020B0600070205080204" pitchFamily="50" charset="-128"/>
              <a:ea typeface="ＭＳ Ｐゴシック" panose="020B0600070205080204" pitchFamily="50" charset="-128"/>
            </a:rPr>
            <a:t>特に消防施設については、上球磨消防署を令和元年度で新規整備したことが、有形固定資産減価償却率の大幅な減少になった要因と考えられる。</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9,227
9,166
165.86
8,695,988
8,241,656
332,738
4,001,737
5,658,164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918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918918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3</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118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24</xdr:row>
      <xdr:rowOff>165100</xdr:rowOff>
    </xdr:from>
    <xdr:ext cx="814665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[0.24]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近年は全国平均や県平均を下回り、横ばいの状況が続いている。税収の徴収業務の強化に取り組むなど歳入確保に努め、歳出の徹底的な見直しを実施することで財政の健全化を図る。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74083</xdr:rowOff>
    </xdr:from>
    <xdr:to>
      <xdr:col>27</xdr:col>
      <xdr:colOff>184150</xdr:colOff>
      <xdr:row>45</xdr:row>
      <xdr:rowOff>74083</xdr:rowOff>
    </xdr:to>
    <xdr:cxnSp macro="">
      <xdr:nvCxnSpPr>
        <xdr:cNvPr id="50" name="直線コネクタ 49">
          <a:extLst>
            <a:ext uri="{FF2B5EF4-FFF2-40B4-BE49-F238E27FC236}">
              <a16:creationId xmlns:a16="http://schemas.microsoft.com/office/drawing/2014/main" id="{00000000-0008-0000-0300-000032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1" name="テキスト ボックス 50">
          <a:extLst>
            <a:ext uri="{FF2B5EF4-FFF2-40B4-BE49-F238E27FC236}">
              <a16:creationId xmlns:a16="http://schemas.microsoft.com/office/drawing/2014/main" id="{00000000-0008-0000-0300-000033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2" name="直線コネクタ 51">
          <a:extLst>
            <a:ext uri="{FF2B5EF4-FFF2-40B4-BE49-F238E27FC236}">
              <a16:creationId xmlns:a16="http://schemas.microsoft.com/office/drawing/2014/main" id="{00000000-0008-0000-0300-000034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3" name="テキスト ボックス 52">
          <a:extLst>
            <a:ext uri="{FF2B5EF4-FFF2-40B4-BE49-F238E27FC236}">
              <a16:creationId xmlns:a16="http://schemas.microsoft.com/office/drawing/2014/main" id="{00000000-0008-0000-0300-000035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4" name="直線コネクタ 53">
          <a:extLst>
            <a:ext uri="{FF2B5EF4-FFF2-40B4-BE49-F238E27FC236}">
              <a16:creationId xmlns:a16="http://schemas.microsoft.com/office/drawing/2014/main" id="{00000000-0008-0000-0300-000036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5" name="テキスト ボックス 54">
          <a:extLst>
            <a:ext uri="{FF2B5EF4-FFF2-40B4-BE49-F238E27FC236}">
              <a16:creationId xmlns:a16="http://schemas.microsoft.com/office/drawing/2014/main" id="{00000000-0008-0000-0300-000037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6" name="直線コネクタ 55">
          <a:extLst>
            <a:ext uri="{FF2B5EF4-FFF2-40B4-BE49-F238E27FC236}">
              <a16:creationId xmlns:a16="http://schemas.microsoft.com/office/drawing/2014/main" id="{00000000-0008-0000-0300-000038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7" name="テキスト ボックス 56">
          <a:extLst>
            <a:ext uri="{FF2B5EF4-FFF2-40B4-BE49-F238E27FC236}">
              <a16:creationId xmlns:a16="http://schemas.microsoft.com/office/drawing/2014/main" id="{00000000-0008-0000-0300-000039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8" name="直線コネクタ 57">
          <a:extLst>
            <a:ext uri="{FF2B5EF4-FFF2-40B4-BE49-F238E27FC236}">
              <a16:creationId xmlns:a16="http://schemas.microsoft.com/office/drawing/2014/main" id="{00000000-0008-0000-0300-00003A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9" name="テキスト ボックス 58">
          <a:extLst>
            <a:ext uri="{FF2B5EF4-FFF2-40B4-BE49-F238E27FC236}">
              <a16:creationId xmlns:a16="http://schemas.microsoft.com/office/drawing/2014/main" id="{00000000-0008-0000-0300-00003B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0" name="直線コネクタ 59">
          <a:extLst>
            <a:ext uri="{FF2B5EF4-FFF2-40B4-BE49-F238E27FC236}">
              <a16:creationId xmlns:a16="http://schemas.microsoft.com/office/drawing/2014/main" id="{00000000-0008-0000-0300-00003C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1" name="テキスト ボックス 60">
          <a:extLst>
            <a:ext uri="{FF2B5EF4-FFF2-40B4-BE49-F238E27FC236}">
              <a16:creationId xmlns:a16="http://schemas.microsoft.com/office/drawing/2014/main" id="{00000000-0008-0000-0300-00003D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2" name="財政力グラフ枠">
          <a:extLst>
            <a:ext uri="{FF2B5EF4-FFF2-40B4-BE49-F238E27FC236}">
              <a16:creationId xmlns:a16="http://schemas.microsoft.com/office/drawing/2014/main" id="{00000000-0008-0000-0300-00003E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126295</xdr:rowOff>
    </xdr:from>
    <xdr:to>
      <xdr:col>23</xdr:col>
      <xdr:colOff>133350</xdr:colOff>
      <xdr:row>44</xdr:row>
      <xdr:rowOff>84667</xdr:rowOff>
    </xdr:to>
    <xdr:cxnSp macro="">
      <xdr:nvCxnSpPr>
        <xdr:cNvPr id="63" name="直線コネクタ 62">
          <a:extLst>
            <a:ext uri="{FF2B5EF4-FFF2-40B4-BE49-F238E27FC236}">
              <a16:creationId xmlns:a16="http://schemas.microsoft.com/office/drawing/2014/main" id="{00000000-0008-0000-0300-00003F000000}"/>
            </a:ext>
          </a:extLst>
        </xdr:cNvPr>
        <xdr:cNvCxnSpPr/>
      </xdr:nvCxnSpPr>
      <xdr:spPr>
        <a:xfrm flipV="1">
          <a:off x="4953000" y="6127045"/>
          <a:ext cx="0" cy="15014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4" name="財政力最小値テキスト">
          <a:extLst>
            <a:ext uri="{FF2B5EF4-FFF2-40B4-BE49-F238E27FC236}">
              <a16:creationId xmlns:a16="http://schemas.microsoft.com/office/drawing/2014/main" id="{00000000-0008-0000-0300-000040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5" name="直線コネクタ 64">
          <a:extLst>
            <a:ext uri="{FF2B5EF4-FFF2-40B4-BE49-F238E27FC236}">
              <a16:creationId xmlns:a16="http://schemas.microsoft.com/office/drawing/2014/main" id="{00000000-0008-0000-0300-000041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41222</xdr:rowOff>
    </xdr:from>
    <xdr:ext cx="762000" cy="259045"/>
    <xdr:sp macro="" textlink="">
      <xdr:nvSpPr>
        <xdr:cNvPr id="66" name="財政力最大値テキスト">
          <a:extLst>
            <a:ext uri="{FF2B5EF4-FFF2-40B4-BE49-F238E27FC236}">
              <a16:creationId xmlns:a16="http://schemas.microsoft.com/office/drawing/2014/main" id="{00000000-0008-0000-0300-000042000000}"/>
            </a:ext>
          </a:extLst>
        </xdr:cNvPr>
        <xdr:cNvSpPr txBox="1"/>
      </xdr:nvSpPr>
      <xdr:spPr>
        <a:xfrm>
          <a:off x="5041900" y="5870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126295</xdr:rowOff>
    </xdr:from>
    <xdr:to>
      <xdr:col>24</xdr:col>
      <xdr:colOff>12700</xdr:colOff>
      <xdr:row>35</xdr:row>
      <xdr:rowOff>126295</xdr:rowOff>
    </xdr:to>
    <xdr:cxnSp macro="">
      <xdr:nvCxnSpPr>
        <xdr:cNvPr id="67" name="直線コネクタ 66">
          <a:extLst>
            <a:ext uri="{FF2B5EF4-FFF2-40B4-BE49-F238E27FC236}">
              <a16:creationId xmlns:a16="http://schemas.microsoft.com/office/drawing/2014/main" id="{00000000-0008-0000-0300-000043000000}"/>
            </a:ext>
          </a:extLst>
        </xdr:cNvPr>
        <xdr:cNvCxnSpPr/>
      </xdr:nvCxnSpPr>
      <xdr:spPr>
        <a:xfrm>
          <a:off x="4864100" y="61270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95250</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114800" y="74676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7355</xdr:rowOff>
    </xdr:from>
    <xdr:ext cx="762000" cy="259045"/>
    <xdr:sp macro="" textlink="">
      <xdr:nvSpPr>
        <xdr:cNvPr id="69" name="財政力平均値テキスト">
          <a:extLst>
            <a:ext uri="{FF2B5EF4-FFF2-40B4-BE49-F238E27FC236}">
              <a16:creationId xmlns:a16="http://schemas.microsoft.com/office/drawing/2014/main" id="{00000000-0008-0000-0300-000045000000}"/>
            </a:ext>
          </a:extLst>
        </xdr:cNvPr>
        <xdr:cNvSpPr txBox="1"/>
      </xdr:nvSpPr>
      <xdr:spPr>
        <a:xfrm>
          <a:off x="5041900" y="720825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162278</xdr:rowOff>
    </xdr:from>
    <xdr:to>
      <xdr:col>23</xdr:col>
      <xdr:colOff>184150</xdr:colOff>
      <xdr:row>43</xdr:row>
      <xdr:rowOff>92428</xdr:rowOff>
    </xdr:to>
    <xdr:sp macro="" textlink="">
      <xdr:nvSpPr>
        <xdr:cNvPr id="70" name="フローチャート: 判断 69">
          <a:extLst>
            <a:ext uri="{FF2B5EF4-FFF2-40B4-BE49-F238E27FC236}">
              <a16:creationId xmlns:a16="http://schemas.microsoft.com/office/drawing/2014/main" id="{00000000-0008-0000-0300-000046000000}"/>
            </a:ext>
          </a:extLst>
        </xdr:cNvPr>
        <xdr:cNvSpPr/>
      </xdr:nvSpPr>
      <xdr:spPr>
        <a:xfrm>
          <a:off x="49022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95250</xdr:rowOff>
    </xdr:from>
    <xdr:to>
      <xdr:col>19</xdr:col>
      <xdr:colOff>133350</xdr:colOff>
      <xdr:row>43</xdr:row>
      <xdr:rowOff>108655</xdr:rowOff>
    </xdr:to>
    <xdr:cxnSp macro="">
      <xdr:nvCxnSpPr>
        <xdr:cNvPr id="71" name="直線コネクタ 70">
          <a:extLst>
            <a:ext uri="{FF2B5EF4-FFF2-40B4-BE49-F238E27FC236}">
              <a16:creationId xmlns:a16="http://schemas.microsoft.com/office/drawing/2014/main" id="{00000000-0008-0000-0300-000047000000}"/>
            </a:ext>
          </a:extLst>
        </xdr:cNvPr>
        <xdr:cNvCxnSpPr/>
      </xdr:nvCxnSpPr>
      <xdr:spPr>
        <a:xfrm flipV="1">
          <a:off x="3225800" y="7467600"/>
          <a:ext cx="889000" cy="134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162278</xdr:rowOff>
    </xdr:from>
    <xdr:to>
      <xdr:col>19</xdr:col>
      <xdr:colOff>184150</xdr:colOff>
      <xdr:row>43</xdr:row>
      <xdr:rowOff>92428</xdr:rowOff>
    </xdr:to>
    <xdr:sp macro="" textlink="">
      <xdr:nvSpPr>
        <xdr:cNvPr id="72" name="フローチャート: 判断 71">
          <a:extLst>
            <a:ext uri="{FF2B5EF4-FFF2-40B4-BE49-F238E27FC236}">
              <a16:creationId xmlns:a16="http://schemas.microsoft.com/office/drawing/2014/main" id="{00000000-0008-0000-0300-000048000000}"/>
            </a:ext>
          </a:extLst>
        </xdr:cNvPr>
        <xdr:cNvSpPr/>
      </xdr:nvSpPr>
      <xdr:spPr>
        <a:xfrm>
          <a:off x="4064000" y="73631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102605</xdr:rowOff>
    </xdr:from>
    <xdr:ext cx="736600" cy="259045"/>
    <xdr:sp macro="" textlink="">
      <xdr:nvSpPr>
        <xdr:cNvPr id="73" name="テキスト ボックス 72">
          <a:extLst>
            <a:ext uri="{FF2B5EF4-FFF2-40B4-BE49-F238E27FC236}">
              <a16:creationId xmlns:a16="http://schemas.microsoft.com/office/drawing/2014/main" id="{00000000-0008-0000-0300-000049000000}"/>
            </a:ext>
          </a:extLst>
        </xdr:cNvPr>
        <xdr:cNvSpPr txBox="1"/>
      </xdr:nvSpPr>
      <xdr:spPr>
        <a:xfrm>
          <a:off x="3733800" y="71320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108655</xdr:rowOff>
    </xdr:from>
    <xdr:to>
      <xdr:col>15</xdr:col>
      <xdr:colOff>82550</xdr:colOff>
      <xdr:row>43</xdr:row>
      <xdr:rowOff>108655</xdr:rowOff>
    </xdr:to>
    <xdr:cxnSp macro="">
      <xdr:nvCxnSpPr>
        <xdr:cNvPr id="74" name="直線コネクタ 73">
          <a:extLst>
            <a:ext uri="{FF2B5EF4-FFF2-40B4-BE49-F238E27FC236}">
              <a16:creationId xmlns:a16="http://schemas.microsoft.com/office/drawing/2014/main" id="{00000000-0008-0000-0300-00004A000000}"/>
            </a:ext>
          </a:extLst>
        </xdr:cNvPr>
        <xdr:cNvCxnSpPr/>
      </xdr:nvCxnSpPr>
      <xdr:spPr>
        <a:xfrm>
          <a:off x="2336800" y="748100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43</xdr:row>
      <xdr:rowOff>4233</xdr:rowOff>
    </xdr:from>
    <xdr:to>
      <xdr:col>15</xdr:col>
      <xdr:colOff>133350</xdr:colOff>
      <xdr:row>43</xdr:row>
      <xdr:rowOff>105833</xdr:rowOff>
    </xdr:to>
    <xdr:sp macro="" textlink="">
      <xdr:nvSpPr>
        <xdr:cNvPr id="75" name="フローチャート: 判断 74">
          <a:extLst>
            <a:ext uri="{FF2B5EF4-FFF2-40B4-BE49-F238E27FC236}">
              <a16:creationId xmlns:a16="http://schemas.microsoft.com/office/drawing/2014/main" id="{00000000-0008-0000-0300-00004B000000}"/>
            </a:ext>
          </a:extLst>
        </xdr:cNvPr>
        <xdr:cNvSpPr/>
      </xdr:nvSpPr>
      <xdr:spPr>
        <a:xfrm>
          <a:off x="3175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116010</xdr:rowOff>
    </xdr:from>
    <xdr:ext cx="762000" cy="259045"/>
    <xdr:sp macro="" textlink="">
      <xdr:nvSpPr>
        <xdr:cNvPr id="76" name="テキスト ボックス 75">
          <a:extLst>
            <a:ext uri="{FF2B5EF4-FFF2-40B4-BE49-F238E27FC236}">
              <a16:creationId xmlns:a16="http://schemas.microsoft.com/office/drawing/2014/main" id="{00000000-0008-0000-0300-00004C000000}"/>
            </a:ext>
          </a:extLst>
        </xdr:cNvPr>
        <xdr:cNvSpPr txBox="1"/>
      </xdr:nvSpPr>
      <xdr:spPr>
        <a:xfrm>
          <a:off x="2844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108655</xdr:rowOff>
    </xdr:from>
    <xdr:to>
      <xdr:col>11</xdr:col>
      <xdr:colOff>31750</xdr:colOff>
      <xdr:row>43</xdr:row>
      <xdr:rowOff>122061</xdr:rowOff>
    </xdr:to>
    <xdr:cxnSp macro="">
      <xdr:nvCxnSpPr>
        <xdr:cNvPr id="77" name="直線コネクタ 76">
          <a:extLst>
            <a:ext uri="{FF2B5EF4-FFF2-40B4-BE49-F238E27FC236}">
              <a16:creationId xmlns:a16="http://schemas.microsoft.com/office/drawing/2014/main" id="{00000000-0008-0000-0300-00004D000000}"/>
            </a:ext>
          </a:extLst>
        </xdr:cNvPr>
        <xdr:cNvCxnSpPr/>
      </xdr:nvCxnSpPr>
      <xdr:spPr>
        <a:xfrm flipV="1">
          <a:off x="1447800" y="7481005"/>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4233</xdr:rowOff>
    </xdr:from>
    <xdr:to>
      <xdr:col>11</xdr:col>
      <xdr:colOff>82550</xdr:colOff>
      <xdr:row>43</xdr:row>
      <xdr:rowOff>105833</xdr:rowOff>
    </xdr:to>
    <xdr:sp macro="" textlink="">
      <xdr:nvSpPr>
        <xdr:cNvPr id="78" name="フローチャート: 判断 77">
          <a:extLst>
            <a:ext uri="{FF2B5EF4-FFF2-40B4-BE49-F238E27FC236}">
              <a16:creationId xmlns:a16="http://schemas.microsoft.com/office/drawing/2014/main" id="{00000000-0008-0000-0300-00004E000000}"/>
            </a:ext>
          </a:extLst>
        </xdr:cNvPr>
        <xdr:cNvSpPr/>
      </xdr:nvSpPr>
      <xdr:spPr>
        <a:xfrm>
          <a:off x="2286000" y="73765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116010</xdr:rowOff>
    </xdr:from>
    <xdr:ext cx="762000" cy="259045"/>
    <xdr:sp macro="" textlink="">
      <xdr:nvSpPr>
        <xdr:cNvPr id="79" name="テキスト ボックス 78">
          <a:extLst>
            <a:ext uri="{FF2B5EF4-FFF2-40B4-BE49-F238E27FC236}">
              <a16:creationId xmlns:a16="http://schemas.microsoft.com/office/drawing/2014/main" id="{00000000-0008-0000-0300-00004F000000}"/>
            </a:ext>
          </a:extLst>
        </xdr:cNvPr>
        <xdr:cNvSpPr txBox="1"/>
      </xdr:nvSpPr>
      <xdr:spPr>
        <a:xfrm>
          <a:off x="1955800" y="71454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17639</xdr:rowOff>
    </xdr:from>
    <xdr:to>
      <xdr:col>7</xdr:col>
      <xdr:colOff>31750</xdr:colOff>
      <xdr:row>43</xdr:row>
      <xdr:rowOff>119239</xdr:rowOff>
    </xdr:to>
    <xdr:sp macro="" textlink="">
      <xdr:nvSpPr>
        <xdr:cNvPr id="80" name="フローチャート: 判断 79">
          <a:extLst>
            <a:ext uri="{FF2B5EF4-FFF2-40B4-BE49-F238E27FC236}">
              <a16:creationId xmlns:a16="http://schemas.microsoft.com/office/drawing/2014/main" id="{00000000-0008-0000-0300-000050000000}"/>
            </a:ext>
          </a:extLst>
        </xdr:cNvPr>
        <xdr:cNvSpPr/>
      </xdr:nvSpPr>
      <xdr:spPr>
        <a:xfrm>
          <a:off x="1397000" y="73899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129416</xdr:rowOff>
    </xdr:from>
    <xdr:ext cx="762000" cy="259045"/>
    <xdr:sp macro="" textlink="">
      <xdr:nvSpPr>
        <xdr:cNvPr id="81" name="テキスト ボックス 80">
          <a:extLst>
            <a:ext uri="{FF2B5EF4-FFF2-40B4-BE49-F238E27FC236}">
              <a16:creationId xmlns:a16="http://schemas.microsoft.com/office/drawing/2014/main" id="{00000000-0008-0000-0300-000051000000}"/>
            </a:ext>
          </a:extLst>
        </xdr:cNvPr>
        <xdr:cNvSpPr txBox="1"/>
      </xdr:nvSpPr>
      <xdr:spPr>
        <a:xfrm>
          <a:off x="1066800" y="7158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44450</xdr:rowOff>
    </xdr:from>
    <xdr:to>
      <xdr:col>23</xdr:col>
      <xdr:colOff>184150</xdr:colOff>
      <xdr:row>43</xdr:row>
      <xdr:rowOff>146050</xdr:rowOff>
    </xdr:to>
    <xdr:sp macro="" textlink="">
      <xdr:nvSpPr>
        <xdr:cNvPr id="87" name="楕円 86">
          <a:extLst>
            <a:ext uri="{FF2B5EF4-FFF2-40B4-BE49-F238E27FC236}">
              <a16:creationId xmlns:a16="http://schemas.microsoft.com/office/drawing/2014/main" id="{00000000-0008-0000-0300-000057000000}"/>
            </a:ext>
          </a:extLst>
        </xdr:cNvPr>
        <xdr:cNvSpPr/>
      </xdr:nvSpPr>
      <xdr:spPr>
        <a:xfrm>
          <a:off x="49022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16527</xdr:rowOff>
    </xdr:from>
    <xdr:ext cx="762000" cy="259045"/>
    <xdr:sp macro="" textlink="">
      <xdr:nvSpPr>
        <xdr:cNvPr id="88" name="財政力該当値テキスト">
          <a:extLst>
            <a:ext uri="{FF2B5EF4-FFF2-40B4-BE49-F238E27FC236}">
              <a16:creationId xmlns:a16="http://schemas.microsoft.com/office/drawing/2014/main" id="{00000000-0008-0000-0300-000058000000}"/>
            </a:ext>
          </a:extLst>
        </xdr:cNvPr>
        <xdr:cNvSpPr txBox="1"/>
      </xdr:nvSpPr>
      <xdr:spPr>
        <a:xfrm>
          <a:off x="5041900" y="738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89" name="楕円 88">
          <a:extLst>
            <a:ext uri="{FF2B5EF4-FFF2-40B4-BE49-F238E27FC236}">
              <a16:creationId xmlns:a16="http://schemas.microsoft.com/office/drawing/2014/main" id="{00000000-0008-0000-0300-000059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0" name="テキスト ボックス 89">
          <a:extLst>
            <a:ext uri="{FF2B5EF4-FFF2-40B4-BE49-F238E27FC236}">
              <a16:creationId xmlns:a16="http://schemas.microsoft.com/office/drawing/2014/main" id="{00000000-0008-0000-0300-00005A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57855</xdr:rowOff>
    </xdr:from>
    <xdr:to>
      <xdr:col>15</xdr:col>
      <xdr:colOff>133350</xdr:colOff>
      <xdr:row>43</xdr:row>
      <xdr:rowOff>159455</xdr:rowOff>
    </xdr:to>
    <xdr:sp macro="" textlink="">
      <xdr:nvSpPr>
        <xdr:cNvPr id="91" name="楕円 90">
          <a:extLst>
            <a:ext uri="{FF2B5EF4-FFF2-40B4-BE49-F238E27FC236}">
              <a16:creationId xmlns:a16="http://schemas.microsoft.com/office/drawing/2014/main" id="{00000000-0008-0000-0300-00005B000000}"/>
            </a:ext>
          </a:extLst>
        </xdr:cNvPr>
        <xdr:cNvSpPr/>
      </xdr:nvSpPr>
      <xdr:spPr>
        <a:xfrm>
          <a:off x="3175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144232</xdr:rowOff>
    </xdr:from>
    <xdr:ext cx="762000" cy="259045"/>
    <xdr:sp macro="" textlink="">
      <xdr:nvSpPr>
        <xdr:cNvPr id="92" name="テキスト ボックス 91">
          <a:extLst>
            <a:ext uri="{FF2B5EF4-FFF2-40B4-BE49-F238E27FC236}">
              <a16:creationId xmlns:a16="http://schemas.microsoft.com/office/drawing/2014/main" id="{00000000-0008-0000-0300-00005C000000}"/>
            </a:ext>
          </a:extLst>
        </xdr:cNvPr>
        <xdr:cNvSpPr txBox="1"/>
      </xdr:nvSpPr>
      <xdr:spPr>
        <a:xfrm>
          <a:off x="2844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57855</xdr:rowOff>
    </xdr:from>
    <xdr:to>
      <xdr:col>11</xdr:col>
      <xdr:colOff>82550</xdr:colOff>
      <xdr:row>43</xdr:row>
      <xdr:rowOff>159455</xdr:rowOff>
    </xdr:to>
    <xdr:sp macro="" textlink="">
      <xdr:nvSpPr>
        <xdr:cNvPr id="93" name="楕円 92">
          <a:extLst>
            <a:ext uri="{FF2B5EF4-FFF2-40B4-BE49-F238E27FC236}">
              <a16:creationId xmlns:a16="http://schemas.microsoft.com/office/drawing/2014/main" id="{00000000-0008-0000-0300-00005D000000}"/>
            </a:ext>
          </a:extLst>
        </xdr:cNvPr>
        <xdr:cNvSpPr/>
      </xdr:nvSpPr>
      <xdr:spPr>
        <a:xfrm>
          <a:off x="2286000" y="7430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144232</xdr:rowOff>
    </xdr:from>
    <xdr:ext cx="762000" cy="259045"/>
    <xdr:sp macro="" textlink="">
      <xdr:nvSpPr>
        <xdr:cNvPr id="94" name="テキスト ボックス 93">
          <a:extLst>
            <a:ext uri="{FF2B5EF4-FFF2-40B4-BE49-F238E27FC236}">
              <a16:creationId xmlns:a16="http://schemas.microsoft.com/office/drawing/2014/main" id="{00000000-0008-0000-0300-00005E000000}"/>
            </a:ext>
          </a:extLst>
        </xdr:cNvPr>
        <xdr:cNvSpPr txBox="1"/>
      </xdr:nvSpPr>
      <xdr:spPr>
        <a:xfrm>
          <a:off x="1955800" y="75165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71261</xdr:rowOff>
    </xdr:from>
    <xdr:to>
      <xdr:col>7</xdr:col>
      <xdr:colOff>31750</xdr:colOff>
      <xdr:row>44</xdr:row>
      <xdr:rowOff>1411</xdr:rowOff>
    </xdr:to>
    <xdr:sp macro="" textlink="">
      <xdr:nvSpPr>
        <xdr:cNvPr id="95" name="楕円 94">
          <a:extLst>
            <a:ext uri="{FF2B5EF4-FFF2-40B4-BE49-F238E27FC236}">
              <a16:creationId xmlns:a16="http://schemas.microsoft.com/office/drawing/2014/main" id="{00000000-0008-0000-0300-00005F000000}"/>
            </a:ext>
          </a:extLst>
        </xdr:cNvPr>
        <xdr:cNvSpPr/>
      </xdr:nvSpPr>
      <xdr:spPr>
        <a:xfrm>
          <a:off x="1397000" y="74436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157638</xdr:rowOff>
    </xdr:from>
    <xdr:ext cx="762000" cy="259045"/>
    <xdr:sp macro="" textlink="">
      <xdr:nvSpPr>
        <xdr:cNvPr id="96" name="テキスト ボックス 95">
          <a:extLst>
            <a:ext uri="{FF2B5EF4-FFF2-40B4-BE49-F238E27FC236}">
              <a16:creationId xmlns:a16="http://schemas.microsoft.com/office/drawing/2014/main" id="{00000000-0008-0000-0300-000060000000}"/>
            </a:ext>
          </a:extLst>
        </xdr:cNvPr>
        <xdr:cNvSpPr txBox="1"/>
      </xdr:nvSpPr>
      <xdr:spPr>
        <a:xfrm>
          <a:off x="1066800" y="75299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7" name="正方形/長方形 96">
          <a:extLst>
            <a:ext uri="{FF2B5EF4-FFF2-40B4-BE49-F238E27FC236}">
              <a16:creationId xmlns:a16="http://schemas.microsoft.com/office/drawing/2014/main" id="{00000000-0008-0000-0300-000061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8" name="テキスト ボックス 97">
          <a:extLst>
            <a:ext uri="{FF2B5EF4-FFF2-40B4-BE49-F238E27FC236}">
              <a16:creationId xmlns:a16="http://schemas.microsoft.com/office/drawing/2014/main" id="{00000000-0008-0000-0300-000062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[89.0%]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0" name="正方形/長方形 99">
          <a:extLst>
            <a:ext uri="{FF2B5EF4-FFF2-40B4-BE49-F238E27FC236}">
              <a16:creationId xmlns:a16="http://schemas.microsoft.com/office/drawing/2014/main" id="{00000000-0008-0000-0300-000064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09" name="テキスト ボックス 108">
          <a:extLst>
            <a:ext uri="{FF2B5EF4-FFF2-40B4-BE49-F238E27FC236}">
              <a16:creationId xmlns:a16="http://schemas.microsoft.com/office/drawing/2014/main" id="{00000000-0008-0000-0300-00006D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年々増加傾向にあるが、</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においては公債費の繰上償還による増加となっている。本年度は、補助費等の増加により</a:t>
          </a:r>
          <a:r>
            <a:rPr kumimoji="1" lang="en-US" altLang="ja-JP" sz="1300">
              <a:latin typeface="ＭＳ Ｐゴシック" panose="020B0600070205080204" pitchFamily="50" charset="-128"/>
              <a:ea typeface="ＭＳ Ｐゴシック" panose="020B0600070205080204" pitchFamily="50" charset="-128"/>
            </a:rPr>
            <a:t>0.7</a:t>
          </a:r>
          <a:r>
            <a:rPr kumimoji="1" lang="ja-JP" altLang="en-US" sz="1300">
              <a:latin typeface="ＭＳ Ｐゴシック" panose="020B0600070205080204" pitchFamily="50" charset="-128"/>
              <a:ea typeface="ＭＳ Ｐゴシック" panose="020B0600070205080204" pitchFamily="50" charset="-128"/>
            </a:rPr>
            <a:t>％の増となった。補助費については、公立多良木病院負担金や上球磨消防組合の庁舎建替え等に伴う負担金により増となった。今後も補助費や公債費の増が見込まれるため、事務事業の見直しを実施し、経常経費の削減を図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　</a:t>
          </a:r>
        </a:p>
      </xdr:txBody>
    </xdr:sp>
    <xdr:clientData/>
  </xdr:twoCellAnchor>
  <xdr:oneCellAnchor>
    <xdr:from>
      <xdr:col>3</xdr:col>
      <xdr:colOff>95250</xdr:colOff>
      <xdr:row>54</xdr:row>
      <xdr:rowOff>139700</xdr:rowOff>
    </xdr:from>
    <xdr:ext cx="298543" cy="225703"/>
    <xdr:sp macro="" textlink="">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1" name="直線コネクタ 110">
          <a:extLst>
            <a:ext uri="{FF2B5EF4-FFF2-40B4-BE49-F238E27FC236}">
              <a16:creationId xmlns:a16="http://schemas.microsoft.com/office/drawing/2014/main" id="{00000000-0008-0000-0300-00006F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2" name="テキスト ボックス 111">
          <a:extLst>
            <a:ext uri="{FF2B5EF4-FFF2-40B4-BE49-F238E27FC236}">
              <a16:creationId xmlns:a16="http://schemas.microsoft.com/office/drawing/2014/main" id="{00000000-0008-0000-0300-000070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3" name="直線コネクタ 112">
          <a:extLst>
            <a:ext uri="{FF2B5EF4-FFF2-40B4-BE49-F238E27FC236}">
              <a16:creationId xmlns:a16="http://schemas.microsoft.com/office/drawing/2014/main" id="{00000000-0008-0000-0300-000071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4" name="テキスト ボックス 113">
          <a:extLst>
            <a:ext uri="{FF2B5EF4-FFF2-40B4-BE49-F238E27FC236}">
              <a16:creationId xmlns:a16="http://schemas.microsoft.com/office/drawing/2014/main" id="{00000000-0008-0000-0300-000072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5" name="直線コネクタ 114">
          <a:extLst>
            <a:ext uri="{FF2B5EF4-FFF2-40B4-BE49-F238E27FC236}">
              <a16:creationId xmlns:a16="http://schemas.microsoft.com/office/drawing/2014/main" id="{00000000-0008-0000-0300-000073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6" name="テキスト ボックス 115">
          <a:extLst>
            <a:ext uri="{FF2B5EF4-FFF2-40B4-BE49-F238E27FC236}">
              <a16:creationId xmlns:a16="http://schemas.microsoft.com/office/drawing/2014/main" id="{00000000-0008-0000-0300-000074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7" name="直線コネクタ 116">
          <a:extLst>
            <a:ext uri="{FF2B5EF4-FFF2-40B4-BE49-F238E27FC236}">
              <a16:creationId xmlns:a16="http://schemas.microsoft.com/office/drawing/2014/main" id="{00000000-0008-0000-0300-000075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8" name="テキスト ボックス 117">
          <a:extLst>
            <a:ext uri="{FF2B5EF4-FFF2-40B4-BE49-F238E27FC236}">
              <a16:creationId xmlns:a16="http://schemas.microsoft.com/office/drawing/2014/main" id="{00000000-0008-0000-0300-000076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19" name="直線コネクタ 118">
          <a:extLst>
            <a:ext uri="{FF2B5EF4-FFF2-40B4-BE49-F238E27FC236}">
              <a16:creationId xmlns:a16="http://schemas.microsoft.com/office/drawing/2014/main" id="{00000000-0008-0000-0300-000077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0" name="テキスト ボックス 119">
          <a:extLst>
            <a:ext uri="{FF2B5EF4-FFF2-40B4-BE49-F238E27FC236}">
              <a16:creationId xmlns:a16="http://schemas.microsoft.com/office/drawing/2014/main" id="{00000000-0008-0000-0300-000078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1" name="直線コネクタ 120">
          <a:extLst>
            <a:ext uri="{FF2B5EF4-FFF2-40B4-BE49-F238E27FC236}">
              <a16:creationId xmlns:a16="http://schemas.microsoft.com/office/drawing/2014/main" id="{00000000-0008-0000-0300-000079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2" name="テキスト ボックス 121">
          <a:extLst>
            <a:ext uri="{FF2B5EF4-FFF2-40B4-BE49-F238E27FC236}">
              <a16:creationId xmlns:a16="http://schemas.microsoft.com/office/drawing/2014/main" id="{00000000-0008-0000-0300-00007A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3" name="財政構造の弾力性グラフ枠">
          <a:extLst>
            <a:ext uri="{FF2B5EF4-FFF2-40B4-BE49-F238E27FC236}">
              <a16:creationId xmlns:a16="http://schemas.microsoft.com/office/drawing/2014/main" id="{00000000-0008-0000-0300-00007B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52070</xdr:rowOff>
    </xdr:from>
    <xdr:to>
      <xdr:col>23</xdr:col>
      <xdr:colOff>133350</xdr:colOff>
      <xdr:row>67</xdr:row>
      <xdr:rowOff>22098</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flipV="1">
          <a:off x="4953000" y="10167620"/>
          <a:ext cx="0" cy="134162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165625</xdr:rowOff>
    </xdr:from>
    <xdr:ext cx="762000" cy="259045"/>
    <xdr:sp macro="" textlink="">
      <xdr:nvSpPr>
        <xdr:cNvPr id="125" name="財政構造の弾力性最小値テキスト">
          <a:extLst>
            <a:ext uri="{FF2B5EF4-FFF2-40B4-BE49-F238E27FC236}">
              <a16:creationId xmlns:a16="http://schemas.microsoft.com/office/drawing/2014/main" id="{00000000-0008-0000-0300-00007D000000}"/>
            </a:ext>
          </a:extLst>
        </xdr:cNvPr>
        <xdr:cNvSpPr txBox="1"/>
      </xdr:nvSpPr>
      <xdr:spPr>
        <a:xfrm>
          <a:off x="5041900" y="11481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67</xdr:row>
      <xdr:rowOff>22098</xdr:rowOff>
    </xdr:from>
    <xdr:to>
      <xdr:col>24</xdr:col>
      <xdr:colOff>12700</xdr:colOff>
      <xdr:row>67</xdr:row>
      <xdr:rowOff>22098</xdr:rowOff>
    </xdr:to>
    <xdr:cxnSp macro="">
      <xdr:nvCxnSpPr>
        <xdr:cNvPr id="126" name="直線コネクタ 125">
          <a:extLst>
            <a:ext uri="{FF2B5EF4-FFF2-40B4-BE49-F238E27FC236}">
              <a16:creationId xmlns:a16="http://schemas.microsoft.com/office/drawing/2014/main" id="{00000000-0008-0000-0300-00007E000000}"/>
            </a:ext>
          </a:extLst>
        </xdr:cNvPr>
        <xdr:cNvCxnSpPr/>
      </xdr:nvCxnSpPr>
      <xdr:spPr>
        <a:xfrm>
          <a:off x="4864100" y="115092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138447</xdr:rowOff>
    </xdr:from>
    <xdr:ext cx="762000" cy="259045"/>
    <xdr:sp macro="" textlink="">
      <xdr:nvSpPr>
        <xdr:cNvPr id="127" name="財政構造の弾力性最大値テキスト">
          <a:extLst>
            <a:ext uri="{FF2B5EF4-FFF2-40B4-BE49-F238E27FC236}">
              <a16:creationId xmlns:a16="http://schemas.microsoft.com/office/drawing/2014/main" id="{00000000-0008-0000-0300-00007F000000}"/>
            </a:ext>
          </a:extLst>
        </xdr:cNvPr>
        <xdr:cNvSpPr txBox="1"/>
      </xdr:nvSpPr>
      <xdr:spPr>
        <a:xfrm>
          <a:off x="5041900" y="991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52070</xdr:rowOff>
    </xdr:from>
    <xdr:to>
      <xdr:col>24</xdr:col>
      <xdr:colOff>12700</xdr:colOff>
      <xdr:row>59</xdr:row>
      <xdr:rowOff>52070</xdr:rowOff>
    </xdr:to>
    <xdr:cxnSp macro="">
      <xdr:nvCxnSpPr>
        <xdr:cNvPr id="128" name="直線コネクタ 127">
          <a:extLst>
            <a:ext uri="{FF2B5EF4-FFF2-40B4-BE49-F238E27FC236}">
              <a16:creationId xmlns:a16="http://schemas.microsoft.com/office/drawing/2014/main" id="{00000000-0008-0000-0300-000080000000}"/>
            </a:ext>
          </a:extLst>
        </xdr:cNvPr>
        <xdr:cNvCxnSpPr/>
      </xdr:nvCxnSpPr>
      <xdr:spPr>
        <a:xfrm>
          <a:off x="4864100" y="1016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152908</xdr:rowOff>
    </xdr:from>
    <xdr:to>
      <xdr:col>23</xdr:col>
      <xdr:colOff>133350</xdr:colOff>
      <xdr:row>64</xdr:row>
      <xdr:rowOff>15240</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114800" y="10954258"/>
          <a:ext cx="8382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65549</xdr:rowOff>
    </xdr:from>
    <xdr:ext cx="762000" cy="259045"/>
    <xdr:sp macro="" textlink="">
      <xdr:nvSpPr>
        <xdr:cNvPr id="130" name="財政構造の弾力性平均値テキスト">
          <a:extLst>
            <a:ext uri="{FF2B5EF4-FFF2-40B4-BE49-F238E27FC236}">
              <a16:creationId xmlns:a16="http://schemas.microsoft.com/office/drawing/2014/main" id="{00000000-0008-0000-0300-000082000000}"/>
            </a:ext>
          </a:extLst>
        </xdr:cNvPr>
        <xdr:cNvSpPr txBox="1"/>
      </xdr:nvSpPr>
      <xdr:spPr>
        <a:xfrm>
          <a:off x="5041900" y="106954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49022</xdr:rowOff>
    </xdr:from>
    <xdr:to>
      <xdr:col>23</xdr:col>
      <xdr:colOff>184150</xdr:colOff>
      <xdr:row>63</xdr:row>
      <xdr:rowOff>150622</xdr:rowOff>
    </xdr:to>
    <xdr:sp macro="" textlink="">
      <xdr:nvSpPr>
        <xdr:cNvPr id="131" name="フローチャート: 判断 130">
          <a:extLst>
            <a:ext uri="{FF2B5EF4-FFF2-40B4-BE49-F238E27FC236}">
              <a16:creationId xmlns:a16="http://schemas.microsoft.com/office/drawing/2014/main" id="{00000000-0008-0000-0300-000083000000}"/>
            </a:ext>
          </a:extLst>
        </xdr:cNvPr>
        <xdr:cNvSpPr/>
      </xdr:nvSpPr>
      <xdr:spPr>
        <a:xfrm>
          <a:off x="4902200" y="108503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152908</xdr:rowOff>
    </xdr:from>
    <xdr:to>
      <xdr:col>19</xdr:col>
      <xdr:colOff>133350</xdr:colOff>
      <xdr:row>65</xdr:row>
      <xdr:rowOff>51308</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flipV="1">
          <a:off x="3225800" y="10954258"/>
          <a:ext cx="889000" cy="2413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92456</xdr:rowOff>
    </xdr:from>
    <xdr:to>
      <xdr:col>19</xdr:col>
      <xdr:colOff>184150</xdr:colOff>
      <xdr:row>64</xdr:row>
      <xdr:rowOff>22606</xdr:rowOff>
    </xdr:to>
    <xdr:sp macro="" textlink="">
      <xdr:nvSpPr>
        <xdr:cNvPr id="133" name="フローチャート: 判断 132">
          <a:extLst>
            <a:ext uri="{FF2B5EF4-FFF2-40B4-BE49-F238E27FC236}">
              <a16:creationId xmlns:a16="http://schemas.microsoft.com/office/drawing/2014/main" id="{00000000-0008-0000-0300-000085000000}"/>
            </a:ext>
          </a:extLst>
        </xdr:cNvPr>
        <xdr:cNvSpPr/>
      </xdr:nvSpPr>
      <xdr:spPr>
        <a:xfrm>
          <a:off x="4064000" y="10893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32783</xdr:rowOff>
    </xdr:from>
    <xdr:ext cx="736600" cy="259045"/>
    <xdr:sp macro="" textlink="">
      <xdr:nvSpPr>
        <xdr:cNvPr id="134" name="テキスト ボックス 133">
          <a:extLst>
            <a:ext uri="{FF2B5EF4-FFF2-40B4-BE49-F238E27FC236}">
              <a16:creationId xmlns:a16="http://schemas.microsoft.com/office/drawing/2014/main" id="{00000000-0008-0000-0300-000086000000}"/>
            </a:ext>
          </a:extLst>
        </xdr:cNvPr>
        <xdr:cNvSpPr txBox="1"/>
      </xdr:nvSpPr>
      <xdr:spPr>
        <a:xfrm>
          <a:off x="3733800" y="1066268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148082</xdr:rowOff>
    </xdr:from>
    <xdr:to>
      <xdr:col>15</xdr:col>
      <xdr:colOff>82550</xdr:colOff>
      <xdr:row>65</xdr:row>
      <xdr:rowOff>51308</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2336800" y="10949432"/>
          <a:ext cx="889000" cy="2461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63</xdr:row>
      <xdr:rowOff>82804</xdr:rowOff>
    </xdr:from>
    <xdr:to>
      <xdr:col>15</xdr:col>
      <xdr:colOff>133350</xdr:colOff>
      <xdr:row>64</xdr:row>
      <xdr:rowOff>12954</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3175000" y="10884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23131</xdr:rowOff>
    </xdr:from>
    <xdr:ext cx="7620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2844800" y="106530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63</xdr:row>
      <xdr:rowOff>94996</xdr:rowOff>
    </xdr:from>
    <xdr:to>
      <xdr:col>11</xdr:col>
      <xdr:colOff>31750</xdr:colOff>
      <xdr:row>63</xdr:row>
      <xdr:rowOff>148082</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a:off x="1447800" y="10896346"/>
          <a:ext cx="8890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5588</xdr:rowOff>
    </xdr:from>
    <xdr:to>
      <xdr:col>11</xdr:col>
      <xdr:colOff>82550</xdr:colOff>
      <xdr:row>63</xdr:row>
      <xdr:rowOff>107188</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22860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117365</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1955800" y="105758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90170</xdr:rowOff>
    </xdr:from>
    <xdr:to>
      <xdr:col>7</xdr:col>
      <xdr:colOff>31750</xdr:colOff>
      <xdr:row>63</xdr:row>
      <xdr:rowOff>20320</xdr:rowOff>
    </xdr:to>
    <xdr:sp macro="" textlink="">
      <xdr:nvSpPr>
        <xdr:cNvPr id="141" name="フローチャート: 判断 140">
          <a:extLst>
            <a:ext uri="{FF2B5EF4-FFF2-40B4-BE49-F238E27FC236}">
              <a16:creationId xmlns:a16="http://schemas.microsoft.com/office/drawing/2014/main" id="{00000000-0008-0000-0300-00008D000000}"/>
            </a:ext>
          </a:extLst>
        </xdr:cNvPr>
        <xdr:cNvSpPr/>
      </xdr:nvSpPr>
      <xdr:spPr>
        <a:xfrm>
          <a:off x="1397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30497</xdr:rowOff>
    </xdr:from>
    <xdr:ext cx="762000" cy="259045"/>
    <xdr:sp macro="" textlink="">
      <xdr:nvSpPr>
        <xdr:cNvPr id="142" name="テキスト ボックス 141">
          <a:extLst>
            <a:ext uri="{FF2B5EF4-FFF2-40B4-BE49-F238E27FC236}">
              <a16:creationId xmlns:a16="http://schemas.microsoft.com/office/drawing/2014/main" id="{00000000-0008-0000-0300-00008E000000}"/>
            </a:ext>
          </a:extLst>
        </xdr:cNvPr>
        <xdr:cNvSpPr txBox="1"/>
      </xdr:nvSpPr>
      <xdr:spPr>
        <a:xfrm>
          <a:off x="1066800" y="10488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135890</xdr:rowOff>
    </xdr:from>
    <xdr:to>
      <xdr:col>23</xdr:col>
      <xdr:colOff>184150</xdr:colOff>
      <xdr:row>64</xdr:row>
      <xdr:rowOff>66040</xdr:rowOff>
    </xdr:to>
    <xdr:sp macro="" textlink="">
      <xdr:nvSpPr>
        <xdr:cNvPr id="148" name="楕円 147">
          <a:extLst>
            <a:ext uri="{FF2B5EF4-FFF2-40B4-BE49-F238E27FC236}">
              <a16:creationId xmlns:a16="http://schemas.microsoft.com/office/drawing/2014/main" id="{00000000-0008-0000-0300-000094000000}"/>
            </a:ext>
          </a:extLst>
        </xdr:cNvPr>
        <xdr:cNvSpPr/>
      </xdr:nvSpPr>
      <xdr:spPr>
        <a:xfrm>
          <a:off x="4902200" y="1093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63</xdr:row>
      <xdr:rowOff>107967</xdr:rowOff>
    </xdr:from>
    <xdr:ext cx="762000" cy="259045"/>
    <xdr:sp macro="" textlink="">
      <xdr:nvSpPr>
        <xdr:cNvPr id="149" name="財政構造の弾力性該当値テキスト">
          <a:extLst>
            <a:ext uri="{FF2B5EF4-FFF2-40B4-BE49-F238E27FC236}">
              <a16:creationId xmlns:a16="http://schemas.microsoft.com/office/drawing/2014/main" id="{00000000-0008-0000-0300-000095000000}"/>
            </a:ext>
          </a:extLst>
        </xdr:cNvPr>
        <xdr:cNvSpPr txBox="1"/>
      </xdr:nvSpPr>
      <xdr:spPr>
        <a:xfrm>
          <a:off x="5041900" y="10909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63</xdr:row>
      <xdr:rowOff>102108</xdr:rowOff>
    </xdr:from>
    <xdr:to>
      <xdr:col>19</xdr:col>
      <xdr:colOff>184150</xdr:colOff>
      <xdr:row>64</xdr:row>
      <xdr:rowOff>32258</xdr:rowOff>
    </xdr:to>
    <xdr:sp macro="" textlink="">
      <xdr:nvSpPr>
        <xdr:cNvPr id="150" name="楕円 149">
          <a:extLst>
            <a:ext uri="{FF2B5EF4-FFF2-40B4-BE49-F238E27FC236}">
              <a16:creationId xmlns:a16="http://schemas.microsoft.com/office/drawing/2014/main" id="{00000000-0008-0000-0300-000096000000}"/>
            </a:ext>
          </a:extLst>
        </xdr:cNvPr>
        <xdr:cNvSpPr/>
      </xdr:nvSpPr>
      <xdr:spPr>
        <a:xfrm>
          <a:off x="4064000" y="10903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17035</xdr:rowOff>
    </xdr:from>
    <xdr:ext cx="736600" cy="259045"/>
    <xdr:sp macro="" textlink="">
      <xdr:nvSpPr>
        <xdr:cNvPr id="151" name="テキスト ボックス 150">
          <a:extLst>
            <a:ext uri="{FF2B5EF4-FFF2-40B4-BE49-F238E27FC236}">
              <a16:creationId xmlns:a16="http://schemas.microsoft.com/office/drawing/2014/main" id="{00000000-0008-0000-0300-000097000000}"/>
            </a:ext>
          </a:extLst>
        </xdr:cNvPr>
        <xdr:cNvSpPr txBox="1"/>
      </xdr:nvSpPr>
      <xdr:spPr>
        <a:xfrm>
          <a:off x="3733800" y="109898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65</xdr:row>
      <xdr:rowOff>508</xdr:rowOff>
    </xdr:from>
    <xdr:to>
      <xdr:col>15</xdr:col>
      <xdr:colOff>133350</xdr:colOff>
      <xdr:row>65</xdr:row>
      <xdr:rowOff>102108</xdr:rowOff>
    </xdr:to>
    <xdr:sp macro="" textlink="">
      <xdr:nvSpPr>
        <xdr:cNvPr id="152" name="楕円 151">
          <a:extLst>
            <a:ext uri="{FF2B5EF4-FFF2-40B4-BE49-F238E27FC236}">
              <a16:creationId xmlns:a16="http://schemas.microsoft.com/office/drawing/2014/main" id="{00000000-0008-0000-0300-000098000000}"/>
            </a:ext>
          </a:extLst>
        </xdr:cNvPr>
        <xdr:cNvSpPr/>
      </xdr:nvSpPr>
      <xdr:spPr>
        <a:xfrm>
          <a:off x="3175000" y="11144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65</xdr:row>
      <xdr:rowOff>86885</xdr:rowOff>
    </xdr:from>
    <xdr:ext cx="762000" cy="259045"/>
    <xdr:sp macro="" textlink="">
      <xdr:nvSpPr>
        <xdr:cNvPr id="153" name="テキスト ボックス 152">
          <a:extLst>
            <a:ext uri="{FF2B5EF4-FFF2-40B4-BE49-F238E27FC236}">
              <a16:creationId xmlns:a16="http://schemas.microsoft.com/office/drawing/2014/main" id="{00000000-0008-0000-0300-000099000000}"/>
            </a:ext>
          </a:extLst>
        </xdr:cNvPr>
        <xdr:cNvSpPr txBox="1"/>
      </xdr:nvSpPr>
      <xdr:spPr>
        <a:xfrm>
          <a:off x="2844800" y="112311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63</xdr:row>
      <xdr:rowOff>97282</xdr:rowOff>
    </xdr:from>
    <xdr:to>
      <xdr:col>11</xdr:col>
      <xdr:colOff>82550</xdr:colOff>
      <xdr:row>64</xdr:row>
      <xdr:rowOff>27432</xdr:rowOff>
    </xdr:to>
    <xdr:sp macro="" textlink="">
      <xdr:nvSpPr>
        <xdr:cNvPr id="154" name="楕円 153">
          <a:extLst>
            <a:ext uri="{FF2B5EF4-FFF2-40B4-BE49-F238E27FC236}">
              <a16:creationId xmlns:a16="http://schemas.microsoft.com/office/drawing/2014/main" id="{00000000-0008-0000-0300-00009A000000}"/>
            </a:ext>
          </a:extLst>
        </xdr:cNvPr>
        <xdr:cNvSpPr/>
      </xdr:nvSpPr>
      <xdr:spPr>
        <a:xfrm>
          <a:off x="2286000" y="10898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12209</xdr:rowOff>
    </xdr:from>
    <xdr:ext cx="762000" cy="259045"/>
    <xdr:sp macro="" textlink="">
      <xdr:nvSpPr>
        <xdr:cNvPr id="155" name="テキスト ボックス 154">
          <a:extLst>
            <a:ext uri="{FF2B5EF4-FFF2-40B4-BE49-F238E27FC236}">
              <a16:creationId xmlns:a16="http://schemas.microsoft.com/office/drawing/2014/main" id="{00000000-0008-0000-0300-00009B000000}"/>
            </a:ext>
          </a:extLst>
        </xdr:cNvPr>
        <xdr:cNvSpPr txBox="1"/>
      </xdr:nvSpPr>
      <xdr:spPr>
        <a:xfrm>
          <a:off x="1955800" y="1098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44196</xdr:rowOff>
    </xdr:from>
    <xdr:to>
      <xdr:col>7</xdr:col>
      <xdr:colOff>31750</xdr:colOff>
      <xdr:row>63</xdr:row>
      <xdr:rowOff>145796</xdr:rowOff>
    </xdr:to>
    <xdr:sp macro="" textlink="">
      <xdr:nvSpPr>
        <xdr:cNvPr id="156" name="楕円 155">
          <a:extLst>
            <a:ext uri="{FF2B5EF4-FFF2-40B4-BE49-F238E27FC236}">
              <a16:creationId xmlns:a16="http://schemas.microsoft.com/office/drawing/2014/main" id="{00000000-0008-0000-0300-00009C000000}"/>
            </a:ext>
          </a:extLst>
        </xdr:cNvPr>
        <xdr:cNvSpPr/>
      </xdr:nvSpPr>
      <xdr:spPr>
        <a:xfrm>
          <a:off x="1397000" y="108455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130573</xdr:rowOff>
    </xdr:from>
    <xdr:ext cx="762000" cy="259045"/>
    <xdr:sp macro="" textlink="">
      <xdr:nvSpPr>
        <xdr:cNvPr id="157" name="テキスト ボックス 156">
          <a:extLst>
            <a:ext uri="{FF2B5EF4-FFF2-40B4-BE49-F238E27FC236}">
              <a16:creationId xmlns:a16="http://schemas.microsoft.com/office/drawing/2014/main" id="{00000000-0008-0000-0300-00009D000000}"/>
            </a:ext>
          </a:extLst>
        </xdr:cNvPr>
        <xdr:cNvSpPr txBox="1"/>
      </xdr:nvSpPr>
      <xdr:spPr>
        <a:xfrm>
          <a:off x="1066800" y="10931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8" name="正方形/長方形 157">
          <a:extLst>
            <a:ext uri="{FF2B5EF4-FFF2-40B4-BE49-F238E27FC236}">
              <a16:creationId xmlns:a16="http://schemas.microsoft.com/office/drawing/2014/main" id="{00000000-0008-0000-0300-00009E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59" name="テキスト ボックス 158">
          <a:extLst>
            <a:ext uri="{FF2B5EF4-FFF2-40B4-BE49-F238E27FC236}">
              <a16:creationId xmlns:a16="http://schemas.microsoft.com/office/drawing/2014/main" id="{00000000-0008-0000-0300-00009F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[221,872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145,817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169,831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0" name="テキスト ボックス 169">
          <a:extLst>
            <a:ext uri="{FF2B5EF4-FFF2-40B4-BE49-F238E27FC236}">
              <a16:creationId xmlns:a16="http://schemas.microsoft.com/office/drawing/2014/main" id="{00000000-0008-0000-0300-0000AA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ついては微減となったが、物件費については多良木学園の指定管理者委託となったこと等により増となった。類似団体平均値と比較すると、概ね低い水準で推移しているが、修繕料の増に伴う需用費の増加など、近年増加傾向にあるため事務費全般に係る経費削減を行い、業務の効率化を図り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95250</xdr:colOff>
      <xdr:row>77</xdr:row>
      <xdr:rowOff>6350</xdr:rowOff>
    </xdr:from>
    <xdr:ext cx="349839" cy="225703"/>
    <xdr:sp macro="" textlink="">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2" name="直線コネクタ 171">
          <a:extLst>
            <a:ext uri="{FF2B5EF4-FFF2-40B4-BE49-F238E27FC236}">
              <a16:creationId xmlns:a16="http://schemas.microsoft.com/office/drawing/2014/main" id="{00000000-0008-0000-0300-0000AC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4" name="直線コネクタ 173">
          <a:extLst>
            <a:ext uri="{FF2B5EF4-FFF2-40B4-BE49-F238E27FC236}">
              <a16:creationId xmlns:a16="http://schemas.microsoft.com/office/drawing/2014/main" id="{00000000-0008-0000-0300-0000AE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5" name="テキスト ボックス 174">
          <a:extLst>
            <a:ext uri="{FF2B5EF4-FFF2-40B4-BE49-F238E27FC236}">
              <a16:creationId xmlns:a16="http://schemas.microsoft.com/office/drawing/2014/main" id="{00000000-0008-0000-0300-0000AF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6" name="直線コネクタ 175">
          <a:extLst>
            <a:ext uri="{FF2B5EF4-FFF2-40B4-BE49-F238E27FC236}">
              <a16:creationId xmlns:a16="http://schemas.microsoft.com/office/drawing/2014/main" id="{00000000-0008-0000-0300-0000B0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7" name="テキスト ボックス 176">
          <a:extLst>
            <a:ext uri="{FF2B5EF4-FFF2-40B4-BE49-F238E27FC236}">
              <a16:creationId xmlns:a16="http://schemas.microsoft.com/office/drawing/2014/main" id="{00000000-0008-0000-0300-0000B1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8" name="直線コネクタ 177">
          <a:extLst>
            <a:ext uri="{FF2B5EF4-FFF2-40B4-BE49-F238E27FC236}">
              <a16:creationId xmlns:a16="http://schemas.microsoft.com/office/drawing/2014/main" id="{00000000-0008-0000-0300-0000B2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79" name="テキスト ボックス 178">
          <a:extLst>
            <a:ext uri="{FF2B5EF4-FFF2-40B4-BE49-F238E27FC236}">
              <a16:creationId xmlns:a16="http://schemas.microsoft.com/office/drawing/2014/main" id="{00000000-0008-0000-0300-0000B3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0" name="直線コネクタ 179">
          <a:extLst>
            <a:ext uri="{FF2B5EF4-FFF2-40B4-BE49-F238E27FC236}">
              <a16:creationId xmlns:a16="http://schemas.microsoft.com/office/drawing/2014/main" id="{00000000-0008-0000-0300-0000B4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1" name="テキスト ボックス 180">
          <a:extLst>
            <a:ext uri="{FF2B5EF4-FFF2-40B4-BE49-F238E27FC236}">
              <a16:creationId xmlns:a16="http://schemas.microsoft.com/office/drawing/2014/main" id="{00000000-0008-0000-0300-0000B5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2" name="直線コネクタ 181">
          <a:extLst>
            <a:ext uri="{FF2B5EF4-FFF2-40B4-BE49-F238E27FC236}">
              <a16:creationId xmlns:a16="http://schemas.microsoft.com/office/drawing/2014/main" id="{00000000-0008-0000-0300-0000B6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3" name="テキスト ボックス 182">
          <a:extLst>
            <a:ext uri="{FF2B5EF4-FFF2-40B4-BE49-F238E27FC236}">
              <a16:creationId xmlns:a16="http://schemas.microsoft.com/office/drawing/2014/main" id="{00000000-0008-0000-0300-0000B7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4" name="人件費・物件費等の状況グラフ枠">
          <a:extLst>
            <a:ext uri="{FF2B5EF4-FFF2-40B4-BE49-F238E27FC236}">
              <a16:creationId xmlns:a16="http://schemas.microsoft.com/office/drawing/2014/main" id="{00000000-0008-0000-0300-0000B8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62433</xdr:rowOff>
    </xdr:from>
    <xdr:to>
      <xdr:col>23</xdr:col>
      <xdr:colOff>133350</xdr:colOff>
      <xdr:row>88</xdr:row>
      <xdr:rowOff>9497</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flipV="1">
          <a:off x="4953000" y="13778433"/>
          <a:ext cx="0" cy="13186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87</xdr:row>
      <xdr:rowOff>153024</xdr:rowOff>
    </xdr:from>
    <xdr:ext cx="762000" cy="259045"/>
    <xdr:sp macro="" textlink="">
      <xdr:nvSpPr>
        <xdr:cNvPr id="186" name="人件費・物件費等の状況最小値テキスト">
          <a:extLst>
            <a:ext uri="{FF2B5EF4-FFF2-40B4-BE49-F238E27FC236}">
              <a16:creationId xmlns:a16="http://schemas.microsoft.com/office/drawing/2014/main" id="{00000000-0008-0000-0300-0000BA000000}"/>
            </a:ext>
          </a:extLst>
        </xdr:cNvPr>
        <xdr:cNvSpPr txBox="1"/>
      </xdr:nvSpPr>
      <xdr:spPr>
        <a:xfrm>
          <a:off x="5041900" y="150691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703,936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88</xdr:row>
      <xdr:rowOff>9497</xdr:rowOff>
    </xdr:from>
    <xdr:to>
      <xdr:col>24</xdr:col>
      <xdr:colOff>12700</xdr:colOff>
      <xdr:row>88</xdr:row>
      <xdr:rowOff>9497</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4864100" y="150970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148810</xdr:rowOff>
    </xdr:from>
    <xdr:ext cx="762000" cy="259045"/>
    <xdr:sp macro="" textlink="">
      <xdr:nvSpPr>
        <xdr:cNvPr id="188" name="人件費・物件費等の状況最大値テキスト">
          <a:extLst>
            <a:ext uri="{FF2B5EF4-FFF2-40B4-BE49-F238E27FC236}">
              <a16:creationId xmlns:a16="http://schemas.microsoft.com/office/drawing/2014/main" id="{00000000-0008-0000-0300-0000BC000000}"/>
            </a:ext>
          </a:extLst>
        </xdr:cNvPr>
        <xdr:cNvSpPr txBox="1"/>
      </xdr:nvSpPr>
      <xdr:spPr>
        <a:xfrm>
          <a:off x="5041900" y="135219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157,453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62433</xdr:rowOff>
    </xdr:from>
    <xdr:to>
      <xdr:col>24</xdr:col>
      <xdr:colOff>12700</xdr:colOff>
      <xdr:row>80</xdr:row>
      <xdr:rowOff>62433</xdr:rowOff>
    </xdr:to>
    <xdr:cxnSp macro="">
      <xdr:nvCxnSpPr>
        <xdr:cNvPr id="189" name="直線コネクタ 188">
          <a:extLst>
            <a:ext uri="{FF2B5EF4-FFF2-40B4-BE49-F238E27FC236}">
              <a16:creationId xmlns:a16="http://schemas.microsoft.com/office/drawing/2014/main" id="{00000000-0008-0000-0300-0000BD000000}"/>
            </a:ext>
          </a:extLst>
        </xdr:cNvPr>
        <xdr:cNvCxnSpPr/>
      </xdr:nvCxnSpPr>
      <xdr:spPr>
        <a:xfrm>
          <a:off x="4864100" y="137784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80</xdr:row>
      <xdr:rowOff>158662</xdr:rowOff>
    </xdr:from>
    <xdr:to>
      <xdr:col>23</xdr:col>
      <xdr:colOff>133350</xdr:colOff>
      <xdr:row>81</xdr:row>
      <xdr:rowOff>46427</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114800" y="13874662"/>
          <a:ext cx="838200" cy="59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36285</xdr:rowOff>
    </xdr:from>
    <xdr:ext cx="762000" cy="259045"/>
    <xdr:sp macro="" textlink="">
      <xdr:nvSpPr>
        <xdr:cNvPr id="191" name="人件費・物件費等の状況平均値テキスト">
          <a:extLst>
            <a:ext uri="{FF2B5EF4-FFF2-40B4-BE49-F238E27FC236}">
              <a16:creationId xmlns:a16="http://schemas.microsoft.com/office/drawing/2014/main" id="{00000000-0008-0000-0300-0000BF000000}"/>
            </a:ext>
          </a:extLst>
        </xdr:cNvPr>
        <xdr:cNvSpPr txBox="1"/>
      </xdr:nvSpPr>
      <xdr:spPr>
        <a:xfrm>
          <a:off x="5041900" y="140951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321,346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64208</xdr:rowOff>
    </xdr:from>
    <xdr:to>
      <xdr:col>23</xdr:col>
      <xdr:colOff>184150</xdr:colOff>
      <xdr:row>82</xdr:row>
      <xdr:rowOff>165808</xdr:rowOff>
    </xdr:to>
    <xdr:sp macro="" textlink="">
      <xdr:nvSpPr>
        <xdr:cNvPr id="192" name="フローチャート: 判断 191">
          <a:extLst>
            <a:ext uri="{FF2B5EF4-FFF2-40B4-BE49-F238E27FC236}">
              <a16:creationId xmlns:a16="http://schemas.microsoft.com/office/drawing/2014/main" id="{00000000-0008-0000-0300-0000C0000000}"/>
            </a:ext>
          </a:extLst>
        </xdr:cNvPr>
        <xdr:cNvSpPr/>
      </xdr:nvSpPr>
      <xdr:spPr>
        <a:xfrm>
          <a:off x="4902200" y="14123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80</xdr:row>
      <xdr:rowOff>137570</xdr:rowOff>
    </xdr:from>
    <xdr:to>
      <xdr:col>19</xdr:col>
      <xdr:colOff>133350</xdr:colOff>
      <xdr:row>80</xdr:row>
      <xdr:rowOff>158662</xdr:rowOff>
    </xdr:to>
    <xdr:cxnSp macro="">
      <xdr:nvCxnSpPr>
        <xdr:cNvPr id="193" name="直線コネクタ 192">
          <a:extLst>
            <a:ext uri="{FF2B5EF4-FFF2-40B4-BE49-F238E27FC236}">
              <a16:creationId xmlns:a16="http://schemas.microsoft.com/office/drawing/2014/main" id="{00000000-0008-0000-0300-0000C1000000}"/>
            </a:ext>
          </a:extLst>
        </xdr:cNvPr>
        <xdr:cNvCxnSpPr/>
      </xdr:nvCxnSpPr>
      <xdr:spPr>
        <a:xfrm>
          <a:off x="3225800" y="13853570"/>
          <a:ext cx="889000" cy="21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3195</xdr:rowOff>
    </xdr:from>
    <xdr:to>
      <xdr:col>19</xdr:col>
      <xdr:colOff>184150</xdr:colOff>
      <xdr:row>82</xdr:row>
      <xdr:rowOff>104795</xdr:rowOff>
    </xdr:to>
    <xdr:sp macro="" textlink="">
      <xdr:nvSpPr>
        <xdr:cNvPr id="194" name="フローチャート: 判断 193">
          <a:extLst>
            <a:ext uri="{FF2B5EF4-FFF2-40B4-BE49-F238E27FC236}">
              <a16:creationId xmlns:a16="http://schemas.microsoft.com/office/drawing/2014/main" id="{00000000-0008-0000-0300-0000C2000000}"/>
            </a:ext>
          </a:extLst>
        </xdr:cNvPr>
        <xdr:cNvSpPr/>
      </xdr:nvSpPr>
      <xdr:spPr>
        <a:xfrm>
          <a:off x="4064000" y="1406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82</xdr:row>
      <xdr:rowOff>89572</xdr:rowOff>
    </xdr:from>
    <xdr:ext cx="736600" cy="259045"/>
    <xdr:sp macro="" textlink="">
      <xdr:nvSpPr>
        <xdr:cNvPr id="195" name="テキスト ボックス 194">
          <a:extLst>
            <a:ext uri="{FF2B5EF4-FFF2-40B4-BE49-F238E27FC236}">
              <a16:creationId xmlns:a16="http://schemas.microsoft.com/office/drawing/2014/main" id="{00000000-0008-0000-0300-0000C3000000}"/>
            </a:ext>
          </a:extLst>
        </xdr:cNvPr>
        <xdr:cNvSpPr txBox="1"/>
      </xdr:nvSpPr>
      <xdr:spPr>
        <a:xfrm>
          <a:off x="3733800" y="14148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80</xdr:row>
      <xdr:rowOff>110807</xdr:rowOff>
    </xdr:from>
    <xdr:to>
      <xdr:col>15</xdr:col>
      <xdr:colOff>82550</xdr:colOff>
      <xdr:row>80</xdr:row>
      <xdr:rowOff>137570</xdr:rowOff>
    </xdr:to>
    <xdr:cxnSp macro="">
      <xdr:nvCxnSpPr>
        <xdr:cNvPr id="196" name="直線コネクタ 195">
          <a:extLst>
            <a:ext uri="{FF2B5EF4-FFF2-40B4-BE49-F238E27FC236}">
              <a16:creationId xmlns:a16="http://schemas.microsoft.com/office/drawing/2014/main" id="{00000000-0008-0000-0300-0000C4000000}"/>
            </a:ext>
          </a:extLst>
        </xdr:cNvPr>
        <xdr:cNvCxnSpPr/>
      </xdr:nvCxnSpPr>
      <xdr:spPr>
        <a:xfrm>
          <a:off x="2336800" y="13826807"/>
          <a:ext cx="889000" cy="26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150957</xdr:rowOff>
    </xdr:from>
    <xdr:to>
      <xdr:col>15</xdr:col>
      <xdr:colOff>133350</xdr:colOff>
      <xdr:row>82</xdr:row>
      <xdr:rowOff>81107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3175000" y="14038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65884</xdr:rowOff>
    </xdr:from>
    <xdr:ext cx="762000" cy="259045"/>
    <xdr:sp macro="" textlink="">
      <xdr:nvSpPr>
        <xdr:cNvPr id="198" name="テキスト ボックス 197">
          <a:extLst>
            <a:ext uri="{FF2B5EF4-FFF2-40B4-BE49-F238E27FC236}">
              <a16:creationId xmlns:a16="http://schemas.microsoft.com/office/drawing/2014/main" id="{00000000-0008-0000-0300-0000C6000000}"/>
            </a:ext>
          </a:extLst>
        </xdr:cNvPr>
        <xdr:cNvSpPr txBox="1"/>
      </xdr:nvSpPr>
      <xdr:spPr>
        <a:xfrm>
          <a:off x="2844800" y="141247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286,244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110807</xdr:rowOff>
    </xdr:from>
    <xdr:to>
      <xdr:col>11</xdr:col>
      <xdr:colOff>31750</xdr:colOff>
      <xdr:row>80</xdr:row>
      <xdr:rowOff>111418</xdr:rowOff>
    </xdr:to>
    <xdr:cxnSp macro="">
      <xdr:nvCxnSpPr>
        <xdr:cNvPr id="199" name="直線コネクタ 198">
          <a:extLst>
            <a:ext uri="{FF2B5EF4-FFF2-40B4-BE49-F238E27FC236}">
              <a16:creationId xmlns:a16="http://schemas.microsoft.com/office/drawing/2014/main" id="{00000000-0008-0000-0300-0000C7000000}"/>
            </a:ext>
          </a:extLst>
        </xdr:cNvPr>
        <xdr:cNvCxnSpPr/>
      </xdr:nvCxnSpPr>
      <xdr:spPr>
        <a:xfrm flipV="1">
          <a:off x="1447800" y="13826807"/>
          <a:ext cx="889000" cy="6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136382</xdr:rowOff>
    </xdr:from>
    <xdr:to>
      <xdr:col>11</xdr:col>
      <xdr:colOff>82550</xdr:colOff>
      <xdr:row>82</xdr:row>
      <xdr:rowOff>66532</xdr:rowOff>
    </xdr:to>
    <xdr:sp macro="" textlink="">
      <xdr:nvSpPr>
        <xdr:cNvPr id="200" name="フローチャート: 判断 199">
          <a:extLst>
            <a:ext uri="{FF2B5EF4-FFF2-40B4-BE49-F238E27FC236}">
              <a16:creationId xmlns:a16="http://schemas.microsoft.com/office/drawing/2014/main" id="{00000000-0008-0000-0300-0000C8000000}"/>
            </a:ext>
          </a:extLst>
        </xdr:cNvPr>
        <xdr:cNvSpPr/>
      </xdr:nvSpPr>
      <xdr:spPr>
        <a:xfrm>
          <a:off x="2286000" y="140238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51309</xdr:rowOff>
    </xdr:from>
    <xdr:ext cx="762000" cy="259045"/>
    <xdr:sp macro="" textlink="">
      <xdr:nvSpPr>
        <xdr:cNvPr id="201" name="テキスト ボックス 200">
          <a:extLst>
            <a:ext uri="{FF2B5EF4-FFF2-40B4-BE49-F238E27FC236}">
              <a16:creationId xmlns:a16="http://schemas.microsoft.com/office/drawing/2014/main" id="{00000000-0008-0000-0300-0000C9000000}"/>
            </a:ext>
          </a:extLst>
        </xdr:cNvPr>
        <xdr:cNvSpPr txBox="1"/>
      </xdr:nvSpPr>
      <xdr:spPr>
        <a:xfrm>
          <a:off x="1955800" y="14110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110520</xdr:rowOff>
    </xdr:from>
    <xdr:to>
      <xdr:col>7</xdr:col>
      <xdr:colOff>31750</xdr:colOff>
      <xdr:row>82</xdr:row>
      <xdr:rowOff>40670</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1397000" y="13997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82</xdr:row>
      <xdr:rowOff>25447</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1066800" y="14084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80</xdr:row>
      <xdr:rowOff>167077</xdr:rowOff>
    </xdr:from>
    <xdr:to>
      <xdr:col>23</xdr:col>
      <xdr:colOff>184150</xdr:colOff>
      <xdr:row>81</xdr:row>
      <xdr:rowOff>97227</xdr:rowOff>
    </xdr:to>
    <xdr:sp macro="" textlink="">
      <xdr:nvSpPr>
        <xdr:cNvPr id="209" name="楕円 208">
          <a:extLst>
            <a:ext uri="{FF2B5EF4-FFF2-40B4-BE49-F238E27FC236}">
              <a16:creationId xmlns:a16="http://schemas.microsoft.com/office/drawing/2014/main" id="{00000000-0008-0000-0300-0000D1000000}"/>
            </a:ext>
          </a:extLst>
        </xdr:cNvPr>
        <xdr:cNvSpPr/>
      </xdr:nvSpPr>
      <xdr:spPr>
        <a:xfrm>
          <a:off x="4902200" y="13883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12154</xdr:rowOff>
    </xdr:from>
    <xdr:ext cx="762000" cy="259045"/>
    <xdr:sp macro="" textlink="">
      <xdr:nvSpPr>
        <xdr:cNvPr id="210" name="人件費・物件費等の状況該当値テキスト">
          <a:extLst>
            <a:ext uri="{FF2B5EF4-FFF2-40B4-BE49-F238E27FC236}">
              <a16:creationId xmlns:a16="http://schemas.microsoft.com/office/drawing/2014/main" id="{00000000-0008-0000-0300-0000D2000000}"/>
            </a:ext>
          </a:extLst>
        </xdr:cNvPr>
        <xdr:cNvSpPr txBox="1"/>
      </xdr:nvSpPr>
      <xdr:spPr>
        <a:xfrm>
          <a:off x="5041900" y="137281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221,872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80</xdr:row>
      <xdr:rowOff>107862</xdr:rowOff>
    </xdr:from>
    <xdr:to>
      <xdr:col>19</xdr:col>
      <xdr:colOff>184150</xdr:colOff>
      <xdr:row>81</xdr:row>
      <xdr:rowOff>38012</xdr:rowOff>
    </xdr:to>
    <xdr:sp macro="" textlink="">
      <xdr:nvSpPr>
        <xdr:cNvPr id="211" name="楕円 210">
          <a:extLst>
            <a:ext uri="{FF2B5EF4-FFF2-40B4-BE49-F238E27FC236}">
              <a16:creationId xmlns:a16="http://schemas.microsoft.com/office/drawing/2014/main" id="{00000000-0008-0000-0300-0000D3000000}"/>
            </a:ext>
          </a:extLst>
        </xdr:cNvPr>
        <xdr:cNvSpPr/>
      </xdr:nvSpPr>
      <xdr:spPr>
        <a:xfrm>
          <a:off x="4064000" y="1382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48189</xdr:rowOff>
    </xdr:from>
    <xdr:ext cx="7366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3733800" y="1359273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80</xdr:row>
      <xdr:rowOff>86770</xdr:rowOff>
    </xdr:from>
    <xdr:to>
      <xdr:col>15</xdr:col>
      <xdr:colOff>133350</xdr:colOff>
      <xdr:row>81</xdr:row>
      <xdr:rowOff>16920</xdr:rowOff>
    </xdr:to>
    <xdr:sp macro="" textlink="">
      <xdr:nvSpPr>
        <xdr:cNvPr id="213" name="楕円 212">
          <a:extLst>
            <a:ext uri="{FF2B5EF4-FFF2-40B4-BE49-F238E27FC236}">
              <a16:creationId xmlns:a16="http://schemas.microsoft.com/office/drawing/2014/main" id="{00000000-0008-0000-0300-0000D5000000}"/>
            </a:ext>
          </a:extLst>
        </xdr:cNvPr>
        <xdr:cNvSpPr/>
      </xdr:nvSpPr>
      <xdr:spPr>
        <a:xfrm>
          <a:off x="3175000" y="13802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27097</xdr:rowOff>
    </xdr:from>
    <xdr:ext cx="762000" cy="259045"/>
    <xdr:sp macro="" textlink="">
      <xdr:nvSpPr>
        <xdr:cNvPr id="214" name="テキスト ボックス 213">
          <a:extLst>
            <a:ext uri="{FF2B5EF4-FFF2-40B4-BE49-F238E27FC236}">
              <a16:creationId xmlns:a16="http://schemas.microsoft.com/office/drawing/2014/main" id="{00000000-0008-0000-0300-0000D6000000}"/>
            </a:ext>
          </a:extLst>
        </xdr:cNvPr>
        <xdr:cNvSpPr txBox="1"/>
      </xdr:nvSpPr>
      <xdr:spPr>
        <a:xfrm>
          <a:off x="2844800" y="135716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188,591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80</xdr:row>
      <xdr:rowOff>60007</xdr:rowOff>
    </xdr:from>
    <xdr:to>
      <xdr:col>11</xdr:col>
      <xdr:colOff>82550</xdr:colOff>
      <xdr:row>80</xdr:row>
      <xdr:rowOff>161607</xdr:rowOff>
    </xdr:to>
    <xdr:sp macro="" textlink="">
      <xdr:nvSpPr>
        <xdr:cNvPr id="215" name="楕円 214">
          <a:extLst>
            <a:ext uri="{FF2B5EF4-FFF2-40B4-BE49-F238E27FC236}">
              <a16:creationId xmlns:a16="http://schemas.microsoft.com/office/drawing/2014/main" id="{00000000-0008-0000-0300-0000D7000000}"/>
            </a:ext>
          </a:extLst>
        </xdr:cNvPr>
        <xdr:cNvSpPr/>
      </xdr:nvSpPr>
      <xdr:spPr>
        <a:xfrm>
          <a:off x="2286000" y="137760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334</xdr:rowOff>
    </xdr:from>
    <xdr:ext cx="762000" cy="259045"/>
    <xdr:sp macro="" textlink="">
      <xdr:nvSpPr>
        <xdr:cNvPr id="216" name="テキスト ボックス 215">
          <a:extLst>
            <a:ext uri="{FF2B5EF4-FFF2-40B4-BE49-F238E27FC236}">
              <a16:creationId xmlns:a16="http://schemas.microsoft.com/office/drawing/2014/main" id="{00000000-0008-0000-0300-0000D8000000}"/>
            </a:ext>
          </a:extLst>
        </xdr:cNvPr>
        <xdr:cNvSpPr txBox="1"/>
      </xdr:nvSpPr>
      <xdr:spPr>
        <a:xfrm>
          <a:off x="1955800" y="135448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60618</xdr:rowOff>
    </xdr:from>
    <xdr:to>
      <xdr:col>7</xdr:col>
      <xdr:colOff>31750</xdr:colOff>
      <xdr:row>80</xdr:row>
      <xdr:rowOff>162218</xdr:rowOff>
    </xdr:to>
    <xdr:sp macro="" textlink="">
      <xdr:nvSpPr>
        <xdr:cNvPr id="217" name="楕円 216">
          <a:extLst>
            <a:ext uri="{FF2B5EF4-FFF2-40B4-BE49-F238E27FC236}">
              <a16:creationId xmlns:a16="http://schemas.microsoft.com/office/drawing/2014/main" id="{00000000-0008-0000-0300-0000D9000000}"/>
            </a:ext>
          </a:extLst>
        </xdr:cNvPr>
        <xdr:cNvSpPr/>
      </xdr:nvSpPr>
      <xdr:spPr>
        <a:xfrm>
          <a:off x="1397000" y="13776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945</xdr:rowOff>
    </xdr:from>
    <xdr:ext cx="762000" cy="259045"/>
    <xdr:sp macro="" textlink="">
      <xdr:nvSpPr>
        <xdr:cNvPr id="218" name="テキスト ボックス 217">
          <a:extLst>
            <a:ext uri="{FF2B5EF4-FFF2-40B4-BE49-F238E27FC236}">
              <a16:creationId xmlns:a16="http://schemas.microsoft.com/office/drawing/2014/main" id="{00000000-0008-0000-0300-0000DA000000}"/>
            </a:ext>
          </a:extLst>
        </xdr:cNvPr>
        <xdr:cNvSpPr txBox="1"/>
      </xdr:nvSpPr>
      <xdr:spPr>
        <a:xfrm>
          <a:off x="1066800" y="1354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177,753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19" name="正方形/長方形 218">
          <a:extLst>
            <a:ext uri="{FF2B5EF4-FFF2-40B4-BE49-F238E27FC236}">
              <a16:creationId xmlns:a16="http://schemas.microsoft.com/office/drawing/2014/main" id="{00000000-0008-0000-0300-0000DB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0" name="テキスト ボックス 219">
          <a:extLst>
            <a:ext uri="{FF2B5EF4-FFF2-40B4-BE49-F238E27FC236}">
              <a16:creationId xmlns:a16="http://schemas.microsoft.com/office/drawing/2014/main" id="{00000000-0008-0000-0300-0000DC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[97.1]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2" name="正方形/長方形 221">
          <a:extLst>
            <a:ext uri="{FF2B5EF4-FFF2-40B4-BE49-F238E27FC236}">
              <a16:creationId xmlns:a16="http://schemas.microsoft.com/office/drawing/2014/main" id="{00000000-0008-0000-0300-0000DE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1" name="テキスト ボックス 230">
          <a:extLst>
            <a:ext uri="{FF2B5EF4-FFF2-40B4-BE49-F238E27FC236}">
              <a16:creationId xmlns:a16="http://schemas.microsoft.com/office/drawing/2014/main" id="{00000000-0008-0000-0300-0000E7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においては類似団体平均値に対して下回っていたが、</a:t>
          </a:r>
          <a:r>
            <a:rPr kumimoji="1" lang="en-US" altLang="ja-JP" sz="1300">
              <a:latin typeface="ＭＳ Ｐゴシック" panose="020B0600070205080204" pitchFamily="50" charset="-128"/>
              <a:ea typeface="ＭＳ Ｐゴシック" panose="020B0600070205080204" pitchFamily="50" charset="-128"/>
            </a:rPr>
            <a:t>R1</a:t>
          </a:r>
          <a:r>
            <a:rPr kumimoji="1" lang="ja-JP" altLang="en-US" sz="1300">
              <a:latin typeface="ＭＳ Ｐゴシック" panose="020B0600070205080204" pitchFamily="50" charset="-128"/>
              <a:ea typeface="ＭＳ Ｐゴシック" panose="020B0600070205080204" pitchFamily="50" charset="-128"/>
            </a:rPr>
            <a:t>より再び類似団体平均値を上回った。主な要因としては職員構成の変動、経験年数階層間の変動などが挙げられる。引き続き、国の給与制度と相違することのないよう努める。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2" name="直線コネクタ 231">
          <a:extLst>
            <a:ext uri="{FF2B5EF4-FFF2-40B4-BE49-F238E27FC236}">
              <a16:creationId xmlns:a16="http://schemas.microsoft.com/office/drawing/2014/main" id="{00000000-0008-0000-0300-0000E8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3" name="テキスト ボックス 232">
          <a:extLst>
            <a:ext uri="{FF2B5EF4-FFF2-40B4-BE49-F238E27FC236}">
              <a16:creationId xmlns:a16="http://schemas.microsoft.com/office/drawing/2014/main" id="{00000000-0008-0000-0300-0000E9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4" name="直線コネクタ 233">
          <a:extLst>
            <a:ext uri="{FF2B5EF4-FFF2-40B4-BE49-F238E27FC236}">
              <a16:creationId xmlns:a16="http://schemas.microsoft.com/office/drawing/2014/main" id="{00000000-0008-0000-0300-0000EA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5" name="テキスト ボックス 234">
          <a:extLst>
            <a:ext uri="{FF2B5EF4-FFF2-40B4-BE49-F238E27FC236}">
              <a16:creationId xmlns:a16="http://schemas.microsoft.com/office/drawing/2014/main" id="{00000000-0008-0000-0300-0000EB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6" name="直線コネクタ 235">
          <a:extLst>
            <a:ext uri="{FF2B5EF4-FFF2-40B4-BE49-F238E27FC236}">
              <a16:creationId xmlns:a16="http://schemas.microsoft.com/office/drawing/2014/main" id="{00000000-0008-0000-0300-0000EC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7" name="テキスト ボックス 236">
          <a:extLst>
            <a:ext uri="{FF2B5EF4-FFF2-40B4-BE49-F238E27FC236}">
              <a16:creationId xmlns:a16="http://schemas.microsoft.com/office/drawing/2014/main" id="{00000000-0008-0000-0300-0000ED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8" name="直線コネクタ 237">
          <a:extLst>
            <a:ext uri="{FF2B5EF4-FFF2-40B4-BE49-F238E27FC236}">
              <a16:creationId xmlns:a16="http://schemas.microsoft.com/office/drawing/2014/main" id="{00000000-0008-0000-0300-0000EE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39" name="テキスト ボックス 238">
          <a:extLst>
            <a:ext uri="{FF2B5EF4-FFF2-40B4-BE49-F238E27FC236}">
              <a16:creationId xmlns:a16="http://schemas.microsoft.com/office/drawing/2014/main" id="{00000000-0008-0000-0300-0000EF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0" name="直線コネクタ 239">
          <a:extLst>
            <a:ext uri="{FF2B5EF4-FFF2-40B4-BE49-F238E27FC236}">
              <a16:creationId xmlns:a16="http://schemas.microsoft.com/office/drawing/2014/main" id="{00000000-0008-0000-0300-0000F0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1" name="テキスト ボックス 240">
          <a:extLst>
            <a:ext uri="{FF2B5EF4-FFF2-40B4-BE49-F238E27FC236}">
              <a16:creationId xmlns:a16="http://schemas.microsoft.com/office/drawing/2014/main" id="{00000000-0008-0000-0300-0000F1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2" name="直線コネクタ 241">
          <a:extLst>
            <a:ext uri="{FF2B5EF4-FFF2-40B4-BE49-F238E27FC236}">
              <a16:creationId xmlns:a16="http://schemas.microsoft.com/office/drawing/2014/main" id="{00000000-0008-0000-0300-0000F2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3" name="テキスト ボックス 242">
          <a:extLst>
            <a:ext uri="{FF2B5EF4-FFF2-40B4-BE49-F238E27FC236}">
              <a16:creationId xmlns:a16="http://schemas.microsoft.com/office/drawing/2014/main" id="{00000000-0008-0000-0300-0000F3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4" name="直線コネクタ 243">
          <a:extLst>
            <a:ext uri="{FF2B5EF4-FFF2-40B4-BE49-F238E27FC236}">
              <a16:creationId xmlns:a16="http://schemas.microsoft.com/office/drawing/2014/main" id="{00000000-0008-0000-0300-0000F4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5" name="テキスト ボックス 244">
          <a:extLst>
            <a:ext uri="{FF2B5EF4-FFF2-40B4-BE49-F238E27FC236}">
              <a16:creationId xmlns:a16="http://schemas.microsoft.com/office/drawing/2014/main" id="{00000000-0008-0000-0300-0000F5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6" name="給与水準   （国との比較）グラフ枠">
          <a:extLst>
            <a:ext uri="{FF2B5EF4-FFF2-40B4-BE49-F238E27FC236}">
              <a16:creationId xmlns:a16="http://schemas.microsoft.com/office/drawing/2014/main" id="{00000000-0008-0000-0300-0000F6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81</xdr:row>
      <xdr:rowOff>122343</xdr:rowOff>
    </xdr:from>
    <xdr:to>
      <xdr:col>81</xdr:col>
      <xdr:colOff>44450</xdr:colOff>
      <xdr:row>89</xdr:row>
      <xdr:rowOff>93980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flipV="1">
          <a:off x="17018000" y="14009793"/>
          <a:ext cx="0" cy="134323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66057</xdr:rowOff>
    </xdr:from>
    <xdr:ext cx="762000" cy="259045"/>
    <xdr:sp macro="" textlink="">
      <xdr:nvSpPr>
        <xdr:cNvPr id="248" name="給与水準   （国との比較）最小値テキスト">
          <a:extLst>
            <a:ext uri="{FF2B5EF4-FFF2-40B4-BE49-F238E27FC236}">
              <a16:creationId xmlns:a16="http://schemas.microsoft.com/office/drawing/2014/main" id="{00000000-0008-0000-0300-0000F8000000}"/>
            </a:ext>
          </a:extLst>
        </xdr:cNvPr>
        <xdr:cNvSpPr txBox="1"/>
      </xdr:nvSpPr>
      <xdr:spPr>
        <a:xfrm>
          <a:off x="17106900" y="153251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93980</xdr:rowOff>
    </xdr:from>
    <xdr:to>
      <xdr:col>81</xdr:col>
      <xdr:colOff>133350</xdr:colOff>
      <xdr:row>89</xdr:row>
      <xdr:rowOff>93980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6929100" y="15353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80</xdr:row>
      <xdr:rowOff>37270</xdr:rowOff>
    </xdr:from>
    <xdr:ext cx="762000" cy="259045"/>
    <xdr:sp macro="" textlink="">
      <xdr:nvSpPr>
        <xdr:cNvPr id="250" name="給与水準   （国との比較）最大値テキスト">
          <a:extLst>
            <a:ext uri="{FF2B5EF4-FFF2-40B4-BE49-F238E27FC236}">
              <a16:creationId xmlns:a16="http://schemas.microsoft.com/office/drawing/2014/main" id="{00000000-0008-0000-0300-0000FA000000}"/>
            </a:ext>
          </a:extLst>
        </xdr:cNvPr>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81</xdr:row>
      <xdr:rowOff>122343</xdr:rowOff>
    </xdr:from>
    <xdr:to>
      <xdr:col>81</xdr:col>
      <xdr:colOff>133350</xdr:colOff>
      <xdr:row>81</xdr:row>
      <xdr:rowOff>122343</xdr:rowOff>
    </xdr:to>
    <xdr:cxnSp macro="">
      <xdr:nvCxnSpPr>
        <xdr:cNvPr id="251" name="直線コネクタ 250">
          <a:extLst>
            <a:ext uri="{FF2B5EF4-FFF2-40B4-BE49-F238E27FC236}">
              <a16:creationId xmlns:a16="http://schemas.microsoft.com/office/drawing/2014/main" id="{00000000-0008-0000-0300-0000FB000000}"/>
            </a:ext>
          </a:extLst>
        </xdr:cNvPr>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13123</xdr:rowOff>
    </xdr:from>
    <xdr:to>
      <xdr:col>81</xdr:col>
      <xdr:colOff>44450</xdr:colOff>
      <xdr:row>86</xdr:row>
      <xdr:rowOff>29211</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179800" y="14757823"/>
          <a:ext cx="838200" cy="16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69866</xdr:rowOff>
    </xdr:from>
    <xdr:ext cx="762000" cy="259045"/>
    <xdr:sp macro="" textlink="">
      <xdr:nvSpPr>
        <xdr:cNvPr id="253" name="給与水準   （国との比較）平均値テキスト">
          <a:extLst>
            <a:ext uri="{FF2B5EF4-FFF2-40B4-BE49-F238E27FC236}">
              <a16:creationId xmlns:a16="http://schemas.microsoft.com/office/drawing/2014/main" id="{00000000-0008-0000-0300-0000FD000000}"/>
            </a:ext>
          </a:extLst>
        </xdr:cNvPr>
        <xdr:cNvSpPr txBox="1"/>
      </xdr:nvSpPr>
      <xdr:spPr>
        <a:xfrm>
          <a:off x="17106900" y="1447166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53339</xdr:rowOff>
    </xdr:from>
    <xdr:to>
      <xdr:col>81</xdr:col>
      <xdr:colOff>95250</xdr:colOff>
      <xdr:row>85</xdr:row>
      <xdr:rowOff>154939</xdr:rowOff>
    </xdr:to>
    <xdr:sp macro="" textlink="">
      <xdr:nvSpPr>
        <xdr:cNvPr id="254" name="フローチャート: 判断 253">
          <a:extLst>
            <a:ext uri="{FF2B5EF4-FFF2-40B4-BE49-F238E27FC236}">
              <a16:creationId xmlns:a16="http://schemas.microsoft.com/office/drawing/2014/main" id="{00000000-0008-0000-0300-0000FE000000}"/>
            </a:ext>
          </a:extLst>
        </xdr:cNvPr>
        <xdr:cNvSpPr/>
      </xdr:nvSpPr>
      <xdr:spPr>
        <a:xfrm>
          <a:off x="16967200" y="14626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85</xdr:row>
      <xdr:rowOff>88054</xdr:rowOff>
    </xdr:from>
    <xdr:to>
      <xdr:col>77</xdr:col>
      <xdr:colOff>44450</xdr:colOff>
      <xdr:row>86</xdr:row>
      <xdr:rowOff>13123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5290800" y="14661304"/>
          <a:ext cx="889000" cy="96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61384</xdr:rowOff>
    </xdr:from>
    <xdr:to>
      <xdr:col>77</xdr:col>
      <xdr:colOff>95250</xdr:colOff>
      <xdr:row>85</xdr:row>
      <xdr:rowOff>162984</xdr:rowOff>
    </xdr:to>
    <xdr:sp macro="" textlink="">
      <xdr:nvSpPr>
        <xdr:cNvPr id="256" name="フローチャート: 判断 255">
          <a:extLst>
            <a:ext uri="{FF2B5EF4-FFF2-40B4-BE49-F238E27FC236}">
              <a16:creationId xmlns:a16="http://schemas.microsoft.com/office/drawing/2014/main" id="{00000000-0008-0000-0300-000000010000}"/>
            </a:ext>
          </a:extLst>
        </xdr:cNvPr>
        <xdr:cNvSpPr/>
      </xdr:nvSpPr>
      <xdr:spPr>
        <a:xfrm>
          <a:off x="16129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1711</xdr:rowOff>
    </xdr:from>
    <xdr:ext cx="736600" cy="259045"/>
    <xdr:sp macro="" textlink="">
      <xdr:nvSpPr>
        <xdr:cNvPr id="257" name="テキスト ボックス 256">
          <a:extLst>
            <a:ext uri="{FF2B5EF4-FFF2-40B4-BE49-F238E27FC236}">
              <a16:creationId xmlns:a16="http://schemas.microsoft.com/office/drawing/2014/main" id="{00000000-0008-0000-0300-000001010000}"/>
            </a:ext>
          </a:extLst>
        </xdr:cNvPr>
        <xdr:cNvSpPr txBox="1"/>
      </xdr:nvSpPr>
      <xdr:spPr>
        <a:xfrm>
          <a:off x="15798800" y="14403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85</xdr:row>
      <xdr:rowOff>88054</xdr:rowOff>
    </xdr:from>
    <xdr:to>
      <xdr:col>72</xdr:col>
      <xdr:colOff>203200</xdr:colOff>
      <xdr:row>86</xdr:row>
      <xdr:rowOff>29211</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flipV="1">
          <a:off x="14401800" y="14661304"/>
          <a:ext cx="889000" cy="1126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147761</xdr:rowOff>
    </xdr:from>
    <xdr:ext cx="7620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4909800" y="14721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29211</xdr:rowOff>
    </xdr:from>
    <xdr:to>
      <xdr:col>68</xdr:col>
      <xdr:colOff>152400</xdr:colOff>
      <xdr:row>86</xdr:row>
      <xdr:rowOff>77470</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3512800" y="14773911"/>
          <a:ext cx="889000" cy="482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69427</xdr:rowOff>
    </xdr:from>
    <xdr:to>
      <xdr:col>68</xdr:col>
      <xdr:colOff>203200</xdr:colOff>
      <xdr:row>85</xdr:row>
      <xdr:rowOff>171027</xdr:rowOff>
    </xdr:to>
    <xdr:sp macro="" textlink="">
      <xdr:nvSpPr>
        <xdr:cNvPr id="262" name="フローチャート: 判断 261">
          <a:extLst>
            <a:ext uri="{FF2B5EF4-FFF2-40B4-BE49-F238E27FC236}">
              <a16:creationId xmlns:a16="http://schemas.microsoft.com/office/drawing/2014/main" id="{00000000-0008-0000-0300-000006010000}"/>
            </a:ext>
          </a:extLst>
        </xdr:cNvPr>
        <xdr:cNvSpPr/>
      </xdr:nvSpPr>
      <xdr:spPr>
        <a:xfrm>
          <a:off x="14351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9754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020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69427</xdr:rowOff>
    </xdr:from>
    <xdr:to>
      <xdr:col>64</xdr:col>
      <xdr:colOff>152400</xdr:colOff>
      <xdr:row>85</xdr:row>
      <xdr:rowOff>171027</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3462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9754</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3131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149861</xdr:rowOff>
    </xdr:from>
    <xdr:to>
      <xdr:col>81</xdr:col>
      <xdr:colOff>95250</xdr:colOff>
      <xdr:row>86</xdr:row>
      <xdr:rowOff>80011</xdr:rowOff>
    </xdr:to>
    <xdr:sp macro="" textlink="">
      <xdr:nvSpPr>
        <xdr:cNvPr id="271" name="楕円 270">
          <a:extLst>
            <a:ext uri="{FF2B5EF4-FFF2-40B4-BE49-F238E27FC236}">
              <a16:creationId xmlns:a16="http://schemas.microsoft.com/office/drawing/2014/main" id="{00000000-0008-0000-0300-00000F010000}"/>
            </a:ext>
          </a:extLst>
        </xdr:cNvPr>
        <xdr:cNvSpPr/>
      </xdr:nvSpPr>
      <xdr:spPr>
        <a:xfrm>
          <a:off x="169672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121938</xdr:rowOff>
    </xdr:from>
    <xdr:ext cx="762000" cy="259045"/>
    <xdr:sp macro="" textlink="">
      <xdr:nvSpPr>
        <xdr:cNvPr id="272" name="給与水準   （国との比較）該当値テキスト">
          <a:extLst>
            <a:ext uri="{FF2B5EF4-FFF2-40B4-BE49-F238E27FC236}">
              <a16:creationId xmlns:a16="http://schemas.microsoft.com/office/drawing/2014/main" id="{00000000-0008-0000-0300-000010010000}"/>
            </a:ext>
          </a:extLst>
        </xdr:cNvPr>
        <xdr:cNvSpPr txBox="1"/>
      </xdr:nvSpPr>
      <xdr:spPr>
        <a:xfrm>
          <a:off x="17106900" y="146951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85</xdr:row>
      <xdr:rowOff>133773</xdr:rowOff>
    </xdr:from>
    <xdr:to>
      <xdr:col>77</xdr:col>
      <xdr:colOff>95250</xdr:colOff>
      <xdr:row>86</xdr:row>
      <xdr:rowOff>63923</xdr:rowOff>
    </xdr:to>
    <xdr:sp macro="" textlink="">
      <xdr:nvSpPr>
        <xdr:cNvPr id="273" name="楕円 272">
          <a:extLst>
            <a:ext uri="{FF2B5EF4-FFF2-40B4-BE49-F238E27FC236}">
              <a16:creationId xmlns:a16="http://schemas.microsoft.com/office/drawing/2014/main" id="{00000000-0008-0000-0300-000011010000}"/>
            </a:ext>
          </a:extLst>
        </xdr:cNvPr>
        <xdr:cNvSpPr/>
      </xdr:nvSpPr>
      <xdr:spPr>
        <a:xfrm>
          <a:off x="16129000" y="14707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48700</xdr:rowOff>
    </xdr:from>
    <xdr:ext cx="7366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5798800" y="147934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85</xdr:row>
      <xdr:rowOff>37254</xdr:rowOff>
    </xdr:from>
    <xdr:to>
      <xdr:col>73</xdr:col>
      <xdr:colOff>44450</xdr:colOff>
      <xdr:row>85</xdr:row>
      <xdr:rowOff>138854</xdr:rowOff>
    </xdr:to>
    <xdr:sp macro="" textlink="">
      <xdr:nvSpPr>
        <xdr:cNvPr id="275" name="楕円 274">
          <a:extLst>
            <a:ext uri="{FF2B5EF4-FFF2-40B4-BE49-F238E27FC236}">
              <a16:creationId xmlns:a16="http://schemas.microsoft.com/office/drawing/2014/main" id="{00000000-0008-0000-0300-000013010000}"/>
            </a:ext>
          </a:extLst>
        </xdr:cNvPr>
        <xdr:cNvSpPr/>
      </xdr:nvSpPr>
      <xdr:spPr>
        <a:xfrm>
          <a:off x="15240000" y="14610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83</xdr:row>
      <xdr:rowOff>149031</xdr:rowOff>
    </xdr:from>
    <xdr:ext cx="762000" cy="259045"/>
    <xdr:sp macro="" textlink="">
      <xdr:nvSpPr>
        <xdr:cNvPr id="276" name="テキスト ボックス 275">
          <a:extLst>
            <a:ext uri="{FF2B5EF4-FFF2-40B4-BE49-F238E27FC236}">
              <a16:creationId xmlns:a16="http://schemas.microsoft.com/office/drawing/2014/main" id="{00000000-0008-0000-0300-000014010000}"/>
            </a:ext>
          </a:extLst>
        </xdr:cNvPr>
        <xdr:cNvSpPr txBox="1"/>
      </xdr:nvSpPr>
      <xdr:spPr>
        <a:xfrm>
          <a:off x="14909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85</xdr:row>
      <xdr:rowOff>149861</xdr:rowOff>
    </xdr:from>
    <xdr:to>
      <xdr:col>68</xdr:col>
      <xdr:colOff>203200</xdr:colOff>
      <xdr:row>86</xdr:row>
      <xdr:rowOff>80011</xdr:rowOff>
    </xdr:to>
    <xdr:sp macro="" textlink="">
      <xdr:nvSpPr>
        <xdr:cNvPr id="277" name="楕円 276">
          <a:extLst>
            <a:ext uri="{FF2B5EF4-FFF2-40B4-BE49-F238E27FC236}">
              <a16:creationId xmlns:a16="http://schemas.microsoft.com/office/drawing/2014/main" id="{00000000-0008-0000-0300-000015010000}"/>
            </a:ext>
          </a:extLst>
        </xdr:cNvPr>
        <xdr:cNvSpPr/>
      </xdr:nvSpPr>
      <xdr:spPr>
        <a:xfrm>
          <a:off x="14351000" y="147231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64788</xdr:rowOff>
    </xdr:from>
    <xdr:ext cx="762000" cy="259045"/>
    <xdr:sp macro="" textlink="">
      <xdr:nvSpPr>
        <xdr:cNvPr id="278" name="テキスト ボックス 277">
          <a:extLst>
            <a:ext uri="{FF2B5EF4-FFF2-40B4-BE49-F238E27FC236}">
              <a16:creationId xmlns:a16="http://schemas.microsoft.com/office/drawing/2014/main" id="{00000000-0008-0000-0300-000016010000}"/>
            </a:ext>
          </a:extLst>
        </xdr:cNvPr>
        <xdr:cNvSpPr txBox="1"/>
      </xdr:nvSpPr>
      <xdr:spPr>
        <a:xfrm>
          <a:off x="14020800" y="148094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26670</xdr:rowOff>
    </xdr:from>
    <xdr:to>
      <xdr:col>64</xdr:col>
      <xdr:colOff>152400</xdr:colOff>
      <xdr:row>86</xdr:row>
      <xdr:rowOff>128270</xdr:rowOff>
    </xdr:to>
    <xdr:sp macro="" textlink="">
      <xdr:nvSpPr>
        <xdr:cNvPr id="279" name="楕円 278">
          <a:extLst>
            <a:ext uri="{FF2B5EF4-FFF2-40B4-BE49-F238E27FC236}">
              <a16:creationId xmlns:a16="http://schemas.microsoft.com/office/drawing/2014/main" id="{00000000-0008-0000-0300-000017010000}"/>
            </a:ext>
          </a:extLst>
        </xdr:cNvPr>
        <xdr:cNvSpPr/>
      </xdr:nvSpPr>
      <xdr:spPr>
        <a:xfrm>
          <a:off x="13462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113047</xdr:rowOff>
    </xdr:from>
    <xdr:ext cx="762000" cy="259045"/>
    <xdr:sp macro="" textlink="">
      <xdr:nvSpPr>
        <xdr:cNvPr id="280" name="テキスト ボックス 279">
          <a:extLst>
            <a:ext uri="{FF2B5EF4-FFF2-40B4-BE49-F238E27FC236}">
              <a16:creationId xmlns:a16="http://schemas.microsoft.com/office/drawing/2014/main" id="{00000000-0008-0000-0300-000018010000}"/>
            </a:ext>
          </a:extLst>
        </xdr:cNvPr>
        <xdr:cNvSpPr txBox="1"/>
      </xdr:nvSpPr>
      <xdr:spPr>
        <a:xfrm>
          <a:off x="13131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1" name="正方形/長方形 280">
          <a:extLst>
            <a:ext uri="{FF2B5EF4-FFF2-40B4-BE49-F238E27FC236}">
              <a16:creationId xmlns:a16="http://schemas.microsoft.com/office/drawing/2014/main" id="{00000000-0008-0000-0300-000019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2" name="テキスト ボックス 281">
          <a:extLst>
            <a:ext uri="{FF2B5EF4-FFF2-40B4-BE49-F238E27FC236}">
              <a16:creationId xmlns:a16="http://schemas.microsoft.com/office/drawing/2014/main" id="{00000000-0008-0000-0300-00001A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3" name="テキスト ボックス 292">
          <a:extLst>
            <a:ext uri="{FF2B5EF4-FFF2-40B4-BE49-F238E27FC236}">
              <a16:creationId xmlns:a16="http://schemas.microsoft.com/office/drawing/2014/main" id="{00000000-0008-0000-0300-000025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R</a:t>
          </a:r>
          <a:r>
            <a:rPr kumimoji="1" lang="ja-JP" altLang="en-US" sz="1300">
              <a:latin typeface="ＭＳ Ｐゴシック" panose="020B0600070205080204" pitchFamily="50" charset="-128"/>
              <a:ea typeface="ＭＳ Ｐゴシック" panose="020B0600070205080204" pitchFamily="50" charset="-128"/>
            </a:rPr>
            <a:t>２においても類似団体平均値を下回っているが、全国平均・県平均より高いため、今後も住民サービスを低下させることなく、適正な定員管理を行っていく。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54</xdr:row>
      <xdr:rowOff>139700</xdr:rowOff>
    </xdr:from>
    <xdr:ext cx="349839" cy="225703"/>
    <xdr:sp macro="" textlink="">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5" name="直線コネクタ 294">
          <a:extLst>
            <a:ext uri="{FF2B5EF4-FFF2-40B4-BE49-F238E27FC236}">
              <a16:creationId xmlns:a16="http://schemas.microsoft.com/office/drawing/2014/main" id="{00000000-0008-0000-0300-000027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297" name="直線コネクタ 296">
          <a:extLst>
            <a:ext uri="{FF2B5EF4-FFF2-40B4-BE49-F238E27FC236}">
              <a16:creationId xmlns:a16="http://schemas.microsoft.com/office/drawing/2014/main" id="{00000000-0008-0000-0300-000029010000}"/>
            </a:ext>
          </a:extLst>
        </xdr:cNvPr>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299" name="直線コネクタ 298">
          <a:extLst>
            <a:ext uri="{FF2B5EF4-FFF2-40B4-BE49-F238E27FC236}">
              <a16:creationId xmlns:a16="http://schemas.microsoft.com/office/drawing/2014/main" id="{00000000-0008-0000-0300-00002B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0" name="テキスト ボックス 299">
          <a:extLst>
            <a:ext uri="{FF2B5EF4-FFF2-40B4-BE49-F238E27FC236}">
              <a16:creationId xmlns:a16="http://schemas.microsoft.com/office/drawing/2014/main" id="{00000000-0008-0000-0300-00002C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1" name="直線コネクタ 300">
          <a:extLst>
            <a:ext uri="{FF2B5EF4-FFF2-40B4-BE49-F238E27FC236}">
              <a16:creationId xmlns:a16="http://schemas.microsoft.com/office/drawing/2014/main" id="{00000000-0008-0000-0300-00002D010000}"/>
            </a:ext>
          </a:extLst>
        </xdr:cNvPr>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2" name="テキスト ボックス 301">
          <a:extLst>
            <a:ext uri="{FF2B5EF4-FFF2-40B4-BE49-F238E27FC236}">
              <a16:creationId xmlns:a16="http://schemas.microsoft.com/office/drawing/2014/main" id="{00000000-0008-0000-0300-00002E010000}"/>
            </a:ext>
          </a:extLst>
        </xdr:cNvPr>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3" name="直線コネクタ 302">
          <a:extLst>
            <a:ext uri="{FF2B5EF4-FFF2-40B4-BE49-F238E27FC236}">
              <a16:creationId xmlns:a16="http://schemas.microsoft.com/office/drawing/2014/main" id="{00000000-0008-0000-0300-00002F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4" name="テキスト ボックス 303">
          <a:extLst>
            <a:ext uri="{FF2B5EF4-FFF2-40B4-BE49-F238E27FC236}">
              <a16:creationId xmlns:a16="http://schemas.microsoft.com/office/drawing/2014/main" id="{00000000-0008-0000-0300-000030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05" name="定員管理の状況グラフ枠">
          <a:extLst>
            <a:ext uri="{FF2B5EF4-FFF2-40B4-BE49-F238E27FC236}">
              <a16:creationId xmlns:a16="http://schemas.microsoft.com/office/drawing/2014/main" id="{00000000-0008-0000-0300-000031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150526</xdr:rowOff>
    </xdr:from>
    <xdr:to>
      <xdr:col>81</xdr:col>
      <xdr:colOff>44450</xdr:colOff>
      <xdr:row>66</xdr:row>
      <xdr:rowOff>8350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flipV="1">
          <a:off x="17018000" y="10094626"/>
          <a:ext cx="0" cy="12294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151877</xdr:rowOff>
    </xdr:from>
    <xdr:ext cx="762000" cy="259045"/>
    <xdr:sp macro="" textlink="">
      <xdr:nvSpPr>
        <xdr:cNvPr id="307" name="定員管理の状況最小値テキスト">
          <a:extLst>
            <a:ext uri="{FF2B5EF4-FFF2-40B4-BE49-F238E27FC236}">
              <a16:creationId xmlns:a16="http://schemas.microsoft.com/office/drawing/2014/main" id="{00000000-0008-0000-0300-000033010000}"/>
            </a:ext>
          </a:extLst>
        </xdr:cNvPr>
        <xdr:cNvSpPr txBox="1"/>
      </xdr:nvSpPr>
      <xdr:spPr>
        <a:xfrm>
          <a:off x="17106900" y="11296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8350</xdr:rowOff>
    </xdr:from>
    <xdr:to>
      <xdr:col>81</xdr:col>
      <xdr:colOff>133350</xdr:colOff>
      <xdr:row>66</xdr:row>
      <xdr:rowOff>8350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6929100" y="113240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65453</xdr:rowOff>
    </xdr:from>
    <xdr:ext cx="762000" cy="259045"/>
    <xdr:sp macro="" textlink="">
      <xdr:nvSpPr>
        <xdr:cNvPr id="309" name="定員管理の状況最大値テキスト">
          <a:extLst>
            <a:ext uri="{FF2B5EF4-FFF2-40B4-BE49-F238E27FC236}">
              <a16:creationId xmlns:a16="http://schemas.microsoft.com/office/drawing/2014/main" id="{00000000-0008-0000-0300-000035010000}"/>
            </a:ext>
          </a:extLst>
        </xdr:cNvPr>
        <xdr:cNvSpPr txBox="1"/>
      </xdr:nvSpPr>
      <xdr:spPr>
        <a:xfrm>
          <a:off x="17106900" y="98381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150526</xdr:rowOff>
    </xdr:from>
    <xdr:to>
      <xdr:col>81</xdr:col>
      <xdr:colOff>133350</xdr:colOff>
      <xdr:row>58</xdr:row>
      <xdr:rowOff>150526</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6929100" y="100946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125667</xdr:rowOff>
    </xdr:from>
    <xdr:to>
      <xdr:col>81</xdr:col>
      <xdr:colOff>44450</xdr:colOff>
      <xdr:row>60</xdr:row>
      <xdr:rowOff>7303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a:off x="16179800" y="10241217"/>
          <a:ext cx="838200" cy="53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168673</xdr:rowOff>
    </xdr:from>
    <xdr:ext cx="762000" cy="259045"/>
    <xdr:sp macro="" textlink="">
      <xdr:nvSpPr>
        <xdr:cNvPr id="312" name="定員管理の状況平均値テキスト">
          <a:extLst>
            <a:ext uri="{FF2B5EF4-FFF2-40B4-BE49-F238E27FC236}">
              <a16:creationId xmlns:a16="http://schemas.microsoft.com/office/drawing/2014/main" id="{00000000-0008-0000-0300-000038010000}"/>
            </a:ext>
          </a:extLst>
        </xdr:cNvPr>
        <xdr:cNvSpPr txBox="1"/>
      </xdr:nvSpPr>
      <xdr:spPr>
        <a:xfrm>
          <a:off x="17106900" y="104556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25146</xdr:rowOff>
    </xdr:from>
    <xdr:to>
      <xdr:col>81</xdr:col>
      <xdr:colOff>95250</xdr:colOff>
      <xdr:row>61</xdr:row>
      <xdr:rowOff>126746</xdr:rowOff>
    </xdr:to>
    <xdr:sp macro="" textlink="">
      <xdr:nvSpPr>
        <xdr:cNvPr id="313" name="フローチャート: 判断 312">
          <a:extLst>
            <a:ext uri="{FF2B5EF4-FFF2-40B4-BE49-F238E27FC236}">
              <a16:creationId xmlns:a16="http://schemas.microsoft.com/office/drawing/2014/main" id="{00000000-0008-0000-0300-000039010000}"/>
            </a:ext>
          </a:extLst>
        </xdr:cNvPr>
        <xdr:cNvSpPr/>
      </xdr:nvSpPr>
      <xdr:spPr>
        <a:xfrm>
          <a:off x="16967200" y="10483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108172</xdr:rowOff>
    </xdr:from>
    <xdr:to>
      <xdr:col>77</xdr:col>
      <xdr:colOff>44450</xdr:colOff>
      <xdr:row>59</xdr:row>
      <xdr:rowOff>125667</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5290800" y="10223722"/>
          <a:ext cx="889000" cy="17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49276</xdr:rowOff>
    </xdr:from>
    <xdr:to>
      <xdr:col>77</xdr:col>
      <xdr:colOff>95250</xdr:colOff>
      <xdr:row>61</xdr:row>
      <xdr:rowOff>150876</xdr:rowOff>
    </xdr:to>
    <xdr:sp macro="" textlink="">
      <xdr:nvSpPr>
        <xdr:cNvPr id="315" name="フローチャート: 判断 314">
          <a:extLst>
            <a:ext uri="{FF2B5EF4-FFF2-40B4-BE49-F238E27FC236}">
              <a16:creationId xmlns:a16="http://schemas.microsoft.com/office/drawing/2014/main" id="{00000000-0008-0000-0300-00003B010000}"/>
            </a:ext>
          </a:extLst>
        </xdr:cNvPr>
        <xdr:cNvSpPr/>
      </xdr:nvSpPr>
      <xdr:spPr>
        <a:xfrm>
          <a:off x="16129000" y="10507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135653</xdr:rowOff>
    </xdr:from>
    <xdr:ext cx="736600" cy="259045"/>
    <xdr:sp macro="" textlink="">
      <xdr:nvSpPr>
        <xdr:cNvPr id="316" name="テキスト ボックス 315">
          <a:extLst>
            <a:ext uri="{FF2B5EF4-FFF2-40B4-BE49-F238E27FC236}">
              <a16:creationId xmlns:a16="http://schemas.microsoft.com/office/drawing/2014/main" id="{00000000-0008-0000-0300-00003C010000}"/>
            </a:ext>
          </a:extLst>
        </xdr:cNvPr>
        <xdr:cNvSpPr txBox="1"/>
      </xdr:nvSpPr>
      <xdr:spPr>
        <a:xfrm>
          <a:off x="15798800" y="1059410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59</xdr:row>
      <xdr:rowOff>102140</xdr:rowOff>
    </xdr:from>
    <xdr:to>
      <xdr:col>72</xdr:col>
      <xdr:colOff>203200</xdr:colOff>
      <xdr:row>59</xdr:row>
      <xdr:rowOff>108172</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a:off x="14401800" y="10217690"/>
          <a:ext cx="889000" cy="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30575</xdr:rowOff>
    </xdr:from>
    <xdr:to>
      <xdr:col>73</xdr:col>
      <xdr:colOff>44450</xdr:colOff>
      <xdr:row>61</xdr:row>
      <xdr:rowOff>132175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5240000" y="10489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116952</xdr:rowOff>
    </xdr:from>
    <xdr:ext cx="762000" cy="259045"/>
    <xdr:sp macro="" textlink="">
      <xdr:nvSpPr>
        <xdr:cNvPr id="319" name="テキスト ボックス 318">
          <a:extLst>
            <a:ext uri="{FF2B5EF4-FFF2-40B4-BE49-F238E27FC236}">
              <a16:creationId xmlns:a16="http://schemas.microsoft.com/office/drawing/2014/main" id="{00000000-0008-0000-0300-00003F010000}"/>
            </a:ext>
          </a:extLst>
        </xdr:cNvPr>
        <xdr:cNvSpPr txBox="1"/>
      </xdr:nvSpPr>
      <xdr:spPr>
        <a:xfrm>
          <a:off x="14909800" y="10575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59</xdr:row>
      <xdr:rowOff>82836</xdr:rowOff>
    </xdr:from>
    <xdr:to>
      <xdr:col>68</xdr:col>
      <xdr:colOff>152400</xdr:colOff>
      <xdr:row>59</xdr:row>
      <xdr:rowOff>102140</xdr:rowOff>
    </xdr:to>
    <xdr:cxnSp macro="">
      <xdr:nvCxnSpPr>
        <xdr:cNvPr id="320" name="直線コネクタ 319">
          <a:extLst>
            <a:ext uri="{FF2B5EF4-FFF2-40B4-BE49-F238E27FC236}">
              <a16:creationId xmlns:a16="http://schemas.microsoft.com/office/drawing/2014/main" id="{00000000-0008-0000-0300-000040010000}"/>
            </a:ext>
          </a:extLst>
        </xdr:cNvPr>
        <xdr:cNvCxnSpPr/>
      </xdr:nvCxnSpPr>
      <xdr:spPr>
        <a:xfrm>
          <a:off x="13512800" y="10198386"/>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20924</xdr:rowOff>
    </xdr:from>
    <xdr:to>
      <xdr:col>68</xdr:col>
      <xdr:colOff>203200</xdr:colOff>
      <xdr:row>61</xdr:row>
      <xdr:rowOff>122524</xdr:rowOff>
    </xdr:to>
    <xdr:sp macro="" textlink="">
      <xdr:nvSpPr>
        <xdr:cNvPr id="321" name="フローチャート: 判断 320">
          <a:extLst>
            <a:ext uri="{FF2B5EF4-FFF2-40B4-BE49-F238E27FC236}">
              <a16:creationId xmlns:a16="http://schemas.microsoft.com/office/drawing/2014/main" id="{00000000-0008-0000-0300-000041010000}"/>
            </a:ext>
          </a:extLst>
        </xdr:cNvPr>
        <xdr:cNvSpPr/>
      </xdr:nvSpPr>
      <xdr:spPr>
        <a:xfrm>
          <a:off x="14351000" y="10479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107301</xdr:rowOff>
    </xdr:from>
    <xdr:ext cx="762000" cy="259045"/>
    <xdr:sp macro="" textlink="">
      <xdr:nvSpPr>
        <xdr:cNvPr id="322" name="テキスト ボックス 321">
          <a:extLst>
            <a:ext uri="{FF2B5EF4-FFF2-40B4-BE49-F238E27FC236}">
              <a16:creationId xmlns:a16="http://schemas.microsoft.com/office/drawing/2014/main" id="{00000000-0008-0000-0300-000042010000}"/>
            </a:ext>
          </a:extLst>
        </xdr:cNvPr>
        <xdr:cNvSpPr txBox="1"/>
      </xdr:nvSpPr>
      <xdr:spPr>
        <a:xfrm>
          <a:off x="14020800" y="105657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61</xdr:row>
      <xdr:rowOff>5238</xdr:rowOff>
    </xdr:from>
    <xdr:to>
      <xdr:col>64</xdr:col>
      <xdr:colOff>152400</xdr:colOff>
      <xdr:row>61</xdr:row>
      <xdr:rowOff>106838</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3462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91615</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3131800" y="10550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25" name="テキスト ボックス 324">
          <a:extLst>
            <a:ext uri="{FF2B5EF4-FFF2-40B4-BE49-F238E27FC236}">
              <a16:creationId xmlns:a16="http://schemas.microsoft.com/office/drawing/2014/main" id="{00000000-0008-0000-0300-000045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59</xdr:row>
      <xdr:rowOff>127953</xdr:rowOff>
    </xdr:from>
    <xdr:to>
      <xdr:col>81</xdr:col>
      <xdr:colOff>95250</xdr:colOff>
      <xdr:row>60</xdr:row>
      <xdr:rowOff>58103</xdr:rowOff>
    </xdr:to>
    <xdr:sp macro="" textlink="">
      <xdr:nvSpPr>
        <xdr:cNvPr id="330" name="楕円 329">
          <a:extLst>
            <a:ext uri="{FF2B5EF4-FFF2-40B4-BE49-F238E27FC236}">
              <a16:creationId xmlns:a16="http://schemas.microsoft.com/office/drawing/2014/main" id="{00000000-0008-0000-0300-00004A010000}"/>
            </a:ext>
          </a:extLst>
        </xdr:cNvPr>
        <xdr:cNvSpPr/>
      </xdr:nvSpPr>
      <xdr:spPr>
        <a:xfrm>
          <a:off x="16967200" y="1024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58</xdr:row>
      <xdr:rowOff>144480</xdr:rowOff>
    </xdr:from>
    <xdr:ext cx="762000" cy="259045"/>
    <xdr:sp macro="" textlink="">
      <xdr:nvSpPr>
        <xdr:cNvPr id="331" name="定員管理の状況該当値テキスト">
          <a:extLst>
            <a:ext uri="{FF2B5EF4-FFF2-40B4-BE49-F238E27FC236}">
              <a16:creationId xmlns:a16="http://schemas.microsoft.com/office/drawing/2014/main" id="{00000000-0008-0000-0300-00004B010000}"/>
            </a:ext>
          </a:extLst>
        </xdr:cNvPr>
        <xdr:cNvSpPr txBox="1"/>
      </xdr:nvSpPr>
      <xdr:spPr>
        <a:xfrm>
          <a:off x="17106900" y="100885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59</xdr:row>
      <xdr:rowOff>74867</xdr:rowOff>
    </xdr:from>
    <xdr:to>
      <xdr:col>77</xdr:col>
      <xdr:colOff>95250</xdr:colOff>
      <xdr:row>60</xdr:row>
      <xdr:rowOff>5017</xdr:rowOff>
    </xdr:to>
    <xdr:sp macro="" textlink="">
      <xdr:nvSpPr>
        <xdr:cNvPr id="332" name="楕円 331">
          <a:extLst>
            <a:ext uri="{FF2B5EF4-FFF2-40B4-BE49-F238E27FC236}">
              <a16:creationId xmlns:a16="http://schemas.microsoft.com/office/drawing/2014/main" id="{00000000-0008-0000-0300-00004C010000}"/>
            </a:ext>
          </a:extLst>
        </xdr:cNvPr>
        <xdr:cNvSpPr/>
      </xdr:nvSpPr>
      <xdr:spPr>
        <a:xfrm>
          <a:off x="16129000" y="10190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15194</xdr:rowOff>
    </xdr:from>
    <xdr:ext cx="7366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5798800" y="99592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59</xdr:row>
      <xdr:rowOff>57372</xdr:rowOff>
    </xdr:from>
    <xdr:to>
      <xdr:col>73</xdr:col>
      <xdr:colOff>44450</xdr:colOff>
      <xdr:row>59</xdr:row>
      <xdr:rowOff>158972</xdr:rowOff>
    </xdr:to>
    <xdr:sp macro="" textlink="">
      <xdr:nvSpPr>
        <xdr:cNvPr id="334" name="楕円 333">
          <a:extLst>
            <a:ext uri="{FF2B5EF4-FFF2-40B4-BE49-F238E27FC236}">
              <a16:creationId xmlns:a16="http://schemas.microsoft.com/office/drawing/2014/main" id="{00000000-0008-0000-0300-00004E010000}"/>
            </a:ext>
          </a:extLst>
        </xdr:cNvPr>
        <xdr:cNvSpPr/>
      </xdr:nvSpPr>
      <xdr:spPr>
        <a:xfrm>
          <a:off x="15240000" y="10172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57</xdr:row>
      <xdr:rowOff>169149</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4909800" y="9941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59</xdr:row>
      <xdr:rowOff>51340</xdr:rowOff>
    </xdr:from>
    <xdr:to>
      <xdr:col>68</xdr:col>
      <xdr:colOff>203200</xdr:colOff>
      <xdr:row>59</xdr:row>
      <xdr:rowOff>152940</xdr:rowOff>
    </xdr:to>
    <xdr:sp macro="" textlink="">
      <xdr:nvSpPr>
        <xdr:cNvPr id="336" name="楕円 335">
          <a:extLst>
            <a:ext uri="{FF2B5EF4-FFF2-40B4-BE49-F238E27FC236}">
              <a16:creationId xmlns:a16="http://schemas.microsoft.com/office/drawing/2014/main" id="{00000000-0008-0000-0300-000050010000}"/>
            </a:ext>
          </a:extLst>
        </xdr:cNvPr>
        <xdr:cNvSpPr/>
      </xdr:nvSpPr>
      <xdr:spPr>
        <a:xfrm>
          <a:off x="14351000" y="10166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57</xdr:row>
      <xdr:rowOff>163117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4020800" y="993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59</xdr:row>
      <xdr:rowOff>32036</xdr:rowOff>
    </xdr:from>
    <xdr:to>
      <xdr:col>64</xdr:col>
      <xdr:colOff>152400</xdr:colOff>
      <xdr:row>59</xdr:row>
      <xdr:rowOff>133636</xdr:rowOff>
    </xdr:to>
    <xdr:sp macro="" textlink="">
      <xdr:nvSpPr>
        <xdr:cNvPr id="338" name="楕円 337">
          <a:extLst>
            <a:ext uri="{FF2B5EF4-FFF2-40B4-BE49-F238E27FC236}">
              <a16:creationId xmlns:a16="http://schemas.microsoft.com/office/drawing/2014/main" id="{00000000-0008-0000-0300-000052010000}"/>
            </a:ext>
          </a:extLst>
        </xdr:cNvPr>
        <xdr:cNvSpPr/>
      </xdr:nvSpPr>
      <xdr:spPr>
        <a:xfrm>
          <a:off x="13462000" y="101475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57</xdr:row>
      <xdr:rowOff>143813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3131800" y="99164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0" name="正方形/長方形 339">
          <a:extLst>
            <a:ext uri="{FF2B5EF4-FFF2-40B4-BE49-F238E27FC236}">
              <a16:creationId xmlns:a16="http://schemas.microsoft.com/office/drawing/2014/main" id="{00000000-0008-0000-0300-000054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3" name="正方形/長方形 342">
          <a:extLst>
            <a:ext uri="{FF2B5EF4-FFF2-40B4-BE49-F238E27FC236}">
              <a16:creationId xmlns:a16="http://schemas.microsoft.com/office/drawing/2014/main" id="{00000000-0008-0000-0300-000057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46" name="正方形/長方形 345">
          <a:extLst>
            <a:ext uri="{FF2B5EF4-FFF2-40B4-BE49-F238E27FC236}">
              <a16:creationId xmlns:a16="http://schemas.microsoft.com/office/drawing/2014/main" id="{00000000-0008-0000-0300-00005A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近年は減少傾向にあり、</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に繰上償還を行ったことにより類似団体平均値より</a:t>
          </a:r>
          <a:r>
            <a:rPr kumimoji="1" lang="en-US" altLang="ja-JP" sz="1300">
              <a:latin typeface="ＭＳ Ｐゴシック" panose="020B0600070205080204" pitchFamily="50" charset="-128"/>
              <a:ea typeface="ＭＳ Ｐゴシック" panose="020B0600070205080204" pitchFamily="50" charset="-128"/>
            </a:rPr>
            <a:t>0.9</a:t>
          </a:r>
          <a:r>
            <a:rPr kumimoji="1" lang="ja-JP" altLang="en-US" sz="1300">
              <a:latin typeface="ＭＳ Ｐゴシック" panose="020B0600070205080204" pitchFamily="50" charset="-128"/>
              <a:ea typeface="ＭＳ Ｐゴシック" panose="020B0600070205080204" pitchFamily="50" charset="-128"/>
            </a:rPr>
            <a:t>％の減となった。今後は防災行政無線のデジタル化事業や中学校改築事業等の大型事業により増加に転じることも考えられるので、事業計画の整理・縮小を図るなど、計画的な地方債の発行に努めていく。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32</xdr:row>
      <xdr:rowOff>101600</xdr:rowOff>
    </xdr:from>
    <xdr:ext cx="298543" cy="22570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4" name="直線コネクタ 353">
          <a:extLst>
            <a:ext uri="{FF2B5EF4-FFF2-40B4-BE49-F238E27FC236}">
              <a16:creationId xmlns:a16="http://schemas.microsoft.com/office/drawing/2014/main" id="{00000000-0008-0000-0300-000062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55" name="テキスト ボックス 354">
          <a:extLst>
            <a:ext uri="{FF2B5EF4-FFF2-40B4-BE49-F238E27FC236}">
              <a16:creationId xmlns:a16="http://schemas.microsoft.com/office/drawing/2014/main" id="{00000000-0008-0000-0300-000063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56" name="直線コネクタ 355">
          <a:extLst>
            <a:ext uri="{FF2B5EF4-FFF2-40B4-BE49-F238E27FC236}">
              <a16:creationId xmlns:a16="http://schemas.microsoft.com/office/drawing/2014/main" id="{00000000-0008-0000-0300-000064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4" name="公債費負担の状況グラフ枠">
          <a:extLst>
            <a:ext uri="{FF2B5EF4-FFF2-40B4-BE49-F238E27FC236}">
              <a16:creationId xmlns:a16="http://schemas.microsoft.com/office/drawing/2014/main" id="{00000000-0008-0000-0300-00006C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23622</xdr:rowOff>
    </xdr:from>
    <xdr:to>
      <xdr:col>81</xdr:col>
      <xdr:colOff>44450</xdr:colOff>
      <xdr:row>43</xdr:row>
      <xdr:rowOff>167640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flipV="1">
          <a:off x="17018000" y="6367272"/>
          <a:ext cx="0" cy="11727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43</xdr:row>
      <xdr:rowOff>139717</xdr:rowOff>
    </xdr:from>
    <xdr:ext cx="762000" cy="259045"/>
    <xdr:sp macro="" textlink="">
      <xdr:nvSpPr>
        <xdr:cNvPr id="366" name="公債費負担の状況最小値テキスト">
          <a:extLst>
            <a:ext uri="{FF2B5EF4-FFF2-40B4-BE49-F238E27FC236}">
              <a16:creationId xmlns:a16="http://schemas.microsoft.com/office/drawing/2014/main" id="{00000000-0008-0000-0300-00006E010000}"/>
            </a:ext>
          </a:extLst>
        </xdr:cNvPr>
        <xdr:cNvSpPr txBox="1"/>
      </xdr:nvSpPr>
      <xdr:spPr>
        <a:xfrm>
          <a:off x="17106900" y="75120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43</xdr:row>
      <xdr:rowOff>167640</xdr:rowOff>
    </xdr:from>
    <xdr:to>
      <xdr:col>81</xdr:col>
      <xdr:colOff>133350</xdr:colOff>
      <xdr:row>43</xdr:row>
      <xdr:rowOff>167640</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6929100" y="75399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109999</xdr:rowOff>
    </xdr:from>
    <xdr:ext cx="762000" cy="259045"/>
    <xdr:sp macro="" textlink="">
      <xdr:nvSpPr>
        <xdr:cNvPr id="368" name="公債費負担の状況最大値テキスト">
          <a:extLst>
            <a:ext uri="{FF2B5EF4-FFF2-40B4-BE49-F238E27FC236}">
              <a16:creationId xmlns:a16="http://schemas.microsoft.com/office/drawing/2014/main" id="{00000000-0008-0000-0300-000070010000}"/>
            </a:ext>
          </a:extLst>
        </xdr:cNvPr>
        <xdr:cNvSpPr txBox="1"/>
      </xdr:nvSpPr>
      <xdr:spPr>
        <a:xfrm>
          <a:off x="17106900" y="6110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23622</xdr:rowOff>
    </xdr:from>
    <xdr:to>
      <xdr:col>81</xdr:col>
      <xdr:colOff>133350</xdr:colOff>
      <xdr:row>37</xdr:row>
      <xdr:rowOff>23622</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6929100" y="6367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41</xdr:row>
      <xdr:rowOff>100330</xdr:rowOff>
    </xdr:from>
    <xdr:to>
      <xdr:col>81</xdr:col>
      <xdr:colOff>44450</xdr:colOff>
      <xdr:row>41</xdr:row>
      <xdr:rowOff>129286</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6179800" y="7129780"/>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65041</xdr:rowOff>
    </xdr:from>
    <xdr:ext cx="762000" cy="259045"/>
    <xdr:sp macro="" textlink="">
      <xdr:nvSpPr>
        <xdr:cNvPr id="371" name="公債費負担の状況平均値テキスト">
          <a:extLst>
            <a:ext uri="{FF2B5EF4-FFF2-40B4-BE49-F238E27FC236}">
              <a16:creationId xmlns:a16="http://schemas.microsoft.com/office/drawing/2014/main" id="{00000000-0008-0000-0300-000073010000}"/>
            </a:ext>
          </a:extLst>
        </xdr:cNvPr>
        <xdr:cNvSpPr txBox="1"/>
      </xdr:nvSpPr>
      <xdr:spPr>
        <a:xfrm>
          <a:off x="17106900" y="709449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92964</xdr:rowOff>
    </xdr:from>
    <xdr:to>
      <xdr:col>81</xdr:col>
      <xdr:colOff>95250</xdr:colOff>
      <xdr:row>42</xdr:row>
      <xdr:rowOff>23114</xdr:rowOff>
    </xdr:to>
    <xdr:sp macro="" textlink="">
      <xdr:nvSpPr>
        <xdr:cNvPr id="372" name="フローチャート: 判断 371">
          <a:extLst>
            <a:ext uri="{FF2B5EF4-FFF2-40B4-BE49-F238E27FC236}">
              <a16:creationId xmlns:a16="http://schemas.microsoft.com/office/drawing/2014/main" id="{00000000-0008-0000-0300-000074010000}"/>
            </a:ext>
          </a:extLst>
        </xdr:cNvPr>
        <xdr:cNvSpPr/>
      </xdr:nvSpPr>
      <xdr:spPr>
        <a:xfrm>
          <a:off x="16967200" y="7122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129286</xdr:rowOff>
    </xdr:from>
    <xdr:to>
      <xdr:col>77</xdr:col>
      <xdr:colOff>44450</xdr:colOff>
      <xdr:row>41</xdr:row>
      <xdr:rowOff>153416</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flipV="1">
          <a:off x="15290800" y="7158736"/>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78486</xdr:rowOff>
    </xdr:from>
    <xdr:to>
      <xdr:col>77</xdr:col>
      <xdr:colOff>95250</xdr:colOff>
      <xdr:row>42</xdr:row>
      <xdr:rowOff>8636</xdr:rowOff>
    </xdr:to>
    <xdr:sp macro="" textlink="">
      <xdr:nvSpPr>
        <xdr:cNvPr id="374" name="フローチャート: 判断 373">
          <a:extLst>
            <a:ext uri="{FF2B5EF4-FFF2-40B4-BE49-F238E27FC236}">
              <a16:creationId xmlns:a16="http://schemas.microsoft.com/office/drawing/2014/main" id="{00000000-0008-0000-0300-000076010000}"/>
            </a:ext>
          </a:extLst>
        </xdr:cNvPr>
        <xdr:cNvSpPr/>
      </xdr:nvSpPr>
      <xdr:spPr>
        <a:xfrm>
          <a:off x="16129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18813</xdr:rowOff>
    </xdr:from>
    <xdr:ext cx="736600" cy="259045"/>
    <xdr:sp macro="" textlink="">
      <xdr:nvSpPr>
        <xdr:cNvPr id="375" name="テキスト ボックス 374">
          <a:extLst>
            <a:ext uri="{FF2B5EF4-FFF2-40B4-BE49-F238E27FC236}">
              <a16:creationId xmlns:a16="http://schemas.microsoft.com/office/drawing/2014/main" id="{00000000-0008-0000-0300-000077010000}"/>
            </a:ext>
          </a:extLst>
        </xdr:cNvPr>
        <xdr:cNvSpPr txBox="1"/>
      </xdr:nvSpPr>
      <xdr:spPr>
        <a:xfrm>
          <a:off x="15798800" y="68768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153416</xdr:rowOff>
    </xdr:from>
    <xdr:to>
      <xdr:col>72</xdr:col>
      <xdr:colOff>203200</xdr:colOff>
      <xdr:row>41</xdr:row>
      <xdr:rowOff>163068</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flipV="1">
          <a:off x="14401800" y="7182866"/>
          <a:ext cx="889000" cy="96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77" name="フローチャート: 判断 376">
          <a:extLst>
            <a:ext uri="{FF2B5EF4-FFF2-40B4-BE49-F238E27FC236}">
              <a16:creationId xmlns:a16="http://schemas.microsoft.com/office/drawing/2014/main" id="{00000000-0008-0000-0300-000079010000}"/>
            </a:ext>
          </a:extLst>
        </xdr:cNvPr>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18813</xdr:rowOff>
    </xdr:from>
    <xdr:ext cx="762000" cy="259045"/>
    <xdr:sp macro="" textlink="">
      <xdr:nvSpPr>
        <xdr:cNvPr id="378" name="テキスト ボックス 377">
          <a:extLst>
            <a:ext uri="{FF2B5EF4-FFF2-40B4-BE49-F238E27FC236}">
              <a16:creationId xmlns:a16="http://schemas.microsoft.com/office/drawing/2014/main" id="{00000000-0008-0000-0300-00007A010000}"/>
            </a:ext>
          </a:extLst>
        </xdr:cNvPr>
        <xdr:cNvSpPr txBox="1"/>
      </xdr:nvSpPr>
      <xdr:spPr>
        <a:xfrm>
          <a:off x="14909800" y="68768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163068</xdr:rowOff>
    </xdr:from>
    <xdr:to>
      <xdr:col>68</xdr:col>
      <xdr:colOff>152400</xdr:colOff>
      <xdr:row>42</xdr:row>
      <xdr:rowOff>20574</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3512800" y="7192518"/>
          <a:ext cx="8890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73660</xdr:rowOff>
    </xdr:from>
    <xdr:to>
      <xdr:col>68</xdr:col>
      <xdr:colOff>203200</xdr:colOff>
      <xdr:row>42</xdr:row>
      <xdr:rowOff>3810</xdr:rowOff>
    </xdr:to>
    <xdr:sp macro="" textlink="">
      <xdr:nvSpPr>
        <xdr:cNvPr id="380" name="フローチャート: 判断 379">
          <a:extLst>
            <a:ext uri="{FF2B5EF4-FFF2-40B4-BE49-F238E27FC236}">
              <a16:creationId xmlns:a16="http://schemas.microsoft.com/office/drawing/2014/main" id="{00000000-0008-0000-0300-00007C010000}"/>
            </a:ext>
          </a:extLst>
        </xdr:cNvPr>
        <xdr:cNvSpPr/>
      </xdr:nvSpPr>
      <xdr:spPr>
        <a:xfrm>
          <a:off x="14351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13987</xdr:rowOff>
    </xdr:from>
    <xdr:ext cx="762000" cy="259045"/>
    <xdr:sp macro="" textlink="">
      <xdr:nvSpPr>
        <xdr:cNvPr id="381" name="テキスト ボックス 380">
          <a:extLst>
            <a:ext uri="{FF2B5EF4-FFF2-40B4-BE49-F238E27FC236}">
              <a16:creationId xmlns:a16="http://schemas.microsoft.com/office/drawing/2014/main" id="{00000000-0008-0000-0300-00007D010000}"/>
            </a:ext>
          </a:extLst>
        </xdr:cNvPr>
        <xdr:cNvSpPr txBox="1"/>
      </xdr:nvSpPr>
      <xdr:spPr>
        <a:xfrm>
          <a:off x="14020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73660</xdr:rowOff>
    </xdr:from>
    <xdr:to>
      <xdr:col>64</xdr:col>
      <xdr:colOff>152400</xdr:colOff>
      <xdr:row>42</xdr:row>
      <xdr:rowOff>3810</xdr:rowOff>
    </xdr:to>
    <xdr:sp macro="" textlink="">
      <xdr:nvSpPr>
        <xdr:cNvPr id="382" name="フローチャート: 判断 381">
          <a:extLst>
            <a:ext uri="{FF2B5EF4-FFF2-40B4-BE49-F238E27FC236}">
              <a16:creationId xmlns:a16="http://schemas.microsoft.com/office/drawing/2014/main" id="{00000000-0008-0000-0300-00007E010000}"/>
            </a:ext>
          </a:extLst>
        </xdr:cNvPr>
        <xdr:cNvSpPr/>
      </xdr:nvSpPr>
      <xdr:spPr>
        <a:xfrm>
          <a:off x="13462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13987</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3131800" y="68719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84" name="テキスト ボックス 383">
          <a:extLst>
            <a:ext uri="{FF2B5EF4-FFF2-40B4-BE49-F238E27FC236}">
              <a16:creationId xmlns:a16="http://schemas.microsoft.com/office/drawing/2014/main" id="{00000000-0008-0000-0300-000080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87" name="テキスト ボックス 386">
          <a:extLst>
            <a:ext uri="{FF2B5EF4-FFF2-40B4-BE49-F238E27FC236}">
              <a16:creationId xmlns:a16="http://schemas.microsoft.com/office/drawing/2014/main" id="{00000000-0008-0000-0300-000083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49530</xdr:rowOff>
    </xdr:from>
    <xdr:to>
      <xdr:col>81</xdr:col>
      <xdr:colOff>95250</xdr:colOff>
      <xdr:row>41</xdr:row>
      <xdr:rowOff>151130</xdr:rowOff>
    </xdr:to>
    <xdr:sp macro="" textlink="">
      <xdr:nvSpPr>
        <xdr:cNvPr id="389" name="楕円 388">
          <a:extLst>
            <a:ext uri="{FF2B5EF4-FFF2-40B4-BE49-F238E27FC236}">
              <a16:creationId xmlns:a16="http://schemas.microsoft.com/office/drawing/2014/main" id="{00000000-0008-0000-0300-000085010000}"/>
            </a:ext>
          </a:extLst>
        </xdr:cNvPr>
        <xdr:cNvSpPr/>
      </xdr:nvSpPr>
      <xdr:spPr>
        <a:xfrm>
          <a:off x="16967200" y="7078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40</xdr:row>
      <xdr:rowOff>66057</xdr:rowOff>
    </xdr:from>
    <xdr:ext cx="762000" cy="259045"/>
    <xdr:sp macro="" textlink="">
      <xdr:nvSpPr>
        <xdr:cNvPr id="390" name="公債費負担の状況該当値テキスト">
          <a:extLst>
            <a:ext uri="{FF2B5EF4-FFF2-40B4-BE49-F238E27FC236}">
              <a16:creationId xmlns:a16="http://schemas.microsoft.com/office/drawing/2014/main" id="{00000000-0008-0000-0300-000086010000}"/>
            </a:ext>
          </a:extLst>
        </xdr:cNvPr>
        <xdr:cNvSpPr txBox="1"/>
      </xdr:nvSpPr>
      <xdr:spPr>
        <a:xfrm>
          <a:off x="17106900" y="6924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78486</xdr:rowOff>
    </xdr:from>
    <xdr:to>
      <xdr:col>77</xdr:col>
      <xdr:colOff>95250</xdr:colOff>
      <xdr:row>42</xdr:row>
      <xdr:rowOff>8636</xdr:rowOff>
    </xdr:to>
    <xdr:sp macro="" textlink="">
      <xdr:nvSpPr>
        <xdr:cNvPr id="391" name="楕円 390">
          <a:extLst>
            <a:ext uri="{FF2B5EF4-FFF2-40B4-BE49-F238E27FC236}">
              <a16:creationId xmlns:a16="http://schemas.microsoft.com/office/drawing/2014/main" id="{00000000-0008-0000-0300-000087010000}"/>
            </a:ext>
          </a:extLst>
        </xdr:cNvPr>
        <xdr:cNvSpPr/>
      </xdr:nvSpPr>
      <xdr:spPr>
        <a:xfrm>
          <a:off x="16129000" y="71079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164863</xdr:rowOff>
    </xdr:from>
    <xdr:ext cx="7366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798800" y="71943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102616</xdr:rowOff>
    </xdr:from>
    <xdr:to>
      <xdr:col>73</xdr:col>
      <xdr:colOff>44450</xdr:colOff>
      <xdr:row>42</xdr:row>
      <xdr:rowOff>32766</xdr:rowOff>
    </xdr:to>
    <xdr:sp macro="" textlink="">
      <xdr:nvSpPr>
        <xdr:cNvPr id="393" name="楕円 392">
          <a:extLst>
            <a:ext uri="{FF2B5EF4-FFF2-40B4-BE49-F238E27FC236}">
              <a16:creationId xmlns:a16="http://schemas.microsoft.com/office/drawing/2014/main" id="{00000000-0008-0000-0300-000089010000}"/>
            </a:ext>
          </a:extLst>
        </xdr:cNvPr>
        <xdr:cNvSpPr/>
      </xdr:nvSpPr>
      <xdr:spPr>
        <a:xfrm>
          <a:off x="15240000" y="713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17543</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909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112268</xdr:rowOff>
    </xdr:from>
    <xdr:to>
      <xdr:col>68</xdr:col>
      <xdr:colOff>203200</xdr:colOff>
      <xdr:row>42</xdr:row>
      <xdr:rowOff>42418</xdr:rowOff>
    </xdr:to>
    <xdr:sp macro="" textlink="">
      <xdr:nvSpPr>
        <xdr:cNvPr id="395" name="楕円 394">
          <a:extLst>
            <a:ext uri="{FF2B5EF4-FFF2-40B4-BE49-F238E27FC236}">
              <a16:creationId xmlns:a16="http://schemas.microsoft.com/office/drawing/2014/main" id="{00000000-0008-0000-0300-00008B010000}"/>
            </a:ext>
          </a:extLst>
        </xdr:cNvPr>
        <xdr:cNvSpPr/>
      </xdr:nvSpPr>
      <xdr:spPr>
        <a:xfrm>
          <a:off x="14351000" y="7141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27195</xdr:rowOff>
    </xdr:from>
    <xdr:ext cx="762000" cy="259045"/>
    <xdr:sp macro="" textlink="">
      <xdr:nvSpPr>
        <xdr:cNvPr id="396" name="テキスト ボックス 395">
          <a:extLst>
            <a:ext uri="{FF2B5EF4-FFF2-40B4-BE49-F238E27FC236}">
              <a16:creationId xmlns:a16="http://schemas.microsoft.com/office/drawing/2014/main" id="{00000000-0008-0000-0300-00008C010000}"/>
            </a:ext>
          </a:extLst>
        </xdr:cNvPr>
        <xdr:cNvSpPr txBox="1"/>
      </xdr:nvSpPr>
      <xdr:spPr>
        <a:xfrm>
          <a:off x="14020800" y="72280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141224</xdr:rowOff>
    </xdr:from>
    <xdr:to>
      <xdr:col>64</xdr:col>
      <xdr:colOff>152400</xdr:colOff>
      <xdr:row>42</xdr:row>
      <xdr:rowOff>71374</xdr:rowOff>
    </xdr:to>
    <xdr:sp macro="" textlink="">
      <xdr:nvSpPr>
        <xdr:cNvPr id="397" name="楕円 396">
          <a:extLst>
            <a:ext uri="{FF2B5EF4-FFF2-40B4-BE49-F238E27FC236}">
              <a16:creationId xmlns:a16="http://schemas.microsoft.com/office/drawing/2014/main" id="{00000000-0008-0000-0300-00008D010000}"/>
            </a:ext>
          </a:extLst>
        </xdr:cNvPr>
        <xdr:cNvSpPr/>
      </xdr:nvSpPr>
      <xdr:spPr>
        <a:xfrm>
          <a:off x="13462000" y="717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56151</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3131800" y="7257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399" name="正方形/長方形 398">
          <a:extLst>
            <a:ext uri="{FF2B5EF4-FFF2-40B4-BE49-F238E27FC236}">
              <a16:creationId xmlns:a16="http://schemas.microsoft.com/office/drawing/2014/main" id="{00000000-0008-0000-0300-00008F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[31.3%]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2" name="正方形/長方形 401">
          <a:extLst>
            <a:ext uri="{FF2B5EF4-FFF2-40B4-BE49-F238E27FC236}">
              <a16:creationId xmlns:a16="http://schemas.microsoft.com/office/drawing/2014/main" id="{00000000-0008-0000-0300-000092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3" name="正方形/長方形 402">
          <a:extLst>
            <a:ext uri="{FF2B5EF4-FFF2-40B4-BE49-F238E27FC236}">
              <a16:creationId xmlns:a16="http://schemas.microsoft.com/office/drawing/2014/main" id="{00000000-0008-0000-0300-000093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05" name="正方形/長方形 404">
          <a:extLst>
            <a:ext uri="{FF2B5EF4-FFF2-40B4-BE49-F238E27FC236}">
              <a16:creationId xmlns:a16="http://schemas.microsoft.com/office/drawing/2014/main" id="{00000000-0008-0000-0300-000095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1" name="テキスト ボックス 410">
          <a:extLst>
            <a:ext uri="{FF2B5EF4-FFF2-40B4-BE49-F238E27FC236}">
              <a16:creationId xmlns:a16="http://schemas.microsoft.com/office/drawing/2014/main" id="{00000000-0008-0000-0300-00009B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に繰上償還を行うなど近年においては減少傾向にあるが、依然として類似団体平均値と比較して高い数値を示しているため、新規事業の実施等について総点検を図り財政の健全化に努める。</a:t>
          </a:r>
        </a:p>
        <a:p>
          <a:r>
            <a:rPr kumimoji="1" lang="ja-JP" altLang="en-US" sz="1300">
              <a:latin typeface="ＭＳ Ｐゴシック" panose="020B0600070205080204" pitchFamily="50" charset="-128"/>
              <a:ea typeface="ＭＳ Ｐゴシック" panose="020B0600070205080204" pitchFamily="50" charset="-128"/>
            </a:rPr>
            <a:t>　今後も中学校改築事業実施に伴い、多額の地方債の発行が見込まれることから、基金積立てを行うなど充当可能財源を増やすなど、今後も後世への負担を少しでも軽減するよう適正な地方債発行を行う。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61</xdr:col>
      <xdr:colOff>6350</xdr:colOff>
      <xdr:row>10</xdr:row>
      <xdr:rowOff>63500</xdr:rowOff>
    </xdr:from>
    <xdr:ext cx="298543" cy="225703"/>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3" name="直線コネクタ 412">
          <a:extLst>
            <a:ext uri="{FF2B5EF4-FFF2-40B4-BE49-F238E27FC236}">
              <a16:creationId xmlns:a16="http://schemas.microsoft.com/office/drawing/2014/main" id="{00000000-0008-0000-0300-00009D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15" name="直線コネクタ 414">
          <a:extLst>
            <a:ext uri="{FF2B5EF4-FFF2-40B4-BE49-F238E27FC236}">
              <a16:creationId xmlns:a16="http://schemas.microsoft.com/office/drawing/2014/main" id="{00000000-0008-0000-0300-00009F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17" name="直線コネクタ 416">
          <a:extLst>
            <a:ext uri="{FF2B5EF4-FFF2-40B4-BE49-F238E27FC236}">
              <a16:creationId xmlns:a16="http://schemas.microsoft.com/office/drawing/2014/main" id="{00000000-0008-0000-0300-0000A1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19" name="直線コネクタ 418">
          <a:extLst>
            <a:ext uri="{FF2B5EF4-FFF2-40B4-BE49-F238E27FC236}">
              <a16:creationId xmlns:a16="http://schemas.microsoft.com/office/drawing/2014/main" id="{00000000-0008-0000-0300-0000A3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0" name="テキスト ボックス 419">
          <a:extLst>
            <a:ext uri="{FF2B5EF4-FFF2-40B4-BE49-F238E27FC236}">
              <a16:creationId xmlns:a16="http://schemas.microsoft.com/office/drawing/2014/main" id="{00000000-0008-0000-0300-0000A4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1" name="直線コネクタ 420">
          <a:extLst>
            <a:ext uri="{FF2B5EF4-FFF2-40B4-BE49-F238E27FC236}">
              <a16:creationId xmlns:a16="http://schemas.microsoft.com/office/drawing/2014/main" id="{00000000-0008-0000-0300-0000A5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2" name="テキスト ボックス 421">
          <a:extLst>
            <a:ext uri="{FF2B5EF4-FFF2-40B4-BE49-F238E27FC236}">
              <a16:creationId xmlns:a16="http://schemas.microsoft.com/office/drawing/2014/main" id="{00000000-0008-0000-0300-0000A6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3" name="直線コネクタ 422">
          <a:extLst>
            <a:ext uri="{FF2B5EF4-FFF2-40B4-BE49-F238E27FC236}">
              <a16:creationId xmlns:a16="http://schemas.microsoft.com/office/drawing/2014/main" id="{00000000-0008-0000-0300-0000A7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24" name="テキスト ボックス 423">
          <a:extLst>
            <a:ext uri="{FF2B5EF4-FFF2-40B4-BE49-F238E27FC236}">
              <a16:creationId xmlns:a16="http://schemas.microsoft.com/office/drawing/2014/main" id="{00000000-0008-0000-0300-0000A8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5" name="直線コネクタ 424">
          <a:extLst>
            <a:ext uri="{FF2B5EF4-FFF2-40B4-BE49-F238E27FC236}">
              <a16:creationId xmlns:a16="http://schemas.microsoft.com/office/drawing/2014/main" id="{00000000-0008-0000-0300-0000A9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6" name="将来負担の状況グラフ枠">
          <a:extLst>
            <a:ext uri="{FF2B5EF4-FFF2-40B4-BE49-F238E27FC236}">
              <a16:creationId xmlns:a16="http://schemas.microsoft.com/office/drawing/2014/main" id="{00000000-0008-0000-0300-0000AA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127000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flipV="1">
          <a:off x="17018000" y="2370667"/>
          <a:ext cx="0" cy="152823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99077</xdr:rowOff>
    </xdr:from>
    <xdr:ext cx="762000" cy="259045"/>
    <xdr:sp macro="" textlink="">
      <xdr:nvSpPr>
        <xdr:cNvPr id="428" name="将来負担の状況最小値テキスト">
          <a:extLst>
            <a:ext uri="{FF2B5EF4-FFF2-40B4-BE49-F238E27FC236}">
              <a16:creationId xmlns:a16="http://schemas.microsoft.com/office/drawing/2014/main" id="{00000000-0008-0000-0300-0000AC010000}"/>
            </a:ext>
          </a:extLst>
        </xdr:cNvPr>
        <xdr:cNvSpPr txBox="1"/>
      </xdr:nvSpPr>
      <xdr:spPr>
        <a:xfrm>
          <a:off x="17106900" y="387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127000</xdr:rowOff>
    </xdr:from>
    <xdr:to>
      <xdr:col>81</xdr:col>
      <xdr:colOff>133350</xdr:colOff>
      <xdr:row>22</xdr:row>
      <xdr:rowOff>127000</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6929100" y="3898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0" name="将来負担の状況最大値テキスト">
          <a:extLst>
            <a:ext uri="{FF2B5EF4-FFF2-40B4-BE49-F238E27FC236}">
              <a16:creationId xmlns:a16="http://schemas.microsoft.com/office/drawing/2014/main" id="{00000000-0008-0000-0300-0000AE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15</xdr:row>
      <xdr:rowOff>50673</xdr:rowOff>
    </xdr:from>
    <xdr:to>
      <xdr:col>81</xdr:col>
      <xdr:colOff>44450</xdr:colOff>
      <xdr:row>15</xdr:row>
      <xdr:rowOff>134324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6179800" y="2622423"/>
          <a:ext cx="838200" cy="836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120244</xdr:rowOff>
    </xdr:from>
    <xdr:ext cx="762000" cy="259045"/>
    <xdr:sp macro="" textlink="">
      <xdr:nvSpPr>
        <xdr:cNvPr id="433" name="将来負担の状況平均値テキスト">
          <a:extLst>
            <a:ext uri="{FF2B5EF4-FFF2-40B4-BE49-F238E27FC236}">
              <a16:creationId xmlns:a16="http://schemas.microsoft.com/office/drawing/2014/main" id="{00000000-0008-0000-0300-0000B1010000}"/>
            </a:ext>
          </a:extLst>
        </xdr:cNvPr>
        <xdr:cNvSpPr txBox="1"/>
      </xdr:nvSpPr>
      <xdr:spPr>
        <a:xfrm>
          <a:off x="17106900" y="21776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4" name="フローチャート: 判断 433">
          <a:extLst>
            <a:ext uri="{FF2B5EF4-FFF2-40B4-BE49-F238E27FC236}">
              <a16:creationId xmlns:a16="http://schemas.microsoft.com/office/drawing/2014/main" id="{00000000-0008-0000-0300-0000B2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15</xdr:row>
      <xdr:rowOff>134324</xdr:rowOff>
    </xdr:from>
    <xdr:to>
      <xdr:col>77</xdr:col>
      <xdr:colOff>44450</xdr:colOff>
      <xdr:row>16</xdr:row>
      <xdr:rowOff>24003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flipV="1">
          <a:off x="15290800" y="2706074"/>
          <a:ext cx="889000" cy="61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91017</xdr:rowOff>
    </xdr:from>
    <xdr:to>
      <xdr:col>77</xdr:col>
      <xdr:colOff>95250</xdr:colOff>
      <xdr:row>14</xdr:row>
      <xdr:rowOff>21167</xdr:rowOff>
    </xdr:to>
    <xdr:sp macro="" textlink="">
      <xdr:nvSpPr>
        <xdr:cNvPr id="436" name="フローチャート: 判断 435">
          <a:extLst>
            <a:ext uri="{FF2B5EF4-FFF2-40B4-BE49-F238E27FC236}">
              <a16:creationId xmlns:a16="http://schemas.microsoft.com/office/drawing/2014/main" id="{00000000-0008-0000-0300-0000B4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37" name="テキスト ボックス 436">
          <a:extLst>
            <a:ext uri="{FF2B5EF4-FFF2-40B4-BE49-F238E27FC236}">
              <a16:creationId xmlns:a16="http://schemas.microsoft.com/office/drawing/2014/main" id="{00000000-0008-0000-0300-0000B5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16</xdr:row>
      <xdr:rowOff>24003</xdr:rowOff>
    </xdr:from>
    <xdr:to>
      <xdr:col>72</xdr:col>
      <xdr:colOff>203200</xdr:colOff>
      <xdr:row>16</xdr:row>
      <xdr:rowOff>63415</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flipV="1">
          <a:off x="14401800" y="2767203"/>
          <a:ext cx="889000" cy="3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13</xdr:row>
      <xdr:rowOff>91017</xdr:rowOff>
    </xdr:from>
    <xdr:to>
      <xdr:col>73</xdr:col>
      <xdr:colOff>44450</xdr:colOff>
      <xdr:row>14</xdr:row>
      <xdr:rowOff>21167</xdr:rowOff>
    </xdr:to>
    <xdr:sp macro="" textlink="">
      <xdr:nvSpPr>
        <xdr:cNvPr id="439" name="フローチャート: 判断 438">
          <a:extLst>
            <a:ext uri="{FF2B5EF4-FFF2-40B4-BE49-F238E27FC236}">
              <a16:creationId xmlns:a16="http://schemas.microsoft.com/office/drawing/2014/main" id="{00000000-0008-0000-0300-0000B7010000}"/>
            </a:ext>
          </a:extLst>
        </xdr:cNvPr>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16</xdr:row>
      <xdr:rowOff>63415</xdr:rowOff>
    </xdr:from>
    <xdr:to>
      <xdr:col>68</xdr:col>
      <xdr:colOff>152400</xdr:colOff>
      <xdr:row>16</xdr:row>
      <xdr:rowOff>83524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3512800" y="280661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13</xdr:row>
      <xdr:rowOff>91017</xdr:rowOff>
    </xdr:from>
    <xdr:to>
      <xdr:col>68</xdr:col>
      <xdr:colOff>203200</xdr:colOff>
      <xdr:row>14</xdr:row>
      <xdr:rowOff>21167</xdr:rowOff>
    </xdr:to>
    <xdr:sp macro="" textlink="">
      <xdr:nvSpPr>
        <xdr:cNvPr id="442" name="フローチャート: 判断 441">
          <a:extLst>
            <a:ext uri="{FF2B5EF4-FFF2-40B4-BE49-F238E27FC236}">
              <a16:creationId xmlns:a16="http://schemas.microsoft.com/office/drawing/2014/main" id="{00000000-0008-0000-0300-0000BA010000}"/>
            </a:ext>
          </a:extLst>
        </xdr:cNvPr>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3" name="テキスト ボックス 442">
          <a:extLst>
            <a:ext uri="{FF2B5EF4-FFF2-40B4-BE49-F238E27FC236}">
              <a16:creationId xmlns:a16="http://schemas.microsoft.com/office/drawing/2014/main" id="{00000000-0008-0000-0300-0000BB010000}"/>
            </a:ext>
          </a:extLst>
        </xdr:cNvPr>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4" name="フローチャート: 判断 443">
          <a:extLst>
            <a:ext uri="{FF2B5EF4-FFF2-40B4-BE49-F238E27FC236}">
              <a16:creationId xmlns:a16="http://schemas.microsoft.com/office/drawing/2014/main" id="{00000000-0008-0000-0300-0000BC010000}"/>
            </a:ext>
          </a:extLst>
        </xdr:cNvPr>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5" name="テキスト ボックス 444">
          <a:extLst>
            <a:ext uri="{FF2B5EF4-FFF2-40B4-BE49-F238E27FC236}">
              <a16:creationId xmlns:a16="http://schemas.microsoft.com/office/drawing/2014/main" id="{00000000-0008-0000-0300-0000BD010000}"/>
            </a:ext>
          </a:extLst>
        </xdr:cNvPr>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14</xdr:row>
      <xdr:rowOff>171323</xdr:rowOff>
    </xdr:from>
    <xdr:to>
      <xdr:col>81</xdr:col>
      <xdr:colOff>95250</xdr:colOff>
      <xdr:row>15</xdr:row>
      <xdr:rowOff>101473</xdr:rowOff>
    </xdr:to>
    <xdr:sp macro="" textlink="">
      <xdr:nvSpPr>
        <xdr:cNvPr id="451" name="楕円 450">
          <a:extLst>
            <a:ext uri="{FF2B5EF4-FFF2-40B4-BE49-F238E27FC236}">
              <a16:creationId xmlns:a16="http://schemas.microsoft.com/office/drawing/2014/main" id="{00000000-0008-0000-0300-0000C3010000}"/>
            </a:ext>
          </a:extLst>
        </xdr:cNvPr>
        <xdr:cNvSpPr/>
      </xdr:nvSpPr>
      <xdr:spPr>
        <a:xfrm>
          <a:off x="16967200" y="2571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14</xdr:row>
      <xdr:rowOff>143400</xdr:rowOff>
    </xdr:from>
    <xdr:ext cx="762000" cy="259045"/>
    <xdr:sp macro="" textlink="">
      <xdr:nvSpPr>
        <xdr:cNvPr id="452" name="将来負担の状況該当値テキスト">
          <a:extLst>
            <a:ext uri="{FF2B5EF4-FFF2-40B4-BE49-F238E27FC236}">
              <a16:creationId xmlns:a16="http://schemas.microsoft.com/office/drawing/2014/main" id="{00000000-0008-0000-0300-0000C4010000}"/>
            </a:ext>
          </a:extLst>
        </xdr:cNvPr>
        <xdr:cNvSpPr txBox="1"/>
      </xdr:nvSpPr>
      <xdr:spPr>
        <a:xfrm>
          <a:off x="17106900" y="25437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15</xdr:row>
      <xdr:rowOff>83524</xdr:rowOff>
    </xdr:from>
    <xdr:to>
      <xdr:col>77</xdr:col>
      <xdr:colOff>95250</xdr:colOff>
      <xdr:row>16</xdr:row>
      <xdr:rowOff>13674</xdr:rowOff>
    </xdr:to>
    <xdr:sp macro="" textlink="">
      <xdr:nvSpPr>
        <xdr:cNvPr id="453" name="楕円 452">
          <a:extLst>
            <a:ext uri="{FF2B5EF4-FFF2-40B4-BE49-F238E27FC236}">
              <a16:creationId xmlns:a16="http://schemas.microsoft.com/office/drawing/2014/main" id="{00000000-0008-0000-0300-0000C5010000}"/>
            </a:ext>
          </a:extLst>
        </xdr:cNvPr>
        <xdr:cNvSpPr/>
      </xdr:nvSpPr>
      <xdr:spPr>
        <a:xfrm>
          <a:off x="16129000" y="2655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15</xdr:row>
      <xdr:rowOff>169901</xdr:rowOff>
    </xdr:from>
    <xdr:ext cx="7366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798800" y="27416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15</xdr:row>
      <xdr:rowOff>144653</xdr:rowOff>
    </xdr:from>
    <xdr:to>
      <xdr:col>73</xdr:col>
      <xdr:colOff>44450</xdr:colOff>
      <xdr:row>16</xdr:row>
      <xdr:rowOff>74803</xdr:rowOff>
    </xdr:to>
    <xdr:sp macro="" textlink="">
      <xdr:nvSpPr>
        <xdr:cNvPr id="455" name="楕円 454">
          <a:extLst>
            <a:ext uri="{FF2B5EF4-FFF2-40B4-BE49-F238E27FC236}">
              <a16:creationId xmlns:a16="http://schemas.microsoft.com/office/drawing/2014/main" id="{00000000-0008-0000-0300-0000C7010000}"/>
            </a:ext>
          </a:extLst>
        </xdr:cNvPr>
        <xdr:cNvSpPr/>
      </xdr:nvSpPr>
      <xdr:spPr>
        <a:xfrm>
          <a:off x="15240000" y="2716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59580</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909800" y="2802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16</xdr:row>
      <xdr:rowOff>12615</xdr:rowOff>
    </xdr:from>
    <xdr:to>
      <xdr:col>68</xdr:col>
      <xdr:colOff>203200</xdr:colOff>
      <xdr:row>16</xdr:row>
      <xdr:rowOff>114215</xdr:rowOff>
    </xdr:to>
    <xdr:sp macro="" textlink="">
      <xdr:nvSpPr>
        <xdr:cNvPr id="457" name="楕円 456">
          <a:extLst>
            <a:ext uri="{FF2B5EF4-FFF2-40B4-BE49-F238E27FC236}">
              <a16:creationId xmlns:a16="http://schemas.microsoft.com/office/drawing/2014/main" id="{00000000-0008-0000-0300-0000C9010000}"/>
            </a:ext>
          </a:extLst>
        </xdr:cNvPr>
        <xdr:cNvSpPr/>
      </xdr:nvSpPr>
      <xdr:spPr>
        <a:xfrm>
          <a:off x="14351000" y="2755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98992</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4020800" y="2842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16</xdr:row>
      <xdr:rowOff>32724</xdr:rowOff>
    </xdr:from>
    <xdr:to>
      <xdr:col>64</xdr:col>
      <xdr:colOff>152400</xdr:colOff>
      <xdr:row>16</xdr:row>
      <xdr:rowOff>134324</xdr:rowOff>
    </xdr:to>
    <xdr:sp macro="" textlink="">
      <xdr:nvSpPr>
        <xdr:cNvPr id="459" name="楕円 458">
          <a:extLst>
            <a:ext uri="{FF2B5EF4-FFF2-40B4-BE49-F238E27FC236}">
              <a16:creationId xmlns:a16="http://schemas.microsoft.com/office/drawing/2014/main" id="{00000000-0008-0000-0300-0000CB010000}"/>
            </a:ext>
          </a:extLst>
        </xdr:cNvPr>
        <xdr:cNvSpPr/>
      </xdr:nvSpPr>
      <xdr:spPr>
        <a:xfrm>
          <a:off x="13462000" y="27759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119101</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131800" y="2862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9,227
9,166
165.86
8,695,988
8,241,656
332,738
4,001,737
5,658,164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人件費に係る経常収支比率は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より減少しており、類似団体平均値と比較しても低い水準にある。これはゴミ処理業務や消防業務など一部事務組合で行っている業務によるものであり、一部事務組合の人件費に充てる負担金を人件費に準ずる費用として合計した場合は大幅に増加することになる。今後、定員管理計画の策定を行い、適正な定員管理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33274</xdr:rowOff>
    </xdr:from>
    <xdr:to>
      <xdr:col>24</xdr:col>
      <xdr:colOff>25400</xdr:colOff>
      <xdr:row>41</xdr:row>
      <xdr:rowOff>10414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6034024"/>
          <a:ext cx="0" cy="10058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153941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011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10414</xdr:rowOff>
    </xdr:from>
    <xdr:to>
      <xdr:col>24</xdr:col>
      <xdr:colOff>114300</xdr:colOff>
      <xdr:row>41</xdr:row>
      <xdr:rowOff>10414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0398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119651</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77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33274</xdr:rowOff>
    </xdr:from>
    <xdr:to>
      <xdr:col>24</xdr:col>
      <xdr:colOff>114300</xdr:colOff>
      <xdr:row>35</xdr:row>
      <xdr:rowOff>33274</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034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161290</xdr:rowOff>
    </xdr:from>
    <xdr:to>
      <xdr:col>24</xdr:col>
      <xdr:colOff>25400</xdr:colOff>
      <xdr:row>36</xdr:row>
      <xdr:rowOff>26416</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62040"/>
          <a:ext cx="8382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144289</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31648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762</xdr:rowOff>
    </xdr:from>
    <xdr:to>
      <xdr:col>24</xdr:col>
      <xdr:colOff>76200</xdr:colOff>
      <xdr:row>37</xdr:row>
      <xdr:rowOff>102362</xdr:rowOff>
    </xdr:to>
    <xdr:sp macro="" textlink="">
      <xdr:nvSpPr>
        <xdr:cNvPr id="66" name="フローチャート: 判断 65">
          <a:extLst>
            <a:ext uri="{FF2B5EF4-FFF2-40B4-BE49-F238E27FC236}">
              <a16:creationId xmlns:a16="http://schemas.microsoft.com/office/drawing/2014/main" id="{00000000-0008-0000-0400-000042000000}"/>
            </a:ext>
          </a:extLst>
        </xdr:cNvPr>
        <xdr:cNvSpPr/>
      </xdr:nvSpPr>
      <xdr:spPr>
        <a:xfrm>
          <a:off x="47752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36</xdr:row>
      <xdr:rowOff>26416</xdr:rowOff>
    </xdr:from>
    <xdr:to>
      <xdr:col>19</xdr:col>
      <xdr:colOff>187325</xdr:colOff>
      <xdr:row>36</xdr:row>
      <xdr:rowOff>40132</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flipV="1">
          <a:off x="3098800" y="619861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108204</xdr:rowOff>
    </xdr:from>
    <xdr:to>
      <xdr:col>20</xdr:col>
      <xdr:colOff>38100</xdr:colOff>
      <xdr:row>37</xdr:row>
      <xdr:rowOff>38354</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3937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23131</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667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35</xdr:row>
      <xdr:rowOff>165862</xdr:rowOff>
    </xdr:from>
    <xdr:to>
      <xdr:col>15</xdr:col>
      <xdr:colOff>98425</xdr:colOff>
      <xdr:row>36</xdr:row>
      <xdr:rowOff>40132</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a:off x="2209800" y="616661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108204</xdr:rowOff>
    </xdr:from>
    <xdr:to>
      <xdr:col>15</xdr:col>
      <xdr:colOff>149225</xdr:colOff>
      <xdr:row>37</xdr:row>
      <xdr:rowOff>38354</xdr:rowOff>
    </xdr:to>
    <xdr:sp macro="" textlink="">
      <xdr:nvSpPr>
        <xdr:cNvPr id="71" name="フローチャート: 判断 70">
          <a:extLst>
            <a:ext uri="{FF2B5EF4-FFF2-40B4-BE49-F238E27FC236}">
              <a16:creationId xmlns:a16="http://schemas.microsoft.com/office/drawing/2014/main" id="{00000000-0008-0000-0400-000047000000}"/>
            </a:ext>
          </a:extLst>
        </xdr:cNvPr>
        <xdr:cNvSpPr/>
      </xdr:nvSpPr>
      <xdr:spPr>
        <a:xfrm>
          <a:off x="3048000" y="62804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23131</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366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161290</xdr:rowOff>
    </xdr:from>
    <xdr:to>
      <xdr:col>11</xdr:col>
      <xdr:colOff>9525</xdr:colOff>
      <xdr:row>35</xdr:row>
      <xdr:rowOff>165862</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6204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89916</xdr:rowOff>
    </xdr:from>
    <xdr:to>
      <xdr:col>11</xdr:col>
      <xdr:colOff>60325</xdr:colOff>
      <xdr:row>37</xdr:row>
      <xdr:rowOff>20066</xdr:rowOff>
    </xdr:to>
    <xdr:sp macro="" textlink="">
      <xdr:nvSpPr>
        <xdr:cNvPr id="74" name="フローチャート: 判断 73">
          <a:extLst>
            <a:ext uri="{FF2B5EF4-FFF2-40B4-BE49-F238E27FC236}">
              <a16:creationId xmlns:a16="http://schemas.microsoft.com/office/drawing/2014/main" id="{00000000-0008-0000-0400-00004A000000}"/>
            </a:ext>
          </a:extLst>
        </xdr:cNvPr>
        <xdr:cNvSpPr/>
      </xdr:nvSpPr>
      <xdr:spPr>
        <a:xfrm>
          <a:off x="2159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4843</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48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94488</xdr:rowOff>
    </xdr:from>
    <xdr:to>
      <xdr:col>6</xdr:col>
      <xdr:colOff>171450</xdr:colOff>
      <xdr:row>37</xdr:row>
      <xdr:rowOff>24638</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1270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9415</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353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110490</xdr:rowOff>
    </xdr:from>
    <xdr:to>
      <xdr:col>24</xdr:col>
      <xdr:colOff>76200</xdr:colOff>
      <xdr:row>36</xdr:row>
      <xdr:rowOff>40640</xdr:rowOff>
    </xdr:to>
    <xdr:sp macro="" textlink="">
      <xdr:nvSpPr>
        <xdr:cNvPr id="83" name="楕円 82">
          <a:extLst>
            <a:ext uri="{FF2B5EF4-FFF2-40B4-BE49-F238E27FC236}">
              <a16:creationId xmlns:a16="http://schemas.microsoft.com/office/drawing/2014/main" id="{00000000-0008-0000-0400-000053000000}"/>
            </a:ext>
          </a:extLst>
        </xdr:cNvPr>
        <xdr:cNvSpPr/>
      </xdr:nvSpPr>
      <xdr:spPr>
        <a:xfrm>
          <a:off x="47752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127017</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56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147066</xdr:rowOff>
    </xdr:from>
    <xdr:to>
      <xdr:col>20</xdr:col>
      <xdr:colOff>38100</xdr:colOff>
      <xdr:row>36</xdr:row>
      <xdr:rowOff>77216</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3937000" y="61478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34</xdr:row>
      <xdr:rowOff>87393</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9166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35</xdr:row>
      <xdr:rowOff>160782</xdr:rowOff>
    </xdr:from>
    <xdr:to>
      <xdr:col>15</xdr:col>
      <xdr:colOff>149225</xdr:colOff>
      <xdr:row>36</xdr:row>
      <xdr:rowOff>90932</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048000" y="61615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34</xdr:row>
      <xdr:rowOff>101109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9304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115062</xdr:rowOff>
    </xdr:from>
    <xdr:to>
      <xdr:col>11</xdr:col>
      <xdr:colOff>60325</xdr:colOff>
      <xdr:row>36</xdr:row>
      <xdr:rowOff>45212</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2159000" y="6115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55389</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884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110490</xdr:rowOff>
    </xdr:from>
    <xdr:to>
      <xdr:col>6</xdr:col>
      <xdr:colOff>171450</xdr:colOff>
      <xdr:row>36</xdr:row>
      <xdr:rowOff>40640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1270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50817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物件費に係る経常収支比率が上昇しているのは、多良木学園の指定管理者業務委託や区長報酬等人件費の委託料（物件費）へのシフトが起きてるためである。</a:t>
          </a:r>
        </a:p>
        <a:p>
          <a:r>
            <a:rPr kumimoji="1" lang="ja-JP" altLang="en-US" sz="1300">
              <a:latin typeface="ＭＳ Ｐゴシック" panose="020B0600070205080204" pitchFamily="50" charset="-128"/>
              <a:ea typeface="ＭＳ Ｐゴシック" panose="020B0600070205080204" pitchFamily="50" charset="-128"/>
            </a:rPr>
            <a:t>　近年、需用費などが増加傾向にあるため、経常的な支出を抑制し業務の効率化を図り経費削減に努める。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43724</xdr:rowOff>
    </xdr:from>
    <xdr:to>
      <xdr:col>82</xdr:col>
      <xdr:colOff>107950</xdr:colOff>
      <xdr:row>20</xdr:row>
      <xdr:rowOff>130266</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72574"/>
          <a:ext cx="0" cy="12866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102343</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531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20</xdr:row>
      <xdr:rowOff>130266</xdr:rowOff>
    </xdr:from>
    <xdr:to>
      <xdr:col>82</xdr:col>
      <xdr:colOff>196850</xdr:colOff>
      <xdr:row>20</xdr:row>
      <xdr:rowOff>130266</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559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130101</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2016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43724</xdr:rowOff>
    </xdr:from>
    <xdr:to>
      <xdr:col>82</xdr:col>
      <xdr:colOff>196850</xdr:colOff>
      <xdr:row>13</xdr:row>
      <xdr:rowOff>43724</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72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15</xdr:row>
      <xdr:rowOff>86179</xdr:rowOff>
    </xdr:from>
    <xdr:to>
      <xdr:col>82</xdr:col>
      <xdr:colOff>107950</xdr:colOff>
      <xdr:row>16</xdr:row>
      <xdr:rowOff>6169</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2657929"/>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71500</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47180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54973</xdr:rowOff>
    </xdr:from>
    <xdr:to>
      <xdr:col>82</xdr:col>
      <xdr:colOff>158750</xdr:colOff>
      <xdr:row>15</xdr:row>
      <xdr:rowOff>156573</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626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15</xdr:row>
      <xdr:rowOff>86179</xdr:rowOff>
    </xdr:from>
    <xdr:to>
      <xdr:col>78</xdr:col>
      <xdr:colOff>69850</xdr:colOff>
      <xdr:row>15</xdr:row>
      <xdr:rowOff>112304</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flipV="1">
          <a:off x="14782800" y="2657929"/>
          <a:ext cx="889000" cy="261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27214</xdr:rowOff>
    </xdr:from>
    <xdr:to>
      <xdr:col>78</xdr:col>
      <xdr:colOff>120650</xdr:colOff>
      <xdr:row>16</xdr:row>
      <xdr:rowOff>128814</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7704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113591</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85679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15</xdr:row>
      <xdr:rowOff>27396</xdr:rowOff>
    </xdr:from>
    <xdr:to>
      <xdr:col>73</xdr:col>
      <xdr:colOff>180975</xdr:colOff>
      <xdr:row>15</xdr:row>
      <xdr:rowOff>112304</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a:off x="13893800" y="2599146"/>
          <a:ext cx="889000" cy="849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16</xdr:row>
      <xdr:rowOff>7620</xdr:rowOff>
    </xdr:from>
    <xdr:to>
      <xdr:col>74</xdr:col>
      <xdr:colOff>31750</xdr:colOff>
      <xdr:row>16</xdr:row>
      <xdr:rowOff>109220</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16</xdr:row>
      <xdr:rowOff>93997</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83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15</xdr:row>
      <xdr:rowOff>7801</xdr:rowOff>
    </xdr:from>
    <xdr:to>
      <xdr:col>69</xdr:col>
      <xdr:colOff>92075</xdr:colOff>
      <xdr:row>15</xdr:row>
      <xdr:rowOff>27396</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2579551"/>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152944</xdr:rowOff>
    </xdr:from>
    <xdr:to>
      <xdr:col>69</xdr:col>
      <xdr:colOff>142875</xdr:colOff>
      <xdr:row>16</xdr:row>
      <xdr:rowOff>83094</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246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16</xdr:row>
      <xdr:rowOff>67871</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8110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107224</xdr:rowOff>
    </xdr:from>
    <xdr:to>
      <xdr:col>65</xdr:col>
      <xdr:colOff>53975</xdr:colOff>
      <xdr:row>16</xdr:row>
      <xdr:rowOff>37374</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678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22151</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7653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126819</xdr:rowOff>
    </xdr:from>
    <xdr:to>
      <xdr:col>82</xdr:col>
      <xdr:colOff>158750</xdr:colOff>
      <xdr:row>16</xdr:row>
      <xdr:rowOff>56969</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2698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15</xdr:row>
      <xdr:rowOff>98896</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26706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15</xdr:row>
      <xdr:rowOff>35379</xdr:rowOff>
    </xdr:from>
    <xdr:to>
      <xdr:col>78</xdr:col>
      <xdr:colOff>120650</xdr:colOff>
      <xdr:row>15</xdr:row>
      <xdr:rowOff>136979</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26071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147156</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23760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15</xdr:row>
      <xdr:rowOff>61504</xdr:rowOff>
    </xdr:from>
    <xdr:to>
      <xdr:col>74</xdr:col>
      <xdr:colOff>31750</xdr:colOff>
      <xdr:row>15</xdr:row>
      <xdr:rowOff>163104</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633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1831</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2402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148046</xdr:rowOff>
    </xdr:from>
    <xdr:to>
      <xdr:col>69</xdr:col>
      <xdr:colOff>142875</xdr:colOff>
      <xdr:row>15</xdr:row>
      <xdr:rowOff>78196</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25483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88373</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23172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14</xdr:row>
      <xdr:rowOff>128451</xdr:rowOff>
    </xdr:from>
    <xdr:to>
      <xdr:col>65</xdr:col>
      <xdr:colOff>53975</xdr:colOff>
      <xdr:row>15</xdr:row>
      <xdr:rowOff>58601</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528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68778</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22976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扶助費に係る経常収支比率は減少しているものの、類似団体平均値と比較して大きく上回っている。要因として、障害児支援施策事業費の急激な膨らみ（毎年増加）等が挙げられる。今後も更に増加が見込まれることから、既存のサービス提供の見直しや、住民ニーズに応じた事業選択を行っていく。</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61</xdr:row>
      <xdr:rowOff>88900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0043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60977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194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88900</xdr:rowOff>
    </xdr:from>
    <xdr:to>
      <xdr:col>24</xdr:col>
      <xdr:colOff>114300</xdr:colOff>
      <xdr:row>61</xdr:row>
      <xdr:rowOff>88900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473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59</xdr:row>
      <xdr:rowOff>88900</xdr:rowOff>
    </xdr:from>
    <xdr:to>
      <xdr:col>24</xdr:col>
      <xdr:colOff>25400</xdr:colOff>
      <xdr:row>59</xdr:row>
      <xdr:rowOff>165100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flipV="1">
          <a:off x="3987800" y="1020445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16527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2748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0</xdr:rowOff>
    </xdr:from>
    <xdr:to>
      <xdr:col>24</xdr:col>
      <xdr:colOff>76200</xdr:colOff>
      <xdr:row>55</xdr:row>
      <xdr:rowOff>101600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429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59</xdr:row>
      <xdr:rowOff>165100</xdr:rowOff>
    </xdr:from>
    <xdr:to>
      <xdr:col>19</xdr:col>
      <xdr:colOff>187325</xdr:colOff>
      <xdr:row>62</xdr:row>
      <xdr:rowOff>12700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flipV="1">
          <a:off x="3098800" y="10280650"/>
          <a:ext cx="889000" cy="361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76200</xdr:rowOff>
    </xdr:from>
    <xdr:to>
      <xdr:col>20</xdr:col>
      <xdr:colOff>38100</xdr:colOff>
      <xdr:row>56</xdr:row>
      <xdr:rowOff>6350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16527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2748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61</xdr:row>
      <xdr:rowOff>88900</xdr:rowOff>
    </xdr:from>
    <xdr:to>
      <xdr:col>15</xdr:col>
      <xdr:colOff>98425</xdr:colOff>
      <xdr:row>62</xdr:row>
      <xdr:rowOff>12700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547350"/>
          <a:ext cx="889000" cy="952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57150</xdr:rowOff>
    </xdr:from>
    <xdr:to>
      <xdr:col>15</xdr:col>
      <xdr:colOff>149225</xdr:colOff>
      <xdr:row>55</xdr:row>
      <xdr:rowOff>158750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486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168927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55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61</xdr:row>
      <xdr:rowOff>69850</xdr:rowOff>
    </xdr:from>
    <xdr:to>
      <xdr:col>11</xdr:col>
      <xdr:colOff>9525</xdr:colOff>
      <xdr:row>61</xdr:row>
      <xdr:rowOff>88900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10528300"/>
          <a:ext cx="88900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19050</xdr:rowOff>
    </xdr:from>
    <xdr:to>
      <xdr:col>11</xdr:col>
      <xdr:colOff>60325</xdr:colOff>
      <xdr:row>55</xdr:row>
      <xdr:rowOff>120650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130827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152400</xdr:rowOff>
    </xdr:from>
    <xdr:to>
      <xdr:col>6</xdr:col>
      <xdr:colOff>171450</xdr:colOff>
      <xdr:row>55</xdr:row>
      <xdr:rowOff>82550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92727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17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59</xdr:row>
      <xdr:rowOff>38100</xdr:rowOff>
    </xdr:from>
    <xdr:to>
      <xdr:col>24</xdr:col>
      <xdr:colOff>76200</xdr:colOff>
      <xdr:row>59</xdr:row>
      <xdr:rowOff>139700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10153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59</xdr:row>
      <xdr:rowOff>10177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125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59</xdr:row>
      <xdr:rowOff>114300</xdr:rowOff>
    </xdr:from>
    <xdr:to>
      <xdr:col>20</xdr:col>
      <xdr:colOff>38100</xdr:colOff>
      <xdr:row>60</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10229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60</xdr:row>
      <xdr:rowOff>29227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162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61</xdr:row>
      <xdr:rowOff>133350</xdr:rowOff>
    </xdr:from>
    <xdr:to>
      <xdr:col>15</xdr:col>
      <xdr:colOff>149225</xdr:colOff>
      <xdr:row>62</xdr:row>
      <xdr:rowOff>63500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1059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62</xdr:row>
      <xdr:rowOff>48277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678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61</xdr:row>
      <xdr:rowOff>38100</xdr:rowOff>
    </xdr:from>
    <xdr:to>
      <xdr:col>11</xdr:col>
      <xdr:colOff>60325</xdr:colOff>
      <xdr:row>61</xdr:row>
      <xdr:rowOff>139700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10496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61</xdr:row>
      <xdr:rowOff>124477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582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61</xdr:row>
      <xdr:rowOff>19050</xdr:rowOff>
    </xdr:from>
    <xdr:to>
      <xdr:col>6</xdr:col>
      <xdr:colOff>171450</xdr:colOff>
      <xdr:row>61</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10477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61</xdr:row>
      <xdr:rowOff>105427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56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維持補修費については、</a:t>
          </a:r>
          <a:r>
            <a:rPr kumimoji="1" lang="en-US" altLang="ja-JP" sz="1300">
              <a:latin typeface="ＭＳ Ｐゴシック" panose="020B0600070205080204" pitchFamily="50" charset="-128"/>
              <a:ea typeface="ＭＳ Ｐゴシック" panose="020B0600070205080204" pitchFamily="50" charset="-128"/>
            </a:rPr>
            <a:t>H30</a:t>
          </a:r>
          <a:r>
            <a:rPr kumimoji="1" lang="ja-JP" altLang="en-US" sz="1300">
              <a:latin typeface="ＭＳ Ｐゴシック" panose="020B0600070205080204" pitchFamily="50" charset="-128"/>
              <a:ea typeface="ＭＳ Ｐゴシック" panose="020B0600070205080204" pitchFamily="50" charset="-128"/>
            </a:rPr>
            <a:t>に多額の補修を行ったため、減少した。今後も公共施設の老朽化が見られるため維持補修費は増加が見込まれるため類似団体平均値より高い水準で推移すると思われる。</a:t>
          </a:r>
        </a:p>
        <a:p>
          <a:r>
            <a:rPr kumimoji="1" lang="ja-JP" altLang="en-US" sz="1300">
              <a:latin typeface="ＭＳ Ｐゴシック" panose="020B0600070205080204" pitchFamily="50" charset="-128"/>
              <a:ea typeface="ＭＳ Ｐゴシック" panose="020B0600070205080204" pitchFamily="50" charset="-128"/>
            </a:rPr>
            <a:t>　繰出金については微増となったが、今後も同水準前後で推移すると思われるため、独立採算の原則に立ち料金の適正化等を行い、普通会計の負担額を減らしていくように努める。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99077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60977</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22877</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3" name="その他グラフ枠">
          <a:extLst>
            <a:ext uri="{FF2B5EF4-FFF2-40B4-BE49-F238E27FC236}">
              <a16:creationId xmlns:a16="http://schemas.microsoft.com/office/drawing/2014/main" id="{00000000-0008-0000-0400-0000F3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157480</xdr:rowOff>
    </xdr:from>
    <xdr:to>
      <xdr:col>82</xdr:col>
      <xdr:colOff>107950</xdr:colOff>
      <xdr:row>60</xdr:row>
      <xdr:rowOff>111760</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flipV="1">
          <a:off x="16510000" y="9072880"/>
          <a:ext cx="0" cy="13258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83837</xdr:rowOff>
    </xdr:from>
    <xdr:ext cx="762000" cy="259045"/>
    <xdr:sp macro="" textlink="">
      <xdr:nvSpPr>
        <xdr:cNvPr id="245" name="その他最小値テキスト">
          <a:extLst>
            <a:ext uri="{FF2B5EF4-FFF2-40B4-BE49-F238E27FC236}">
              <a16:creationId xmlns:a16="http://schemas.microsoft.com/office/drawing/2014/main" id="{00000000-0008-0000-0400-0000F5000000}"/>
            </a:ext>
          </a:extLst>
        </xdr:cNvPr>
        <xdr:cNvSpPr txBox="1"/>
      </xdr:nvSpPr>
      <xdr:spPr>
        <a:xfrm>
          <a:off x="16598900" y="10370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60</xdr:row>
      <xdr:rowOff>111760</xdr:rowOff>
    </xdr:from>
    <xdr:to>
      <xdr:col>82</xdr:col>
      <xdr:colOff>196850</xdr:colOff>
      <xdr:row>60</xdr:row>
      <xdr:rowOff>111760</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a:off x="16421100" y="103987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72407</xdr:rowOff>
    </xdr:from>
    <xdr:ext cx="762000" cy="259045"/>
    <xdr:sp macro="" textlink="">
      <xdr:nvSpPr>
        <xdr:cNvPr id="247" name="その他最大値テキスト">
          <a:extLst>
            <a:ext uri="{FF2B5EF4-FFF2-40B4-BE49-F238E27FC236}">
              <a16:creationId xmlns:a16="http://schemas.microsoft.com/office/drawing/2014/main" id="{00000000-0008-0000-0400-0000F7000000}"/>
            </a:ext>
          </a:extLst>
        </xdr:cNvPr>
        <xdr:cNvSpPr txBox="1"/>
      </xdr:nvSpPr>
      <xdr:spPr>
        <a:xfrm>
          <a:off x="16598900" y="8816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157480</xdr:rowOff>
    </xdr:from>
    <xdr:to>
      <xdr:col>82</xdr:col>
      <xdr:colOff>196850</xdr:colOff>
      <xdr:row>52</xdr:row>
      <xdr:rowOff>157480</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90728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24130</xdr:rowOff>
    </xdr:from>
    <xdr:to>
      <xdr:col>82</xdr:col>
      <xdr:colOff>107950</xdr:colOff>
      <xdr:row>57</xdr:row>
      <xdr:rowOff>69850</xdr:rowOff>
    </xdr:to>
    <xdr:cxnSp macro="">
      <xdr:nvCxnSpPr>
        <xdr:cNvPr id="249" name="直線コネクタ 248">
          <a:extLst>
            <a:ext uri="{FF2B5EF4-FFF2-40B4-BE49-F238E27FC236}">
              <a16:creationId xmlns:a16="http://schemas.microsoft.com/office/drawing/2014/main" id="{00000000-0008-0000-0400-0000F9000000}"/>
            </a:ext>
          </a:extLst>
        </xdr:cNvPr>
        <xdr:cNvCxnSpPr/>
      </xdr:nvCxnSpPr>
      <xdr:spPr>
        <a:xfrm flipV="1">
          <a:off x="15671800" y="979678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54</xdr:row>
      <xdr:rowOff>165117</xdr:rowOff>
    </xdr:from>
    <xdr:ext cx="762000" cy="259045"/>
    <xdr:sp macro="" textlink="">
      <xdr:nvSpPr>
        <xdr:cNvPr id="250" name="その他平均値テキスト">
          <a:extLst>
            <a:ext uri="{FF2B5EF4-FFF2-40B4-BE49-F238E27FC236}">
              <a16:creationId xmlns:a16="http://schemas.microsoft.com/office/drawing/2014/main" id="{00000000-0008-0000-0400-0000FA000000}"/>
            </a:ext>
          </a:extLst>
        </xdr:cNvPr>
        <xdr:cNvSpPr txBox="1"/>
      </xdr:nvSpPr>
      <xdr:spPr>
        <a:xfrm>
          <a:off x="16598900" y="94234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55</xdr:row>
      <xdr:rowOff>148590</xdr:rowOff>
    </xdr:from>
    <xdr:to>
      <xdr:col>82</xdr:col>
      <xdr:colOff>158750</xdr:colOff>
      <xdr:row>56</xdr:row>
      <xdr:rowOff>78740</xdr:rowOff>
    </xdr:to>
    <xdr:sp macro="" textlink="">
      <xdr:nvSpPr>
        <xdr:cNvPr id="251" name="フローチャート: 判断 250">
          <a:extLst>
            <a:ext uri="{FF2B5EF4-FFF2-40B4-BE49-F238E27FC236}">
              <a16:creationId xmlns:a16="http://schemas.microsoft.com/office/drawing/2014/main" id="{00000000-0008-0000-0400-0000FB000000}"/>
            </a:ext>
          </a:extLst>
        </xdr:cNvPr>
        <xdr:cNvSpPr/>
      </xdr:nvSpPr>
      <xdr:spPr>
        <a:xfrm>
          <a:off x="164592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69850</xdr:rowOff>
    </xdr:from>
    <xdr:to>
      <xdr:col>78</xdr:col>
      <xdr:colOff>69850</xdr:colOff>
      <xdr:row>57</xdr:row>
      <xdr:rowOff>123190</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flipV="1">
          <a:off x="14782800" y="984250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55</xdr:row>
      <xdr:rowOff>156210</xdr:rowOff>
    </xdr:from>
    <xdr:to>
      <xdr:col>78</xdr:col>
      <xdr:colOff>120650</xdr:colOff>
      <xdr:row>56</xdr:row>
      <xdr:rowOff>86360</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5621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96537</xdr:rowOff>
    </xdr:from>
    <xdr:ext cx="736600" cy="259045"/>
    <xdr:sp macro="" textlink="">
      <xdr:nvSpPr>
        <xdr:cNvPr id="254" name="テキスト ボックス 253">
          <a:extLst>
            <a:ext uri="{FF2B5EF4-FFF2-40B4-BE49-F238E27FC236}">
              <a16:creationId xmlns:a16="http://schemas.microsoft.com/office/drawing/2014/main" id="{00000000-0008-0000-0400-0000FE000000}"/>
            </a:ext>
          </a:extLst>
        </xdr:cNvPr>
        <xdr:cNvSpPr txBox="1"/>
      </xdr:nvSpPr>
      <xdr:spPr>
        <a:xfrm>
          <a:off x="15290800" y="9354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57</xdr:row>
      <xdr:rowOff>1270</xdr:rowOff>
    </xdr:from>
    <xdr:to>
      <xdr:col>73</xdr:col>
      <xdr:colOff>180975</xdr:colOff>
      <xdr:row>57</xdr:row>
      <xdr:rowOff>123190</xdr:rowOff>
    </xdr:to>
    <xdr:cxnSp macro="">
      <xdr:nvCxnSpPr>
        <xdr:cNvPr id="255" name="直線コネクタ 254">
          <a:extLst>
            <a:ext uri="{FF2B5EF4-FFF2-40B4-BE49-F238E27FC236}">
              <a16:creationId xmlns:a16="http://schemas.microsoft.com/office/drawing/2014/main" id="{00000000-0008-0000-0400-0000FF000000}"/>
            </a:ext>
          </a:extLst>
        </xdr:cNvPr>
        <xdr:cNvCxnSpPr/>
      </xdr:nvCxnSpPr>
      <xdr:spPr>
        <a:xfrm>
          <a:off x="13893800" y="9773920"/>
          <a:ext cx="889000" cy="1219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55</xdr:row>
      <xdr:rowOff>163830</xdr:rowOff>
    </xdr:from>
    <xdr:to>
      <xdr:col>74</xdr:col>
      <xdr:colOff>31750</xdr:colOff>
      <xdr:row>56</xdr:row>
      <xdr:rowOff>93980</xdr:rowOff>
    </xdr:to>
    <xdr:sp macro="" textlink="">
      <xdr:nvSpPr>
        <xdr:cNvPr id="256" name="フローチャート: 判断 255">
          <a:extLst>
            <a:ext uri="{FF2B5EF4-FFF2-40B4-BE49-F238E27FC236}">
              <a16:creationId xmlns:a16="http://schemas.microsoft.com/office/drawing/2014/main" id="{00000000-0008-0000-0400-000000010000}"/>
            </a:ext>
          </a:extLst>
        </xdr:cNvPr>
        <xdr:cNvSpPr/>
      </xdr:nvSpPr>
      <xdr:spPr>
        <a:xfrm>
          <a:off x="14732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104157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4401800" y="9362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57</xdr:row>
      <xdr:rowOff>1270</xdr:rowOff>
    </xdr:from>
    <xdr:to>
      <xdr:col>69</xdr:col>
      <xdr:colOff>92075</xdr:colOff>
      <xdr:row>57</xdr:row>
      <xdr:rowOff>31750</xdr:rowOff>
    </xdr:to>
    <xdr:cxnSp macro="">
      <xdr:nvCxnSpPr>
        <xdr:cNvPr id="258" name="直線コネクタ 257">
          <a:extLst>
            <a:ext uri="{FF2B5EF4-FFF2-40B4-BE49-F238E27FC236}">
              <a16:creationId xmlns:a16="http://schemas.microsoft.com/office/drawing/2014/main" id="{00000000-0008-0000-0400-000002010000}"/>
            </a:ext>
          </a:extLst>
        </xdr:cNvPr>
        <xdr:cNvCxnSpPr/>
      </xdr:nvCxnSpPr>
      <xdr:spPr>
        <a:xfrm flipV="1">
          <a:off x="13004800" y="97739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55</xdr:row>
      <xdr:rowOff>148590</xdr:rowOff>
    </xdr:from>
    <xdr:to>
      <xdr:col>69</xdr:col>
      <xdr:colOff>142875</xdr:colOff>
      <xdr:row>56</xdr:row>
      <xdr:rowOff>78740</xdr:rowOff>
    </xdr:to>
    <xdr:sp macro="" textlink="">
      <xdr:nvSpPr>
        <xdr:cNvPr id="259" name="フローチャート: 判断 258">
          <a:extLst>
            <a:ext uri="{FF2B5EF4-FFF2-40B4-BE49-F238E27FC236}">
              <a16:creationId xmlns:a16="http://schemas.microsoft.com/office/drawing/2014/main" id="{00000000-0008-0000-0400-000003010000}"/>
            </a:ext>
          </a:extLst>
        </xdr:cNvPr>
        <xdr:cNvSpPr/>
      </xdr:nvSpPr>
      <xdr:spPr>
        <a:xfrm>
          <a:off x="13843000" y="9578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88917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3512800" y="93472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118110</xdr:rowOff>
    </xdr:from>
    <xdr:to>
      <xdr:col>65</xdr:col>
      <xdr:colOff>53975</xdr:colOff>
      <xdr:row>56</xdr:row>
      <xdr:rowOff>48260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2954000" y="9547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58437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623800" y="9316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3" name="テキスト ボックス 262">
          <a:extLst>
            <a:ext uri="{FF2B5EF4-FFF2-40B4-BE49-F238E27FC236}">
              <a16:creationId xmlns:a16="http://schemas.microsoft.com/office/drawing/2014/main" id="{00000000-0008-0000-0400-000007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144780</xdr:rowOff>
    </xdr:from>
    <xdr:to>
      <xdr:col>82</xdr:col>
      <xdr:colOff>158750</xdr:colOff>
      <xdr:row>57</xdr:row>
      <xdr:rowOff>74930</xdr:rowOff>
    </xdr:to>
    <xdr:sp macro="" textlink="">
      <xdr:nvSpPr>
        <xdr:cNvPr id="268" name="楕円 267">
          <a:extLst>
            <a:ext uri="{FF2B5EF4-FFF2-40B4-BE49-F238E27FC236}">
              <a16:creationId xmlns:a16="http://schemas.microsoft.com/office/drawing/2014/main" id="{00000000-0008-0000-0400-00000C010000}"/>
            </a:ext>
          </a:extLst>
        </xdr:cNvPr>
        <xdr:cNvSpPr/>
      </xdr:nvSpPr>
      <xdr:spPr>
        <a:xfrm>
          <a:off x="16459200" y="9745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56</xdr:row>
      <xdr:rowOff>116857</xdr:rowOff>
    </xdr:from>
    <xdr:ext cx="762000" cy="259045"/>
    <xdr:sp macro="" textlink="">
      <xdr:nvSpPr>
        <xdr:cNvPr id="269" name="その他該当値テキスト">
          <a:extLst>
            <a:ext uri="{FF2B5EF4-FFF2-40B4-BE49-F238E27FC236}">
              <a16:creationId xmlns:a16="http://schemas.microsoft.com/office/drawing/2014/main" id="{00000000-0008-0000-0400-00000D010000}"/>
            </a:ext>
          </a:extLst>
        </xdr:cNvPr>
        <xdr:cNvSpPr txBox="1"/>
      </xdr:nvSpPr>
      <xdr:spPr>
        <a:xfrm>
          <a:off x="165989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19050</xdr:rowOff>
    </xdr:from>
    <xdr:to>
      <xdr:col>78</xdr:col>
      <xdr:colOff>120650</xdr:colOff>
      <xdr:row>57</xdr:row>
      <xdr:rowOff>120650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5621000" y="9791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105427</xdr:rowOff>
    </xdr:from>
    <xdr:ext cx="7366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5290800" y="987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57</xdr:row>
      <xdr:rowOff>72390</xdr:rowOff>
    </xdr:from>
    <xdr:to>
      <xdr:col>74</xdr:col>
      <xdr:colOff>31750</xdr:colOff>
      <xdr:row>58</xdr:row>
      <xdr:rowOff>2540</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4732000" y="9845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57</xdr:row>
      <xdr:rowOff>158767</xdr:rowOff>
    </xdr:from>
    <xdr:ext cx="7620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4401800" y="993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121920</xdr:rowOff>
    </xdr:from>
    <xdr:to>
      <xdr:col>69</xdr:col>
      <xdr:colOff>142875</xdr:colOff>
      <xdr:row>57</xdr:row>
      <xdr:rowOff>52070</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3843000" y="9723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36847</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3512800" y="9809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152400</xdr:rowOff>
    </xdr:from>
    <xdr:to>
      <xdr:col>65</xdr:col>
      <xdr:colOff>53975</xdr:colOff>
      <xdr:row>57</xdr:row>
      <xdr:rowOff>82550</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2954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67327</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2623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補助費に係る経常収支比率が類似団体平均値を上回っているのは、一部事務組合に対する負担金（公債費等を含む）が多額となっているためである。</a:t>
          </a:r>
        </a:p>
        <a:p>
          <a:r>
            <a:rPr kumimoji="1" lang="ja-JP" altLang="en-US" sz="1300">
              <a:latin typeface="ＭＳ Ｐゴシック" panose="020B0600070205080204" pitchFamily="50" charset="-128"/>
              <a:ea typeface="ＭＳ Ｐゴシック" panose="020B0600070205080204" pitchFamily="50" charset="-128"/>
            </a:rPr>
            <a:t>　今後も他の構成町村と協議協力のもと、一部事務組合の業務効率化を図り、なお一層の経費削減を図るように努める。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29</xdr:row>
      <xdr:rowOff>107950</xdr:rowOff>
    </xdr:from>
    <xdr:ext cx="298543" cy="225703"/>
    <xdr:sp macro="" textlink="">
      <xdr:nvSpPr>
        <xdr:cNvPr id="289" name="テキスト ボックス 288">
          <a:extLst>
            <a:ext uri="{FF2B5EF4-FFF2-40B4-BE49-F238E27FC236}">
              <a16:creationId xmlns:a16="http://schemas.microsoft.com/office/drawing/2014/main" id="{00000000-0008-0000-0400-000021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0" name="直線コネクタ 289">
          <a:extLst>
            <a:ext uri="{FF2B5EF4-FFF2-40B4-BE49-F238E27FC236}">
              <a16:creationId xmlns:a16="http://schemas.microsoft.com/office/drawing/2014/main" id="{00000000-0008-0000-0400-000022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1" name="補助費等グラフ枠">
          <a:extLst>
            <a:ext uri="{FF2B5EF4-FFF2-40B4-BE49-F238E27FC236}">
              <a16:creationId xmlns:a16="http://schemas.microsoft.com/office/drawing/2014/main" id="{00000000-0008-0000-0400-00002D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165862</xdr:rowOff>
    </xdr:from>
    <xdr:to>
      <xdr:col>82</xdr:col>
      <xdr:colOff>107950</xdr:colOff>
      <xdr:row>39</xdr:row>
      <xdr:rowOff>124714</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6510000" y="5823712"/>
          <a:ext cx="0" cy="9875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96791</xdr:rowOff>
    </xdr:from>
    <xdr:ext cx="762000" cy="259045"/>
    <xdr:sp macro="" textlink="">
      <xdr:nvSpPr>
        <xdr:cNvPr id="303" name="補助費等最小値テキスト">
          <a:extLst>
            <a:ext uri="{FF2B5EF4-FFF2-40B4-BE49-F238E27FC236}">
              <a16:creationId xmlns:a16="http://schemas.microsoft.com/office/drawing/2014/main" id="{00000000-0008-0000-0400-00002F010000}"/>
            </a:ext>
          </a:extLst>
        </xdr:cNvPr>
        <xdr:cNvSpPr txBox="1"/>
      </xdr:nvSpPr>
      <xdr:spPr>
        <a:xfrm>
          <a:off x="16598900" y="67833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124714</xdr:rowOff>
    </xdr:from>
    <xdr:to>
      <xdr:col>82</xdr:col>
      <xdr:colOff>196850</xdr:colOff>
      <xdr:row>39</xdr:row>
      <xdr:rowOff>124714</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6421100" y="68112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80789</xdr:rowOff>
    </xdr:from>
    <xdr:ext cx="762000" cy="259045"/>
    <xdr:sp macro="" textlink="">
      <xdr:nvSpPr>
        <xdr:cNvPr id="305" name="補助費等最大値テキスト">
          <a:extLst>
            <a:ext uri="{FF2B5EF4-FFF2-40B4-BE49-F238E27FC236}">
              <a16:creationId xmlns:a16="http://schemas.microsoft.com/office/drawing/2014/main" id="{00000000-0008-0000-0400-000031010000}"/>
            </a:ext>
          </a:extLst>
        </xdr:cNvPr>
        <xdr:cNvSpPr txBox="1"/>
      </xdr:nvSpPr>
      <xdr:spPr>
        <a:xfrm>
          <a:off x="16598900" y="55671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33</xdr:row>
      <xdr:rowOff>165862</xdr:rowOff>
    </xdr:from>
    <xdr:to>
      <xdr:col>82</xdr:col>
      <xdr:colOff>196850</xdr:colOff>
      <xdr:row>33</xdr:row>
      <xdr:rowOff>165862</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6421100" y="58237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38</xdr:row>
      <xdr:rowOff>58420</xdr:rowOff>
    </xdr:from>
    <xdr:to>
      <xdr:col>82</xdr:col>
      <xdr:colOff>107950</xdr:colOff>
      <xdr:row>38</xdr:row>
      <xdr:rowOff>90424</xdr:rowOff>
    </xdr:to>
    <xdr:cxnSp macro="">
      <xdr:nvCxnSpPr>
        <xdr:cNvPr id="307" name="直線コネクタ 306">
          <a:extLst>
            <a:ext uri="{FF2B5EF4-FFF2-40B4-BE49-F238E27FC236}">
              <a16:creationId xmlns:a16="http://schemas.microsoft.com/office/drawing/2014/main" id="{00000000-0008-0000-0400-000033010000}"/>
            </a:ext>
          </a:extLst>
        </xdr:cNvPr>
        <xdr:cNvCxnSpPr/>
      </xdr:nvCxnSpPr>
      <xdr:spPr>
        <a:xfrm>
          <a:off x="15671800" y="6573520"/>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36</xdr:row>
      <xdr:rowOff>26433</xdr:rowOff>
    </xdr:from>
    <xdr:ext cx="762000" cy="259045"/>
    <xdr:sp macro="" textlink="">
      <xdr:nvSpPr>
        <xdr:cNvPr id="308" name="補助費等平均値テキスト">
          <a:extLst>
            <a:ext uri="{FF2B5EF4-FFF2-40B4-BE49-F238E27FC236}">
              <a16:creationId xmlns:a16="http://schemas.microsoft.com/office/drawing/2014/main" id="{00000000-0008-0000-0400-000034010000}"/>
            </a:ext>
          </a:extLst>
        </xdr:cNvPr>
        <xdr:cNvSpPr txBox="1"/>
      </xdr:nvSpPr>
      <xdr:spPr>
        <a:xfrm>
          <a:off x="16598900" y="619863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9906</xdr:rowOff>
    </xdr:from>
    <xdr:to>
      <xdr:col>82</xdr:col>
      <xdr:colOff>158750</xdr:colOff>
      <xdr:row>37</xdr:row>
      <xdr:rowOff>111506</xdr:rowOff>
    </xdr:to>
    <xdr:sp macro="" textlink="">
      <xdr:nvSpPr>
        <xdr:cNvPr id="309" name="フローチャート: 判断 308">
          <a:extLst>
            <a:ext uri="{FF2B5EF4-FFF2-40B4-BE49-F238E27FC236}">
              <a16:creationId xmlns:a16="http://schemas.microsoft.com/office/drawing/2014/main" id="{00000000-0008-0000-0400-000035010000}"/>
            </a:ext>
          </a:extLst>
        </xdr:cNvPr>
        <xdr:cNvSpPr/>
      </xdr:nvSpPr>
      <xdr:spPr>
        <a:xfrm>
          <a:off x="16459200" y="6353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38</xdr:row>
      <xdr:rowOff>53848</xdr:rowOff>
    </xdr:from>
    <xdr:to>
      <xdr:col>78</xdr:col>
      <xdr:colOff>69850</xdr:colOff>
      <xdr:row>38</xdr:row>
      <xdr:rowOff>58420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4782800" y="6568948"/>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163068</xdr:rowOff>
    </xdr:from>
    <xdr:to>
      <xdr:col>78</xdr:col>
      <xdr:colOff>120650</xdr:colOff>
      <xdr:row>37</xdr:row>
      <xdr:rowOff>93218</xdr:rowOff>
    </xdr:to>
    <xdr:sp macro="" textlink="">
      <xdr:nvSpPr>
        <xdr:cNvPr id="311" name="フローチャート: 判断 310">
          <a:extLst>
            <a:ext uri="{FF2B5EF4-FFF2-40B4-BE49-F238E27FC236}">
              <a16:creationId xmlns:a16="http://schemas.microsoft.com/office/drawing/2014/main" id="{00000000-0008-0000-0400-000037010000}"/>
            </a:ext>
          </a:extLst>
        </xdr:cNvPr>
        <xdr:cNvSpPr/>
      </xdr:nvSpPr>
      <xdr:spPr>
        <a:xfrm>
          <a:off x="15621000" y="6335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103395</xdr:rowOff>
    </xdr:from>
    <xdr:ext cx="736600" cy="259045"/>
    <xdr:sp macro="" textlink="">
      <xdr:nvSpPr>
        <xdr:cNvPr id="312" name="テキスト ボックス 311">
          <a:extLst>
            <a:ext uri="{FF2B5EF4-FFF2-40B4-BE49-F238E27FC236}">
              <a16:creationId xmlns:a16="http://schemas.microsoft.com/office/drawing/2014/main" id="{00000000-0008-0000-0400-000038010000}"/>
            </a:ext>
          </a:extLst>
        </xdr:cNvPr>
        <xdr:cNvSpPr txBox="1"/>
      </xdr:nvSpPr>
      <xdr:spPr>
        <a:xfrm>
          <a:off x="15290800" y="61041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165862</xdr:rowOff>
    </xdr:from>
    <xdr:to>
      <xdr:col>73</xdr:col>
      <xdr:colOff>180975</xdr:colOff>
      <xdr:row>38</xdr:row>
      <xdr:rowOff>53848</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3893800" y="6509512"/>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153924</xdr:rowOff>
    </xdr:from>
    <xdr:to>
      <xdr:col>74</xdr:col>
      <xdr:colOff>31750</xdr:colOff>
      <xdr:row>37</xdr:row>
      <xdr:rowOff>84074</xdr:rowOff>
    </xdr:to>
    <xdr:sp macro="" textlink="">
      <xdr:nvSpPr>
        <xdr:cNvPr id="314" name="フローチャート: 判断 313">
          <a:extLst>
            <a:ext uri="{FF2B5EF4-FFF2-40B4-BE49-F238E27FC236}">
              <a16:creationId xmlns:a16="http://schemas.microsoft.com/office/drawing/2014/main" id="{00000000-0008-0000-0400-00003A010000}"/>
            </a:ext>
          </a:extLst>
        </xdr:cNvPr>
        <xdr:cNvSpPr/>
      </xdr:nvSpPr>
      <xdr:spPr>
        <a:xfrm>
          <a:off x="14732000" y="6326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94251</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4401800" y="60950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165862</xdr:rowOff>
    </xdr:from>
    <xdr:to>
      <xdr:col>69</xdr:col>
      <xdr:colOff>92075</xdr:colOff>
      <xdr:row>37</xdr:row>
      <xdr:rowOff>165862</xdr:rowOff>
    </xdr:to>
    <xdr:cxnSp macro="">
      <xdr:nvCxnSpPr>
        <xdr:cNvPr id="316" name="直線コネクタ 315">
          <a:extLst>
            <a:ext uri="{FF2B5EF4-FFF2-40B4-BE49-F238E27FC236}">
              <a16:creationId xmlns:a16="http://schemas.microsoft.com/office/drawing/2014/main" id="{00000000-0008-0000-0400-00003C010000}"/>
            </a:ext>
          </a:extLst>
        </xdr:cNvPr>
        <xdr:cNvCxnSpPr/>
      </xdr:nvCxnSpPr>
      <xdr:spPr>
        <a:xfrm>
          <a:off x="13004800" y="650951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144780</xdr:rowOff>
    </xdr:from>
    <xdr:to>
      <xdr:col>69</xdr:col>
      <xdr:colOff>142875</xdr:colOff>
      <xdr:row>37</xdr:row>
      <xdr:rowOff>74930</xdr:rowOff>
    </xdr:to>
    <xdr:sp macro="" textlink="">
      <xdr:nvSpPr>
        <xdr:cNvPr id="317" name="フローチャート: 判断 316">
          <a:extLst>
            <a:ext uri="{FF2B5EF4-FFF2-40B4-BE49-F238E27FC236}">
              <a16:creationId xmlns:a16="http://schemas.microsoft.com/office/drawing/2014/main" id="{00000000-0008-0000-0400-00003D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85107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3512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140208</xdr:rowOff>
    </xdr:from>
    <xdr:to>
      <xdr:col>65</xdr:col>
      <xdr:colOff>53975</xdr:colOff>
      <xdr:row>37</xdr:row>
      <xdr:rowOff>70358</xdr:rowOff>
    </xdr:to>
    <xdr:sp macro="" textlink="">
      <xdr:nvSpPr>
        <xdr:cNvPr id="319" name="フローチャート: 判断 318">
          <a:extLst>
            <a:ext uri="{FF2B5EF4-FFF2-40B4-BE49-F238E27FC236}">
              <a16:creationId xmlns:a16="http://schemas.microsoft.com/office/drawing/2014/main" id="{00000000-0008-0000-0400-00003F010000}"/>
            </a:ext>
          </a:extLst>
        </xdr:cNvPr>
        <xdr:cNvSpPr/>
      </xdr:nvSpPr>
      <xdr:spPr>
        <a:xfrm>
          <a:off x="12954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80535</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623800" y="60812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1" name="テキスト ボックス 320">
          <a:extLst>
            <a:ext uri="{FF2B5EF4-FFF2-40B4-BE49-F238E27FC236}">
              <a16:creationId xmlns:a16="http://schemas.microsoft.com/office/drawing/2014/main" id="{00000000-0008-0000-0400-000041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3" name="テキスト ボックス 322">
          <a:extLst>
            <a:ext uri="{FF2B5EF4-FFF2-40B4-BE49-F238E27FC236}">
              <a16:creationId xmlns:a16="http://schemas.microsoft.com/office/drawing/2014/main" id="{00000000-0008-0000-0400-000043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39624</xdr:rowOff>
    </xdr:from>
    <xdr:to>
      <xdr:col>82</xdr:col>
      <xdr:colOff>158750</xdr:colOff>
      <xdr:row>38</xdr:row>
      <xdr:rowOff>141224</xdr:rowOff>
    </xdr:to>
    <xdr:sp macro="" textlink="">
      <xdr:nvSpPr>
        <xdr:cNvPr id="326" name="楕円 325">
          <a:extLst>
            <a:ext uri="{FF2B5EF4-FFF2-40B4-BE49-F238E27FC236}">
              <a16:creationId xmlns:a16="http://schemas.microsoft.com/office/drawing/2014/main" id="{00000000-0008-0000-0400-000046010000}"/>
            </a:ext>
          </a:extLst>
        </xdr:cNvPr>
        <xdr:cNvSpPr/>
      </xdr:nvSpPr>
      <xdr:spPr>
        <a:xfrm>
          <a:off x="16459200" y="6554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38</xdr:row>
      <xdr:rowOff>11701</xdr:rowOff>
    </xdr:from>
    <xdr:ext cx="762000" cy="259045"/>
    <xdr:sp macro="" textlink="">
      <xdr:nvSpPr>
        <xdr:cNvPr id="327" name="補助費等該当値テキスト">
          <a:extLst>
            <a:ext uri="{FF2B5EF4-FFF2-40B4-BE49-F238E27FC236}">
              <a16:creationId xmlns:a16="http://schemas.microsoft.com/office/drawing/2014/main" id="{00000000-0008-0000-0400-000047010000}"/>
            </a:ext>
          </a:extLst>
        </xdr:cNvPr>
        <xdr:cNvSpPr txBox="1"/>
      </xdr:nvSpPr>
      <xdr:spPr>
        <a:xfrm>
          <a:off x="16598900" y="65268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38</xdr:row>
      <xdr:rowOff>7620</xdr:rowOff>
    </xdr:from>
    <xdr:to>
      <xdr:col>78</xdr:col>
      <xdr:colOff>120650</xdr:colOff>
      <xdr:row>38</xdr:row>
      <xdr:rowOff>109220</xdr:rowOff>
    </xdr:to>
    <xdr:sp macro="" textlink="">
      <xdr:nvSpPr>
        <xdr:cNvPr id="328" name="楕円 327">
          <a:extLst>
            <a:ext uri="{FF2B5EF4-FFF2-40B4-BE49-F238E27FC236}">
              <a16:creationId xmlns:a16="http://schemas.microsoft.com/office/drawing/2014/main" id="{00000000-0008-0000-0400-000048010000}"/>
            </a:ext>
          </a:extLst>
        </xdr:cNvPr>
        <xdr:cNvSpPr/>
      </xdr:nvSpPr>
      <xdr:spPr>
        <a:xfrm>
          <a:off x="15621000" y="6522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93997</xdr:rowOff>
    </xdr:from>
    <xdr:ext cx="7366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290800" y="660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38</xdr:row>
      <xdr:rowOff>3048</xdr:rowOff>
    </xdr:from>
    <xdr:to>
      <xdr:col>74</xdr:col>
      <xdr:colOff>31750</xdr:colOff>
      <xdr:row>38</xdr:row>
      <xdr:rowOff>104648</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4732000" y="65181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89425</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4401800" y="66045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115062</xdr:rowOff>
    </xdr:from>
    <xdr:to>
      <xdr:col>65</xdr:col>
      <xdr:colOff>53975</xdr:colOff>
      <xdr:row>38</xdr:row>
      <xdr:rowOff>45212</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2954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29989</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2623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公債費については近年減少傾向にあったが、</a:t>
          </a:r>
          <a:r>
            <a:rPr kumimoji="1" lang="en-US" altLang="ja-JP" sz="1300">
              <a:latin typeface="ＭＳ Ｐゴシック" panose="020B0600070205080204" pitchFamily="50" charset="-128"/>
              <a:ea typeface="ＭＳ Ｐゴシック" panose="020B0600070205080204" pitchFamily="50" charset="-128"/>
            </a:rPr>
            <a:t>H29</a:t>
          </a:r>
          <a:r>
            <a:rPr kumimoji="1" lang="ja-JP" altLang="en-US" sz="1300">
              <a:latin typeface="ＭＳ Ｐゴシック" panose="020B0600070205080204" pitchFamily="50" charset="-128"/>
              <a:ea typeface="ＭＳ Ｐゴシック" panose="020B0600070205080204" pitchFamily="50" charset="-128"/>
            </a:rPr>
            <a:t>に実施した公民館改修事業等の措置期間が終了し、元金償還が始まったため増加に転じている。</a:t>
          </a:r>
        </a:p>
        <a:p>
          <a:r>
            <a:rPr kumimoji="1" lang="ja-JP" altLang="en-US" sz="1300">
              <a:latin typeface="ＭＳ Ｐゴシック" panose="020B0600070205080204" pitchFamily="50" charset="-128"/>
              <a:ea typeface="ＭＳ Ｐゴシック" panose="020B0600070205080204" pitchFamily="50" charset="-128"/>
            </a:rPr>
            <a:t>　今後は、防災行政無線のデジタル化事業や中学校改築事業などを大型事業において地方債の増加が見込まれるため、計画的な地方債の発行を行う。</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47" name="テキスト ボックス 346">
          <a:extLst>
            <a:ext uri="{FF2B5EF4-FFF2-40B4-BE49-F238E27FC236}">
              <a16:creationId xmlns:a16="http://schemas.microsoft.com/office/drawing/2014/main" id="{00000000-0008-0000-0400-00005B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8" name="直線コネクタ 347">
          <a:extLst>
            <a:ext uri="{FF2B5EF4-FFF2-40B4-BE49-F238E27FC236}">
              <a16:creationId xmlns:a16="http://schemas.microsoft.com/office/drawing/2014/main" id="{00000000-0008-0000-0400-00005C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9" name="テキスト ボックス 348">
          <a:extLst>
            <a:ext uri="{FF2B5EF4-FFF2-40B4-BE49-F238E27FC236}">
              <a16:creationId xmlns:a16="http://schemas.microsoft.com/office/drawing/2014/main" id="{00000000-0008-0000-0400-00005D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50" name="直線コネクタ 349">
          <a:extLst>
            <a:ext uri="{FF2B5EF4-FFF2-40B4-BE49-F238E27FC236}">
              <a16:creationId xmlns:a16="http://schemas.microsoft.com/office/drawing/2014/main" id="{00000000-0008-0000-0400-00005E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9" name="公債費グラフ枠">
          <a:extLst>
            <a:ext uri="{FF2B5EF4-FFF2-40B4-BE49-F238E27FC236}">
              <a16:creationId xmlns:a16="http://schemas.microsoft.com/office/drawing/2014/main" id="{00000000-0008-0000-0400-000067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69850</xdr:rowOff>
    </xdr:from>
    <xdr:to>
      <xdr:col>24</xdr:col>
      <xdr:colOff>25400</xdr:colOff>
      <xdr:row>81</xdr:row>
      <xdr:rowOff>120142</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flipV="1">
          <a:off x="4826000" y="12585700"/>
          <a:ext cx="0" cy="14218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92219</xdr:rowOff>
    </xdr:from>
    <xdr:ext cx="762000" cy="259045"/>
    <xdr:sp macro="" textlink="">
      <xdr:nvSpPr>
        <xdr:cNvPr id="361" name="公債費最小値テキスト">
          <a:extLst>
            <a:ext uri="{FF2B5EF4-FFF2-40B4-BE49-F238E27FC236}">
              <a16:creationId xmlns:a16="http://schemas.microsoft.com/office/drawing/2014/main" id="{00000000-0008-0000-0400-000069010000}"/>
            </a:ext>
          </a:extLst>
        </xdr:cNvPr>
        <xdr:cNvSpPr txBox="1"/>
      </xdr:nvSpPr>
      <xdr:spPr>
        <a:xfrm>
          <a:off x="4914900" y="139796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120142</xdr:rowOff>
    </xdr:from>
    <xdr:to>
      <xdr:col>24</xdr:col>
      <xdr:colOff>114300</xdr:colOff>
      <xdr:row>81</xdr:row>
      <xdr:rowOff>120142</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4737100" y="14007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156227</xdr:rowOff>
    </xdr:from>
    <xdr:ext cx="762000" cy="259045"/>
    <xdr:sp macro="" textlink="">
      <xdr:nvSpPr>
        <xdr:cNvPr id="363" name="公債費最大値テキスト">
          <a:extLst>
            <a:ext uri="{FF2B5EF4-FFF2-40B4-BE49-F238E27FC236}">
              <a16:creationId xmlns:a16="http://schemas.microsoft.com/office/drawing/2014/main" id="{00000000-0008-0000-0400-00006B010000}"/>
            </a:ext>
          </a:extLst>
        </xdr:cNvPr>
        <xdr:cNvSpPr txBox="1"/>
      </xdr:nvSpPr>
      <xdr:spPr>
        <a:xfrm>
          <a:off x="4914900" y="1232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69850</xdr:rowOff>
    </xdr:from>
    <xdr:to>
      <xdr:col>24</xdr:col>
      <xdr:colOff>114300</xdr:colOff>
      <xdr:row>73</xdr:row>
      <xdr:rowOff>69850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4737100" y="12585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10413</xdr:rowOff>
    </xdr:from>
    <xdr:to>
      <xdr:col>24</xdr:col>
      <xdr:colOff>25400</xdr:colOff>
      <xdr:row>77</xdr:row>
      <xdr:rowOff>28702</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3987800" y="13212063"/>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160290</xdr:rowOff>
    </xdr:from>
    <xdr:ext cx="762000" cy="259045"/>
    <xdr:sp macro="" textlink="">
      <xdr:nvSpPr>
        <xdr:cNvPr id="366" name="公債費平均値テキスト">
          <a:extLst>
            <a:ext uri="{FF2B5EF4-FFF2-40B4-BE49-F238E27FC236}">
              <a16:creationId xmlns:a16="http://schemas.microsoft.com/office/drawing/2014/main" id="{00000000-0008-0000-0400-00006E010000}"/>
            </a:ext>
          </a:extLst>
        </xdr:cNvPr>
        <xdr:cNvSpPr txBox="1"/>
      </xdr:nvSpPr>
      <xdr:spPr>
        <a:xfrm>
          <a:off x="4914900" y="133619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16763</xdr:rowOff>
    </xdr:from>
    <xdr:to>
      <xdr:col>24</xdr:col>
      <xdr:colOff>76200</xdr:colOff>
      <xdr:row>78</xdr:row>
      <xdr:rowOff>118363</xdr:rowOff>
    </xdr:to>
    <xdr:sp macro="" textlink="">
      <xdr:nvSpPr>
        <xdr:cNvPr id="367" name="フローチャート: 判断 366">
          <a:extLst>
            <a:ext uri="{FF2B5EF4-FFF2-40B4-BE49-F238E27FC236}">
              <a16:creationId xmlns:a16="http://schemas.microsoft.com/office/drawing/2014/main" id="{00000000-0008-0000-0400-00006F010000}"/>
            </a:ext>
          </a:extLst>
        </xdr:cNvPr>
        <xdr:cNvSpPr/>
      </xdr:nvSpPr>
      <xdr:spPr>
        <a:xfrm>
          <a:off x="47752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77</xdr:row>
      <xdr:rowOff>10413</xdr:rowOff>
    </xdr:from>
    <xdr:to>
      <xdr:col>19</xdr:col>
      <xdr:colOff>187325</xdr:colOff>
      <xdr:row>77</xdr:row>
      <xdr:rowOff>92711</xdr:rowOff>
    </xdr:to>
    <xdr:cxnSp macro="">
      <xdr:nvCxnSpPr>
        <xdr:cNvPr id="368" name="直線コネクタ 367">
          <a:extLst>
            <a:ext uri="{FF2B5EF4-FFF2-40B4-BE49-F238E27FC236}">
              <a16:creationId xmlns:a16="http://schemas.microsoft.com/office/drawing/2014/main" id="{00000000-0008-0000-0400-000070010000}"/>
            </a:ext>
          </a:extLst>
        </xdr:cNvPr>
        <xdr:cNvCxnSpPr/>
      </xdr:nvCxnSpPr>
      <xdr:spPr>
        <a:xfrm flipV="1">
          <a:off x="3098800" y="13212063"/>
          <a:ext cx="889000" cy="822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16763</xdr:rowOff>
    </xdr:from>
    <xdr:to>
      <xdr:col>20</xdr:col>
      <xdr:colOff>38100</xdr:colOff>
      <xdr:row>78</xdr:row>
      <xdr:rowOff>118363</xdr:rowOff>
    </xdr:to>
    <xdr:sp macro="" textlink="">
      <xdr:nvSpPr>
        <xdr:cNvPr id="369" name="フローチャート: 判断 368">
          <a:extLst>
            <a:ext uri="{FF2B5EF4-FFF2-40B4-BE49-F238E27FC236}">
              <a16:creationId xmlns:a16="http://schemas.microsoft.com/office/drawing/2014/main" id="{00000000-0008-0000-0400-000071010000}"/>
            </a:ext>
          </a:extLst>
        </xdr:cNvPr>
        <xdr:cNvSpPr/>
      </xdr:nvSpPr>
      <xdr:spPr>
        <a:xfrm>
          <a:off x="3937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103140</xdr:rowOff>
    </xdr:from>
    <xdr:ext cx="736600" cy="259045"/>
    <xdr:sp macro="" textlink="">
      <xdr:nvSpPr>
        <xdr:cNvPr id="370" name="テキスト ボックス 369">
          <a:extLst>
            <a:ext uri="{FF2B5EF4-FFF2-40B4-BE49-F238E27FC236}">
              <a16:creationId xmlns:a16="http://schemas.microsoft.com/office/drawing/2014/main" id="{00000000-0008-0000-0400-000072010000}"/>
            </a:ext>
          </a:extLst>
        </xdr:cNvPr>
        <xdr:cNvSpPr txBox="1"/>
      </xdr:nvSpPr>
      <xdr:spPr>
        <a:xfrm>
          <a:off x="3606800" y="1347624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77</xdr:row>
      <xdr:rowOff>92711</xdr:rowOff>
    </xdr:from>
    <xdr:to>
      <xdr:col>15</xdr:col>
      <xdr:colOff>98425</xdr:colOff>
      <xdr:row>77</xdr:row>
      <xdr:rowOff>120142</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2209800" y="13294361"/>
          <a:ext cx="889000" cy="27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78</xdr:row>
      <xdr:rowOff>30480</xdr:rowOff>
    </xdr:from>
    <xdr:to>
      <xdr:col>15</xdr:col>
      <xdr:colOff>149225</xdr:colOff>
      <xdr:row>78</xdr:row>
      <xdr:rowOff>132080</xdr:rowOff>
    </xdr:to>
    <xdr:sp macro="" textlink="">
      <xdr:nvSpPr>
        <xdr:cNvPr id="372" name="フローチャート: 判断 371">
          <a:extLst>
            <a:ext uri="{FF2B5EF4-FFF2-40B4-BE49-F238E27FC236}">
              <a16:creationId xmlns:a16="http://schemas.microsoft.com/office/drawing/2014/main" id="{00000000-0008-0000-0400-000074010000}"/>
            </a:ext>
          </a:extLst>
        </xdr:cNvPr>
        <xdr:cNvSpPr/>
      </xdr:nvSpPr>
      <xdr:spPr>
        <a:xfrm>
          <a:off x="3048000" y="1340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116857</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2717800" y="13489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77</xdr:row>
      <xdr:rowOff>74422</xdr:rowOff>
    </xdr:from>
    <xdr:to>
      <xdr:col>11</xdr:col>
      <xdr:colOff>9525</xdr:colOff>
      <xdr:row>77</xdr:row>
      <xdr:rowOff>120142</xdr:rowOff>
    </xdr:to>
    <xdr:cxnSp macro="">
      <xdr:nvCxnSpPr>
        <xdr:cNvPr id="374" name="直線コネクタ 373">
          <a:extLst>
            <a:ext uri="{FF2B5EF4-FFF2-40B4-BE49-F238E27FC236}">
              <a16:creationId xmlns:a16="http://schemas.microsoft.com/office/drawing/2014/main" id="{00000000-0008-0000-0400-000076010000}"/>
            </a:ext>
          </a:extLst>
        </xdr:cNvPr>
        <xdr:cNvCxnSpPr/>
      </xdr:nvCxnSpPr>
      <xdr:spPr>
        <a:xfrm>
          <a:off x="1320800" y="13276072"/>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21337</xdr:rowOff>
    </xdr:from>
    <xdr:to>
      <xdr:col>11</xdr:col>
      <xdr:colOff>60325</xdr:colOff>
      <xdr:row>78</xdr:row>
      <xdr:rowOff>122937</xdr:rowOff>
    </xdr:to>
    <xdr:sp macro="" textlink="">
      <xdr:nvSpPr>
        <xdr:cNvPr id="375" name="フローチャート: 判断 374">
          <a:extLst>
            <a:ext uri="{FF2B5EF4-FFF2-40B4-BE49-F238E27FC236}">
              <a16:creationId xmlns:a16="http://schemas.microsoft.com/office/drawing/2014/main" id="{00000000-0008-0000-0400-000077010000}"/>
            </a:ext>
          </a:extLst>
        </xdr:cNvPr>
        <xdr:cNvSpPr/>
      </xdr:nvSpPr>
      <xdr:spPr>
        <a:xfrm>
          <a:off x="21590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107714</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1828800" y="134808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169926</xdr:rowOff>
    </xdr:from>
    <xdr:to>
      <xdr:col>6</xdr:col>
      <xdr:colOff>171450</xdr:colOff>
      <xdr:row>78</xdr:row>
      <xdr:rowOff>100076</xdr:rowOff>
    </xdr:to>
    <xdr:sp macro="" textlink="">
      <xdr:nvSpPr>
        <xdr:cNvPr id="377" name="フローチャート: 判断 376">
          <a:extLst>
            <a:ext uri="{FF2B5EF4-FFF2-40B4-BE49-F238E27FC236}">
              <a16:creationId xmlns:a16="http://schemas.microsoft.com/office/drawing/2014/main" id="{00000000-0008-0000-0400-000079010000}"/>
            </a:ext>
          </a:extLst>
        </xdr:cNvPr>
        <xdr:cNvSpPr/>
      </xdr:nvSpPr>
      <xdr:spPr>
        <a:xfrm>
          <a:off x="1270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84853</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939800" y="134579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9" name="テキスト ボックス 378">
          <a:extLst>
            <a:ext uri="{FF2B5EF4-FFF2-40B4-BE49-F238E27FC236}">
              <a16:creationId xmlns:a16="http://schemas.microsoft.com/office/drawing/2014/main" id="{00000000-0008-0000-0400-00007B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149352</xdr:rowOff>
    </xdr:from>
    <xdr:to>
      <xdr:col>24</xdr:col>
      <xdr:colOff>76200</xdr:colOff>
      <xdr:row>77</xdr:row>
      <xdr:rowOff>79502</xdr:rowOff>
    </xdr:to>
    <xdr:sp macro="" textlink="">
      <xdr:nvSpPr>
        <xdr:cNvPr id="384" name="楕円 383">
          <a:extLst>
            <a:ext uri="{FF2B5EF4-FFF2-40B4-BE49-F238E27FC236}">
              <a16:creationId xmlns:a16="http://schemas.microsoft.com/office/drawing/2014/main" id="{00000000-0008-0000-0400-000080010000}"/>
            </a:ext>
          </a:extLst>
        </xdr:cNvPr>
        <xdr:cNvSpPr/>
      </xdr:nvSpPr>
      <xdr:spPr>
        <a:xfrm>
          <a:off x="4775200" y="131795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165879</xdr:rowOff>
    </xdr:from>
    <xdr:ext cx="762000" cy="259045"/>
    <xdr:sp macro="" textlink="">
      <xdr:nvSpPr>
        <xdr:cNvPr id="385" name="公債費該当値テキスト">
          <a:extLst>
            <a:ext uri="{FF2B5EF4-FFF2-40B4-BE49-F238E27FC236}">
              <a16:creationId xmlns:a16="http://schemas.microsoft.com/office/drawing/2014/main" id="{00000000-0008-0000-0400-000081010000}"/>
            </a:ext>
          </a:extLst>
        </xdr:cNvPr>
        <xdr:cNvSpPr txBox="1"/>
      </xdr:nvSpPr>
      <xdr:spPr>
        <a:xfrm>
          <a:off x="4914900" y="130246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131063</xdr:rowOff>
    </xdr:from>
    <xdr:to>
      <xdr:col>20</xdr:col>
      <xdr:colOff>38100</xdr:colOff>
      <xdr:row>77</xdr:row>
      <xdr:rowOff>61213</xdr:rowOff>
    </xdr:to>
    <xdr:sp macro="" textlink="">
      <xdr:nvSpPr>
        <xdr:cNvPr id="386" name="楕円 385">
          <a:extLst>
            <a:ext uri="{FF2B5EF4-FFF2-40B4-BE49-F238E27FC236}">
              <a16:creationId xmlns:a16="http://schemas.microsoft.com/office/drawing/2014/main" id="{00000000-0008-0000-0400-000082010000}"/>
            </a:ext>
          </a:extLst>
        </xdr:cNvPr>
        <xdr:cNvSpPr/>
      </xdr:nvSpPr>
      <xdr:spPr>
        <a:xfrm>
          <a:off x="3937000" y="131612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71391</xdr:rowOff>
    </xdr:from>
    <xdr:ext cx="7366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606800" y="1293014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41911</xdr:rowOff>
    </xdr:from>
    <xdr:to>
      <xdr:col>15</xdr:col>
      <xdr:colOff>149225</xdr:colOff>
      <xdr:row>77</xdr:row>
      <xdr:rowOff>143511</xdr:rowOff>
    </xdr:to>
    <xdr:sp macro="" textlink="">
      <xdr:nvSpPr>
        <xdr:cNvPr id="388" name="楕円 387">
          <a:extLst>
            <a:ext uri="{FF2B5EF4-FFF2-40B4-BE49-F238E27FC236}">
              <a16:creationId xmlns:a16="http://schemas.microsoft.com/office/drawing/2014/main" id="{00000000-0008-0000-0400-000084010000}"/>
            </a:ext>
          </a:extLst>
        </xdr:cNvPr>
        <xdr:cNvSpPr/>
      </xdr:nvSpPr>
      <xdr:spPr>
        <a:xfrm>
          <a:off x="3048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153688</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2717800" y="130124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69342</xdr:rowOff>
    </xdr:from>
    <xdr:to>
      <xdr:col>11</xdr:col>
      <xdr:colOff>60325</xdr:colOff>
      <xdr:row>77</xdr:row>
      <xdr:rowOff>170942</xdr:rowOff>
    </xdr:to>
    <xdr:sp macro="" textlink="">
      <xdr:nvSpPr>
        <xdr:cNvPr id="390" name="楕円 389">
          <a:extLst>
            <a:ext uri="{FF2B5EF4-FFF2-40B4-BE49-F238E27FC236}">
              <a16:creationId xmlns:a16="http://schemas.microsoft.com/office/drawing/2014/main" id="{00000000-0008-0000-0400-000086010000}"/>
            </a:ext>
          </a:extLst>
        </xdr:cNvPr>
        <xdr:cNvSpPr/>
      </xdr:nvSpPr>
      <xdr:spPr>
        <a:xfrm>
          <a:off x="2159000" y="132709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9669</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1828800" y="130398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23622</xdr:rowOff>
    </xdr:from>
    <xdr:to>
      <xdr:col>6</xdr:col>
      <xdr:colOff>171450</xdr:colOff>
      <xdr:row>77</xdr:row>
      <xdr:rowOff>125222</xdr:rowOff>
    </xdr:to>
    <xdr:sp macro="" textlink="">
      <xdr:nvSpPr>
        <xdr:cNvPr id="392" name="楕円 391">
          <a:extLst>
            <a:ext uri="{FF2B5EF4-FFF2-40B4-BE49-F238E27FC236}">
              <a16:creationId xmlns:a16="http://schemas.microsoft.com/office/drawing/2014/main" id="{00000000-0008-0000-0400-000088010000}"/>
            </a:ext>
          </a:extLst>
        </xdr:cNvPr>
        <xdr:cNvSpPr/>
      </xdr:nvSpPr>
      <xdr:spPr>
        <a:xfrm>
          <a:off x="1270000" y="132252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135399</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939800" y="129941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9" name="正方形/長方形 398">
          <a:extLst>
            <a:ext uri="{FF2B5EF4-FFF2-40B4-BE49-F238E27FC236}">
              <a16:creationId xmlns:a16="http://schemas.microsoft.com/office/drawing/2014/main" id="{00000000-0008-0000-0400-00008F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0" name="正方形/長方形 399">
          <a:extLst>
            <a:ext uri="{FF2B5EF4-FFF2-40B4-BE49-F238E27FC236}">
              <a16:creationId xmlns:a16="http://schemas.microsoft.com/office/drawing/2014/main" id="{00000000-0008-0000-0400-000090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　公債費を除いた数値の変動を見ると、微増となった。類似団体平均値も</a:t>
          </a:r>
          <a:r>
            <a:rPr kumimoji="1" lang="en-US" altLang="ja-JP" sz="1300">
              <a:latin typeface="ＭＳ Ｐゴシック" panose="020B0600070205080204" pitchFamily="50" charset="-128"/>
              <a:ea typeface="ＭＳ Ｐゴシック" panose="020B0600070205080204" pitchFamily="50" charset="-128"/>
            </a:rPr>
            <a:t>6.4</a:t>
          </a:r>
          <a:r>
            <a:rPr kumimoji="1" lang="ja-JP" altLang="en-US" sz="1300">
              <a:latin typeface="ＭＳ Ｐゴシック" panose="020B0600070205080204" pitchFamily="50" charset="-128"/>
              <a:ea typeface="ＭＳ Ｐゴシック" panose="020B0600070205080204" pitchFamily="50" charset="-128"/>
            </a:rPr>
            <a:t>ポイント上回っている。主な要因は、補助費の一部事務組合に対する負担金の上昇が挙げられる。今後も個別事業を精査するなど、さらなる経常経費の削減に努める。</a:t>
          </a: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62</xdr:col>
      <xdr:colOff>6350</xdr:colOff>
      <xdr:row>69</xdr:row>
      <xdr:rowOff>107950</xdr:rowOff>
    </xdr:from>
    <xdr:ext cx="298543" cy="225703"/>
    <xdr:sp macro="" textlink="">
      <xdr:nvSpPr>
        <xdr:cNvPr id="405" name="テキスト ボックス 404">
          <a:extLst>
            <a:ext uri="{FF2B5EF4-FFF2-40B4-BE49-F238E27FC236}">
              <a16:creationId xmlns:a16="http://schemas.microsoft.com/office/drawing/2014/main" id="{00000000-0008-0000-0400-000095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06" name="直線コネクタ 405">
          <a:extLst>
            <a:ext uri="{FF2B5EF4-FFF2-40B4-BE49-F238E27FC236}">
              <a16:creationId xmlns:a16="http://schemas.microsoft.com/office/drawing/2014/main" id="{00000000-0008-0000-0400-000096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7" name="テキスト ボックス 406">
          <a:extLst>
            <a:ext uri="{FF2B5EF4-FFF2-40B4-BE49-F238E27FC236}">
              <a16:creationId xmlns:a16="http://schemas.microsoft.com/office/drawing/2014/main" id="{00000000-0008-0000-0400-000097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08" name="直線コネクタ 407">
          <a:extLst>
            <a:ext uri="{FF2B5EF4-FFF2-40B4-BE49-F238E27FC236}">
              <a16:creationId xmlns:a16="http://schemas.microsoft.com/office/drawing/2014/main" id="{00000000-0008-0000-0400-000098010000}"/>
            </a:ext>
          </a:extLst>
        </xdr:cNvPr>
        <xdr:cNvCxnSpPr/>
      </xdr:nvCxnSpPr>
      <xdr:spPr>
        <a:xfrm>
          <a:off x="12446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3827</xdr:rowOff>
    </xdr:from>
    <xdr:ext cx="508000" cy="259045"/>
    <xdr:sp macro="" textlink="">
      <xdr:nvSpPr>
        <xdr:cNvPr id="409" name="テキスト ボックス 408">
          <a:extLst>
            <a:ext uri="{FF2B5EF4-FFF2-40B4-BE49-F238E27FC236}">
              <a16:creationId xmlns:a16="http://schemas.microsoft.com/office/drawing/2014/main" id="{00000000-0008-0000-0400-000099010000}"/>
            </a:ext>
          </a:extLst>
        </xdr:cNvPr>
        <xdr:cNvSpPr txBox="1"/>
      </xdr:nvSpPr>
      <xdr:spPr>
        <a:xfrm>
          <a:off x="11938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0" name="直線コネクタ 409">
          <a:extLst>
            <a:ext uri="{FF2B5EF4-FFF2-40B4-BE49-F238E27FC236}">
              <a16:creationId xmlns:a16="http://schemas.microsoft.com/office/drawing/2014/main" id="{00000000-0008-0000-0400-00009A010000}"/>
            </a:ext>
          </a:extLst>
        </xdr:cNvPr>
        <xdr:cNvCxnSpPr/>
      </xdr:nvCxnSpPr>
      <xdr:spPr>
        <a:xfrm>
          <a:off x="12446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137177</xdr:rowOff>
    </xdr:from>
    <xdr:ext cx="508000" cy="259045"/>
    <xdr:sp macro="" textlink="">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1938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2" name="直線コネクタ 411">
          <a:extLst>
            <a:ext uri="{FF2B5EF4-FFF2-40B4-BE49-F238E27FC236}">
              <a16:creationId xmlns:a16="http://schemas.microsoft.com/office/drawing/2014/main" id="{00000000-0008-0000-0400-00009C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3" name="テキスト ボックス 412">
          <a:extLst>
            <a:ext uri="{FF2B5EF4-FFF2-40B4-BE49-F238E27FC236}">
              <a16:creationId xmlns:a16="http://schemas.microsoft.com/office/drawing/2014/main" id="{00000000-0008-0000-0400-00009D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a:off x="12446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60977</xdr:rowOff>
    </xdr:from>
    <xdr:ext cx="508000" cy="259045"/>
    <xdr:sp macro="" textlink="">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1938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2446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22877</xdr:rowOff>
    </xdr:from>
    <xdr:ext cx="508000" cy="259045"/>
    <xdr:sp macro="" textlink="">
      <xdr:nvSpPr>
        <xdr:cNvPr id="417" name="テキスト ボックス 416">
          <a:extLst>
            <a:ext uri="{FF2B5EF4-FFF2-40B4-BE49-F238E27FC236}">
              <a16:creationId xmlns:a16="http://schemas.microsoft.com/office/drawing/2014/main" id="{00000000-0008-0000-0400-0000A1010000}"/>
            </a:ext>
          </a:extLst>
        </xdr:cNvPr>
        <xdr:cNvSpPr txBox="1"/>
      </xdr:nvSpPr>
      <xdr:spPr>
        <a:xfrm>
          <a:off x="11938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9" name="テキスト ボックス 418">
          <a:extLst>
            <a:ext uri="{FF2B5EF4-FFF2-40B4-BE49-F238E27FC236}">
              <a16:creationId xmlns:a16="http://schemas.microsoft.com/office/drawing/2014/main" id="{00000000-0008-0000-0400-0000A3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0" name="公債費以外グラフ枠">
          <a:extLst>
            <a:ext uri="{FF2B5EF4-FFF2-40B4-BE49-F238E27FC236}">
              <a16:creationId xmlns:a16="http://schemas.microsoft.com/office/drawing/2014/main" id="{00000000-0008-0000-0400-0000A4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88900</xdr:rowOff>
    </xdr:from>
    <xdr:to>
      <xdr:col>82</xdr:col>
      <xdr:colOff>107950</xdr:colOff>
      <xdr:row>80</xdr:row>
      <xdr:rowOff>85089</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flipV="1">
          <a:off x="16510000" y="12604750"/>
          <a:ext cx="0" cy="1196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57166</xdr:rowOff>
    </xdr:from>
    <xdr:ext cx="762000" cy="259045"/>
    <xdr:sp macro="" textlink="">
      <xdr:nvSpPr>
        <xdr:cNvPr id="422" name="公債費以外最小値テキスト">
          <a:extLst>
            <a:ext uri="{FF2B5EF4-FFF2-40B4-BE49-F238E27FC236}">
              <a16:creationId xmlns:a16="http://schemas.microsoft.com/office/drawing/2014/main" id="{00000000-0008-0000-0400-0000A6010000}"/>
            </a:ext>
          </a:extLst>
        </xdr:cNvPr>
        <xdr:cNvSpPr txBox="1"/>
      </xdr:nvSpPr>
      <xdr:spPr>
        <a:xfrm>
          <a:off x="16598900" y="13773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85089</xdr:rowOff>
    </xdr:from>
    <xdr:to>
      <xdr:col>82</xdr:col>
      <xdr:colOff>196850</xdr:colOff>
      <xdr:row>80</xdr:row>
      <xdr:rowOff>85089</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6421100" y="138010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3827</xdr:rowOff>
    </xdr:from>
    <xdr:ext cx="762000" cy="259045"/>
    <xdr:sp macro="" textlink="">
      <xdr:nvSpPr>
        <xdr:cNvPr id="424" name="公債費以外最大値テキスト">
          <a:extLst>
            <a:ext uri="{FF2B5EF4-FFF2-40B4-BE49-F238E27FC236}">
              <a16:creationId xmlns:a16="http://schemas.microsoft.com/office/drawing/2014/main" id="{00000000-0008-0000-0400-0000A8010000}"/>
            </a:ext>
          </a:extLst>
        </xdr:cNvPr>
        <xdr:cNvSpPr txBox="1"/>
      </xdr:nvSpPr>
      <xdr:spPr>
        <a:xfrm>
          <a:off x="16598900" y="12348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88900</xdr:rowOff>
    </xdr:from>
    <xdr:to>
      <xdr:col>82</xdr:col>
      <xdr:colOff>196850</xdr:colOff>
      <xdr:row>73</xdr:row>
      <xdr:rowOff>88900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6421100" y="12604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78</xdr:row>
      <xdr:rowOff>73661</xdr:rowOff>
    </xdr:from>
    <xdr:to>
      <xdr:col>82</xdr:col>
      <xdr:colOff>107950</xdr:colOff>
      <xdr:row>78</xdr:row>
      <xdr:rowOff>85089</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5671800" y="13446761"/>
          <a:ext cx="838200" cy="114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149877</xdr:rowOff>
    </xdr:from>
    <xdr:ext cx="762000" cy="259045"/>
    <xdr:sp macro="" textlink="">
      <xdr:nvSpPr>
        <xdr:cNvPr id="427" name="公債費以外平均値テキスト">
          <a:extLst>
            <a:ext uri="{FF2B5EF4-FFF2-40B4-BE49-F238E27FC236}">
              <a16:creationId xmlns:a16="http://schemas.microsoft.com/office/drawing/2014/main" id="{00000000-0008-0000-0400-0000AB010000}"/>
            </a:ext>
          </a:extLst>
        </xdr:cNvPr>
        <xdr:cNvSpPr txBox="1"/>
      </xdr:nvSpPr>
      <xdr:spPr>
        <a:xfrm>
          <a:off x="16598900" y="130086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133350</xdr:rowOff>
    </xdr:from>
    <xdr:to>
      <xdr:col>82</xdr:col>
      <xdr:colOff>158750</xdr:colOff>
      <xdr:row>77</xdr:row>
      <xdr:rowOff>63500</xdr:rowOff>
    </xdr:to>
    <xdr:sp macro="" textlink="">
      <xdr:nvSpPr>
        <xdr:cNvPr id="428" name="フローチャート: 判断 427">
          <a:extLst>
            <a:ext uri="{FF2B5EF4-FFF2-40B4-BE49-F238E27FC236}">
              <a16:creationId xmlns:a16="http://schemas.microsoft.com/office/drawing/2014/main" id="{00000000-0008-0000-0400-0000AC010000}"/>
            </a:ext>
          </a:extLst>
        </xdr:cNvPr>
        <xdr:cNvSpPr/>
      </xdr:nvSpPr>
      <xdr:spPr>
        <a:xfrm>
          <a:off x="16459200" y="1316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78</xdr:row>
      <xdr:rowOff>73661</xdr:rowOff>
    </xdr:from>
    <xdr:to>
      <xdr:col>78</xdr:col>
      <xdr:colOff>69850</xdr:colOff>
      <xdr:row>79</xdr:row>
      <xdr:rowOff>24130</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flipV="1">
          <a:off x="14782800" y="13446761"/>
          <a:ext cx="889000" cy="121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167639</xdr:rowOff>
    </xdr:from>
    <xdr:to>
      <xdr:col>78</xdr:col>
      <xdr:colOff>120650</xdr:colOff>
      <xdr:row>77</xdr:row>
      <xdr:rowOff>97789</xdr:rowOff>
    </xdr:to>
    <xdr:sp macro="" textlink="">
      <xdr:nvSpPr>
        <xdr:cNvPr id="430" name="フローチャート: 判断 429">
          <a:extLst>
            <a:ext uri="{FF2B5EF4-FFF2-40B4-BE49-F238E27FC236}">
              <a16:creationId xmlns:a16="http://schemas.microsoft.com/office/drawing/2014/main" id="{00000000-0008-0000-0400-0000AE010000}"/>
            </a:ext>
          </a:extLst>
        </xdr:cNvPr>
        <xdr:cNvSpPr/>
      </xdr:nvSpPr>
      <xdr:spPr>
        <a:xfrm>
          <a:off x="156210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75</xdr:row>
      <xdr:rowOff>107966</xdr:rowOff>
    </xdr:from>
    <xdr:ext cx="736600" cy="259045"/>
    <xdr:sp macro="" textlink="">
      <xdr:nvSpPr>
        <xdr:cNvPr id="431" name="テキスト ボックス 430">
          <a:extLst>
            <a:ext uri="{FF2B5EF4-FFF2-40B4-BE49-F238E27FC236}">
              <a16:creationId xmlns:a16="http://schemas.microsoft.com/office/drawing/2014/main" id="{00000000-0008-0000-0400-0000AF010000}"/>
            </a:ext>
          </a:extLst>
        </xdr:cNvPr>
        <xdr:cNvSpPr txBox="1"/>
      </xdr:nvSpPr>
      <xdr:spPr>
        <a:xfrm>
          <a:off x="15290800" y="1296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77</xdr:row>
      <xdr:rowOff>149861</xdr:rowOff>
    </xdr:from>
    <xdr:to>
      <xdr:col>73</xdr:col>
      <xdr:colOff>180975</xdr:colOff>
      <xdr:row>79</xdr:row>
      <xdr:rowOff>24130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3893800" y="13351511"/>
          <a:ext cx="889000" cy="2171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76</xdr:row>
      <xdr:rowOff>148589</xdr:rowOff>
    </xdr:from>
    <xdr:to>
      <xdr:col>74</xdr:col>
      <xdr:colOff>31750</xdr:colOff>
      <xdr:row>77</xdr:row>
      <xdr:rowOff>78739</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4732000" y="131787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88916</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4401800" y="129476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146050</xdr:rowOff>
    </xdr:from>
    <xdr:to>
      <xdr:col>69</xdr:col>
      <xdr:colOff>92075</xdr:colOff>
      <xdr:row>77</xdr:row>
      <xdr:rowOff>149861</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a:off x="13004800" y="13347700"/>
          <a:ext cx="889000" cy="38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95250</xdr:rowOff>
    </xdr:from>
    <xdr:to>
      <xdr:col>69</xdr:col>
      <xdr:colOff>142875</xdr:colOff>
      <xdr:row>77</xdr:row>
      <xdr:rowOff>25400</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3843000" y="1312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75</xdr:row>
      <xdr:rowOff>35577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3512800" y="12894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45720</xdr:rowOff>
    </xdr:from>
    <xdr:to>
      <xdr:col>65</xdr:col>
      <xdr:colOff>53975</xdr:colOff>
      <xdr:row>76</xdr:row>
      <xdr:rowOff>147320</xdr:rowOff>
    </xdr:to>
    <xdr:sp macro="" textlink="">
      <xdr:nvSpPr>
        <xdr:cNvPr id="438" name="フローチャート: 判断 437">
          <a:extLst>
            <a:ext uri="{FF2B5EF4-FFF2-40B4-BE49-F238E27FC236}">
              <a16:creationId xmlns:a16="http://schemas.microsoft.com/office/drawing/2014/main" id="{00000000-0008-0000-0400-0000B6010000}"/>
            </a:ext>
          </a:extLst>
        </xdr:cNvPr>
        <xdr:cNvSpPr/>
      </xdr:nvSpPr>
      <xdr:spPr>
        <a:xfrm>
          <a:off x="12954000" y="13075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157497</xdr:rowOff>
    </xdr:from>
    <xdr:ext cx="762000" cy="259045"/>
    <xdr:sp macro="" textlink="">
      <xdr:nvSpPr>
        <xdr:cNvPr id="439" name="テキスト ボックス 438">
          <a:extLst>
            <a:ext uri="{FF2B5EF4-FFF2-40B4-BE49-F238E27FC236}">
              <a16:creationId xmlns:a16="http://schemas.microsoft.com/office/drawing/2014/main" id="{00000000-0008-0000-0400-0000B7010000}"/>
            </a:ext>
          </a:extLst>
        </xdr:cNvPr>
        <xdr:cNvSpPr txBox="1"/>
      </xdr:nvSpPr>
      <xdr:spPr>
        <a:xfrm>
          <a:off x="12623800" y="12844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78</xdr:row>
      <xdr:rowOff>34289</xdr:rowOff>
    </xdr:from>
    <xdr:to>
      <xdr:col>82</xdr:col>
      <xdr:colOff>158750</xdr:colOff>
      <xdr:row>78</xdr:row>
      <xdr:rowOff>135889</xdr:rowOff>
    </xdr:to>
    <xdr:sp macro="" textlink="">
      <xdr:nvSpPr>
        <xdr:cNvPr id="445" name="楕円 444">
          <a:extLst>
            <a:ext uri="{FF2B5EF4-FFF2-40B4-BE49-F238E27FC236}">
              <a16:creationId xmlns:a16="http://schemas.microsoft.com/office/drawing/2014/main" id="{00000000-0008-0000-0400-0000BD010000}"/>
            </a:ext>
          </a:extLst>
        </xdr:cNvPr>
        <xdr:cNvSpPr/>
      </xdr:nvSpPr>
      <xdr:spPr>
        <a:xfrm>
          <a:off x="16459200" y="13407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78</xdr:row>
      <xdr:rowOff>6366</xdr:rowOff>
    </xdr:from>
    <xdr:ext cx="762000" cy="259045"/>
    <xdr:sp macro="" textlink="">
      <xdr:nvSpPr>
        <xdr:cNvPr id="446" name="公債費以外該当値テキスト">
          <a:extLst>
            <a:ext uri="{FF2B5EF4-FFF2-40B4-BE49-F238E27FC236}">
              <a16:creationId xmlns:a16="http://schemas.microsoft.com/office/drawing/2014/main" id="{00000000-0008-0000-0400-0000BE010000}"/>
            </a:ext>
          </a:extLst>
        </xdr:cNvPr>
        <xdr:cNvSpPr txBox="1"/>
      </xdr:nvSpPr>
      <xdr:spPr>
        <a:xfrm>
          <a:off x="16598900" y="13379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78</xdr:row>
      <xdr:rowOff>22861</xdr:rowOff>
    </xdr:from>
    <xdr:to>
      <xdr:col>78</xdr:col>
      <xdr:colOff>120650</xdr:colOff>
      <xdr:row>78</xdr:row>
      <xdr:rowOff>124461</xdr:rowOff>
    </xdr:to>
    <xdr:sp macro="" textlink="">
      <xdr:nvSpPr>
        <xdr:cNvPr id="447" name="楕円 446">
          <a:extLst>
            <a:ext uri="{FF2B5EF4-FFF2-40B4-BE49-F238E27FC236}">
              <a16:creationId xmlns:a16="http://schemas.microsoft.com/office/drawing/2014/main" id="{00000000-0008-0000-0400-0000BF010000}"/>
            </a:ext>
          </a:extLst>
        </xdr:cNvPr>
        <xdr:cNvSpPr/>
      </xdr:nvSpPr>
      <xdr:spPr>
        <a:xfrm>
          <a:off x="15621000" y="13395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109238</xdr:rowOff>
    </xdr:from>
    <xdr:ext cx="7366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290800" y="13482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78</xdr:row>
      <xdr:rowOff>144780</xdr:rowOff>
    </xdr:from>
    <xdr:to>
      <xdr:col>74</xdr:col>
      <xdr:colOff>31750</xdr:colOff>
      <xdr:row>79</xdr:row>
      <xdr:rowOff>74930</xdr:rowOff>
    </xdr:to>
    <xdr:sp macro="" textlink="">
      <xdr:nvSpPr>
        <xdr:cNvPr id="449" name="楕円 448">
          <a:extLst>
            <a:ext uri="{FF2B5EF4-FFF2-40B4-BE49-F238E27FC236}">
              <a16:creationId xmlns:a16="http://schemas.microsoft.com/office/drawing/2014/main" id="{00000000-0008-0000-0400-0000C1010000}"/>
            </a:ext>
          </a:extLst>
        </xdr:cNvPr>
        <xdr:cNvSpPr/>
      </xdr:nvSpPr>
      <xdr:spPr>
        <a:xfrm>
          <a:off x="14732000" y="13517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79</xdr:row>
      <xdr:rowOff>59707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4401800" y="13604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99061</xdr:rowOff>
    </xdr:from>
    <xdr:to>
      <xdr:col>69</xdr:col>
      <xdr:colOff>142875</xdr:colOff>
      <xdr:row>78</xdr:row>
      <xdr:rowOff>29211</xdr:rowOff>
    </xdr:to>
    <xdr:sp macro="" textlink="">
      <xdr:nvSpPr>
        <xdr:cNvPr id="451" name="楕円 450">
          <a:extLst>
            <a:ext uri="{FF2B5EF4-FFF2-40B4-BE49-F238E27FC236}">
              <a16:creationId xmlns:a16="http://schemas.microsoft.com/office/drawing/2014/main" id="{00000000-0008-0000-0400-0000C3010000}"/>
            </a:ext>
          </a:extLst>
        </xdr:cNvPr>
        <xdr:cNvSpPr/>
      </xdr:nvSpPr>
      <xdr:spPr>
        <a:xfrm>
          <a:off x="13843000" y="13300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13988</xdr:rowOff>
    </xdr:from>
    <xdr:ext cx="762000" cy="259045"/>
    <xdr:sp macro="" textlink="">
      <xdr:nvSpPr>
        <xdr:cNvPr id="452" name="テキスト ボックス 451">
          <a:extLst>
            <a:ext uri="{FF2B5EF4-FFF2-40B4-BE49-F238E27FC236}">
              <a16:creationId xmlns:a16="http://schemas.microsoft.com/office/drawing/2014/main" id="{00000000-0008-0000-0400-0000C4010000}"/>
            </a:ext>
          </a:extLst>
        </xdr:cNvPr>
        <xdr:cNvSpPr txBox="1"/>
      </xdr:nvSpPr>
      <xdr:spPr>
        <a:xfrm>
          <a:off x="13512800" y="133870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95250</xdr:rowOff>
    </xdr:from>
    <xdr:to>
      <xdr:col>65</xdr:col>
      <xdr:colOff>53975</xdr:colOff>
      <xdr:row>78</xdr:row>
      <xdr:rowOff>25400</xdr:rowOff>
    </xdr:to>
    <xdr:sp macro="" textlink="">
      <xdr:nvSpPr>
        <xdr:cNvPr id="453" name="楕円 452">
          <a:extLst>
            <a:ext uri="{FF2B5EF4-FFF2-40B4-BE49-F238E27FC236}">
              <a16:creationId xmlns:a16="http://schemas.microsoft.com/office/drawing/2014/main" id="{00000000-0008-0000-0400-0000C5010000}"/>
            </a:ext>
          </a:extLst>
        </xdr:cNvPr>
        <xdr:cNvSpPr/>
      </xdr:nvSpPr>
      <xdr:spPr>
        <a:xfrm>
          <a:off x="12954000" y="13296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10177</xdr:rowOff>
    </xdr:from>
    <xdr:ext cx="762000" cy="259045"/>
    <xdr:sp macro="" textlink="">
      <xdr:nvSpPr>
        <xdr:cNvPr id="454" name="テキスト ボックス 453">
          <a:extLst>
            <a:ext uri="{FF2B5EF4-FFF2-40B4-BE49-F238E27FC236}">
              <a16:creationId xmlns:a16="http://schemas.microsoft.com/office/drawing/2014/main" id="{00000000-0008-0000-0400-0000C6010000}"/>
            </a:ext>
          </a:extLst>
        </xdr:cNvPr>
        <xdr:cNvSpPr txBox="1"/>
      </xdr:nvSpPr>
      <xdr:spPr>
        <a:xfrm>
          <a:off x="12623800" y="1338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2</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133803</xdr:rowOff>
    </xdr:from>
    <xdr:to>
      <xdr:col>33</xdr:col>
      <xdr:colOff>114300</xdr:colOff>
      <xdr:row>20</xdr:row>
      <xdr:rowOff>133803</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6104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163030</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68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150132</xdr:rowOff>
    </xdr:from>
    <xdr:to>
      <xdr:col>33</xdr:col>
      <xdr:colOff>114300</xdr:colOff>
      <xdr:row>18</xdr:row>
      <xdr:rowOff>150132</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2838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7909</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1416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166461</xdr:rowOff>
    </xdr:from>
    <xdr:to>
      <xdr:col>33</xdr:col>
      <xdr:colOff>114300</xdr:colOff>
      <xdr:row>16</xdr:row>
      <xdr:rowOff>166461</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957286"/>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24238</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8150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15</xdr:row>
      <xdr:rowOff>11339</xdr:rowOff>
    </xdr:from>
    <xdr:to>
      <xdr:col>33</xdr:col>
      <xdr:colOff>114300</xdr:colOff>
      <xdr:row>15</xdr:row>
      <xdr:rowOff>11339</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630714"/>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40566</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488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27668</xdr:rowOff>
    </xdr:from>
    <xdr:to>
      <xdr:col>33</xdr:col>
      <xdr:colOff>114300</xdr:colOff>
      <xdr:row>13</xdr:row>
      <xdr:rowOff>27668</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3041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56895</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2161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43996</xdr:rowOff>
    </xdr:from>
    <xdr:to>
      <xdr:col>33</xdr:col>
      <xdr:colOff>114300</xdr:colOff>
      <xdr:row>11</xdr:row>
      <xdr:rowOff>43996</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977571"/>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73223</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835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a:extLst>
            <a:ext uri="{FF2B5EF4-FFF2-40B4-BE49-F238E27FC236}">
              <a16:creationId xmlns:a16="http://schemas.microsoft.com/office/drawing/2014/main" id="{00000000-0008-0000-0500-00002C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5" name="テキスト ボックス 44">
          <a:extLst>
            <a:ext uri="{FF2B5EF4-FFF2-40B4-BE49-F238E27FC236}">
              <a16:creationId xmlns:a16="http://schemas.microsoft.com/office/drawing/2014/main" id="{00000000-0008-0000-0500-00002D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a:extLst>
            <a:ext uri="{FF2B5EF4-FFF2-40B4-BE49-F238E27FC236}">
              <a16:creationId xmlns:a16="http://schemas.microsoft.com/office/drawing/2014/main" id="{00000000-0008-0000-0500-00002E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78930</xdr:rowOff>
    </xdr:from>
    <xdr:to>
      <xdr:col>29</xdr:col>
      <xdr:colOff>127000</xdr:colOff>
      <xdr:row>20</xdr:row>
      <xdr:rowOff>151540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flipV="1">
          <a:off x="5651500" y="2183955"/>
          <a:ext cx="0" cy="144421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123617</xdr:rowOff>
    </xdr:from>
    <xdr:ext cx="762000" cy="259045"/>
    <xdr:sp macro="" textlink="">
      <xdr:nvSpPr>
        <xdr:cNvPr id="48" name="人口1人当たり決算額の推移最小値テキスト130">
          <a:extLst>
            <a:ext uri="{FF2B5EF4-FFF2-40B4-BE49-F238E27FC236}">
              <a16:creationId xmlns:a16="http://schemas.microsoft.com/office/drawing/2014/main" id="{00000000-0008-0000-0500-000030000000}"/>
            </a:ext>
          </a:extLst>
        </xdr:cNvPr>
        <xdr:cNvSpPr txBox="1"/>
      </xdr:nvSpPr>
      <xdr:spPr>
        <a:xfrm>
          <a:off x="5740400" y="36002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94,569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151540</xdr:rowOff>
    </xdr:from>
    <xdr:to>
      <xdr:col>30</xdr:col>
      <xdr:colOff>25400</xdr:colOff>
      <xdr:row>20</xdr:row>
      <xdr:rowOff>151540</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36281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165307</xdr:rowOff>
    </xdr:from>
    <xdr:ext cx="762000" cy="259045"/>
    <xdr:sp macro="" textlink="">
      <xdr:nvSpPr>
        <xdr:cNvPr id="50" name="人口1人当たり決算額の推移最大値テキスト130">
          <a:extLst>
            <a:ext uri="{FF2B5EF4-FFF2-40B4-BE49-F238E27FC236}">
              <a16:creationId xmlns:a16="http://schemas.microsoft.com/office/drawing/2014/main" id="{00000000-0008-0000-0500-000032000000}"/>
            </a:ext>
          </a:extLst>
        </xdr:cNvPr>
        <xdr:cNvSpPr txBox="1"/>
      </xdr:nvSpPr>
      <xdr:spPr>
        <a:xfrm>
          <a:off x="5740400" y="1927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536,803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78930</xdr:rowOff>
    </xdr:from>
    <xdr:to>
      <xdr:col>30</xdr:col>
      <xdr:colOff>25400</xdr:colOff>
      <xdr:row>12</xdr:row>
      <xdr:rowOff>78930</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a:off x="5562600" y="218395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20</xdr:row>
      <xdr:rowOff>64218</xdr:rowOff>
    </xdr:from>
    <xdr:to>
      <xdr:col>29</xdr:col>
      <xdr:colOff>127000</xdr:colOff>
      <xdr:row>20</xdr:row>
      <xdr:rowOff>69273</xdr:rowOff>
    </xdr:to>
    <xdr:cxnSp macro="">
      <xdr:nvCxnSpPr>
        <xdr:cNvPr id="52" name="直線コネクタ 51">
          <a:extLst>
            <a:ext uri="{FF2B5EF4-FFF2-40B4-BE49-F238E27FC236}">
              <a16:creationId xmlns:a16="http://schemas.microsoft.com/office/drawing/2014/main" id="{00000000-0008-0000-0500-000034000000}"/>
            </a:ext>
          </a:extLst>
        </xdr:cNvPr>
        <xdr:cNvCxnSpPr/>
      </xdr:nvCxnSpPr>
      <xdr:spPr bwMode="auto">
        <a:xfrm>
          <a:off x="5003800" y="3540843"/>
          <a:ext cx="647700" cy="505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167026</xdr:rowOff>
    </xdr:from>
    <xdr:ext cx="762000" cy="259045"/>
    <xdr:sp macro="" textlink="">
      <xdr:nvSpPr>
        <xdr:cNvPr id="53" name="人口1人当たり決算額の推移平均値テキスト130">
          <a:extLst>
            <a:ext uri="{FF2B5EF4-FFF2-40B4-BE49-F238E27FC236}">
              <a16:creationId xmlns:a16="http://schemas.microsoft.com/office/drawing/2014/main" id="{00000000-0008-0000-0500-000035000000}"/>
            </a:ext>
          </a:extLst>
        </xdr:cNvPr>
        <xdr:cNvSpPr txBox="1"/>
      </xdr:nvSpPr>
      <xdr:spPr>
        <a:xfrm>
          <a:off x="5740400" y="31293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18</xdr:row>
      <xdr:rowOff>150499</xdr:rowOff>
    </xdr:from>
    <xdr:to>
      <xdr:col>29</xdr:col>
      <xdr:colOff>177800</xdr:colOff>
      <xdr:row>19</xdr:row>
      <xdr:rowOff>80649</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5600700" y="328422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20</xdr:row>
      <xdr:rowOff>64218</xdr:rowOff>
    </xdr:from>
    <xdr:to>
      <xdr:col>26</xdr:col>
      <xdr:colOff>50800</xdr:colOff>
      <xdr:row>20</xdr:row>
      <xdr:rowOff>77003</xdr:rowOff>
    </xdr:to>
    <xdr:cxnSp macro="">
      <xdr:nvCxnSpPr>
        <xdr:cNvPr id="55" name="直線コネクタ 54">
          <a:extLst>
            <a:ext uri="{FF2B5EF4-FFF2-40B4-BE49-F238E27FC236}">
              <a16:creationId xmlns:a16="http://schemas.microsoft.com/office/drawing/2014/main" id="{00000000-0008-0000-0500-000037000000}"/>
            </a:ext>
          </a:extLst>
        </xdr:cNvPr>
        <xdr:cNvCxnSpPr/>
      </xdr:nvCxnSpPr>
      <xdr:spPr bwMode="auto">
        <a:xfrm flipV="1">
          <a:off x="4305300" y="3540843"/>
          <a:ext cx="698500" cy="1278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165793</xdr:rowOff>
    </xdr:from>
    <xdr:to>
      <xdr:col>26</xdr:col>
      <xdr:colOff>101600</xdr:colOff>
      <xdr:row>19</xdr:row>
      <xdr:rowOff>95943</xdr:rowOff>
    </xdr:to>
    <xdr:sp macro="" textlink="">
      <xdr:nvSpPr>
        <xdr:cNvPr id="56" name="フローチャート: 判断 55">
          <a:extLst>
            <a:ext uri="{FF2B5EF4-FFF2-40B4-BE49-F238E27FC236}">
              <a16:creationId xmlns:a16="http://schemas.microsoft.com/office/drawing/2014/main" id="{00000000-0008-0000-0500-000038000000}"/>
            </a:ext>
          </a:extLst>
        </xdr:cNvPr>
        <xdr:cNvSpPr/>
      </xdr:nvSpPr>
      <xdr:spPr bwMode="auto">
        <a:xfrm>
          <a:off x="4953000" y="32995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106120</xdr:rowOff>
    </xdr:from>
    <xdr:ext cx="736600" cy="259045"/>
    <xdr:sp macro="" textlink="">
      <xdr:nvSpPr>
        <xdr:cNvPr id="57" name="テキスト ボックス 56">
          <a:extLst>
            <a:ext uri="{FF2B5EF4-FFF2-40B4-BE49-F238E27FC236}">
              <a16:creationId xmlns:a16="http://schemas.microsoft.com/office/drawing/2014/main" id="{00000000-0008-0000-0500-000039000000}"/>
            </a:ext>
          </a:extLst>
        </xdr:cNvPr>
        <xdr:cNvSpPr txBox="1"/>
      </xdr:nvSpPr>
      <xdr:spPr>
        <a:xfrm>
          <a:off x="4622800" y="30683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179,649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20</xdr:row>
      <xdr:rowOff>77003</xdr:rowOff>
    </xdr:from>
    <xdr:to>
      <xdr:col>22</xdr:col>
      <xdr:colOff>114300</xdr:colOff>
      <xdr:row>20</xdr:row>
      <xdr:rowOff>82169</xdr:rowOff>
    </xdr:to>
    <xdr:cxnSp macro="">
      <xdr:nvCxnSpPr>
        <xdr:cNvPr id="58" name="直線コネクタ 57">
          <a:extLst>
            <a:ext uri="{FF2B5EF4-FFF2-40B4-BE49-F238E27FC236}">
              <a16:creationId xmlns:a16="http://schemas.microsoft.com/office/drawing/2014/main" id="{00000000-0008-0000-0500-00003A000000}"/>
            </a:ext>
          </a:extLst>
        </xdr:cNvPr>
        <xdr:cNvCxnSpPr/>
      </xdr:nvCxnSpPr>
      <xdr:spPr bwMode="auto">
        <a:xfrm flipV="1">
          <a:off x="3606800" y="3553628"/>
          <a:ext cx="698500" cy="516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19</xdr:row>
      <xdr:rowOff>9</xdr:rowOff>
    </xdr:from>
    <xdr:to>
      <xdr:col>22</xdr:col>
      <xdr:colOff>165100</xdr:colOff>
      <xdr:row>19</xdr:row>
      <xdr:rowOff>101609</xdr:rowOff>
    </xdr:to>
    <xdr:sp macro="" textlink="">
      <xdr:nvSpPr>
        <xdr:cNvPr id="59" name="フローチャート: 判断 58">
          <a:extLst>
            <a:ext uri="{FF2B5EF4-FFF2-40B4-BE49-F238E27FC236}">
              <a16:creationId xmlns:a16="http://schemas.microsoft.com/office/drawing/2014/main" id="{00000000-0008-0000-0500-00003B000000}"/>
            </a:ext>
          </a:extLst>
        </xdr:cNvPr>
        <xdr:cNvSpPr/>
      </xdr:nvSpPr>
      <xdr:spPr bwMode="auto">
        <a:xfrm>
          <a:off x="4254500" y="330518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111786</xdr:rowOff>
    </xdr:from>
    <xdr:ext cx="762000" cy="259045"/>
    <xdr:sp macro="" textlink="">
      <xdr:nvSpPr>
        <xdr:cNvPr id="60" name="テキスト ボックス 59">
          <a:extLst>
            <a:ext uri="{FF2B5EF4-FFF2-40B4-BE49-F238E27FC236}">
              <a16:creationId xmlns:a16="http://schemas.microsoft.com/office/drawing/2014/main" id="{00000000-0008-0000-0500-00003C000000}"/>
            </a:ext>
          </a:extLst>
        </xdr:cNvPr>
        <xdr:cNvSpPr txBox="1"/>
      </xdr:nvSpPr>
      <xdr:spPr>
        <a:xfrm>
          <a:off x="3924300" y="30740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20</xdr:row>
      <xdr:rowOff>82169</xdr:rowOff>
    </xdr:from>
    <xdr:to>
      <xdr:col>18</xdr:col>
      <xdr:colOff>177800</xdr:colOff>
      <xdr:row>20</xdr:row>
      <xdr:rowOff>93204</xdr:rowOff>
    </xdr:to>
    <xdr:cxnSp macro="">
      <xdr:nvCxnSpPr>
        <xdr:cNvPr id="61" name="直線コネクタ 60">
          <a:extLst>
            <a:ext uri="{FF2B5EF4-FFF2-40B4-BE49-F238E27FC236}">
              <a16:creationId xmlns:a16="http://schemas.microsoft.com/office/drawing/2014/main" id="{00000000-0008-0000-0500-00003D000000}"/>
            </a:ext>
          </a:extLst>
        </xdr:cNvPr>
        <xdr:cNvCxnSpPr/>
      </xdr:nvCxnSpPr>
      <xdr:spPr bwMode="auto">
        <a:xfrm flipV="1">
          <a:off x="2908300" y="3558794"/>
          <a:ext cx="698500" cy="1103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19</xdr:row>
      <xdr:rowOff>12552</xdr:rowOff>
    </xdr:from>
    <xdr:to>
      <xdr:col>19</xdr:col>
      <xdr:colOff>38100</xdr:colOff>
      <xdr:row>19</xdr:row>
      <xdr:rowOff>114152</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3556000" y="331772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124329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3225800" y="30866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19</xdr:row>
      <xdr:rowOff>23692</xdr:rowOff>
    </xdr:from>
    <xdr:to>
      <xdr:col>15</xdr:col>
      <xdr:colOff>101600</xdr:colOff>
      <xdr:row>19</xdr:row>
      <xdr:rowOff>125292</xdr:rowOff>
    </xdr:to>
    <xdr:sp macro="" textlink="">
      <xdr:nvSpPr>
        <xdr:cNvPr id="64" name="フローチャート: 判断 63">
          <a:extLst>
            <a:ext uri="{FF2B5EF4-FFF2-40B4-BE49-F238E27FC236}">
              <a16:creationId xmlns:a16="http://schemas.microsoft.com/office/drawing/2014/main" id="{00000000-0008-0000-0500-000040000000}"/>
            </a:ext>
          </a:extLst>
        </xdr:cNvPr>
        <xdr:cNvSpPr/>
      </xdr:nvSpPr>
      <xdr:spPr bwMode="auto">
        <a:xfrm>
          <a:off x="2857500" y="3328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135469</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2527300" y="3097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9" name="テキスト ボックス 68">
          <a:extLst>
            <a:ext uri="{FF2B5EF4-FFF2-40B4-BE49-F238E27FC236}">
              <a16:creationId xmlns:a16="http://schemas.microsoft.com/office/drawing/2014/main" id="{00000000-0008-0000-0500-000045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20</xdr:row>
      <xdr:rowOff>18473</xdr:rowOff>
    </xdr:from>
    <xdr:to>
      <xdr:col>29</xdr:col>
      <xdr:colOff>177800</xdr:colOff>
      <xdr:row>20</xdr:row>
      <xdr:rowOff>120073</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5600700" y="34950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19</xdr:row>
      <xdr:rowOff>98500</xdr:rowOff>
    </xdr:from>
    <xdr:ext cx="762000" cy="259045"/>
    <xdr:sp macro="" textlink="">
      <xdr:nvSpPr>
        <xdr:cNvPr id="72" name="人口1人当たり決算額の推移該当値テキスト130">
          <a:extLst>
            <a:ext uri="{FF2B5EF4-FFF2-40B4-BE49-F238E27FC236}">
              <a16:creationId xmlns:a16="http://schemas.microsoft.com/office/drawing/2014/main" id="{00000000-0008-0000-0500-000048000000}"/>
            </a:ext>
          </a:extLst>
        </xdr:cNvPr>
        <xdr:cNvSpPr txBox="1"/>
      </xdr:nvSpPr>
      <xdr:spPr>
        <a:xfrm>
          <a:off x="5740400" y="3403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119,760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20</xdr:row>
      <xdr:rowOff>13418</xdr:rowOff>
    </xdr:from>
    <xdr:to>
      <xdr:col>26</xdr:col>
      <xdr:colOff>101600</xdr:colOff>
      <xdr:row>20</xdr:row>
      <xdr:rowOff>115018</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953000" y="34900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20</xdr:row>
      <xdr:rowOff>99795</xdr:rowOff>
    </xdr:from>
    <xdr:ext cx="7366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4622800" y="35764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20</xdr:row>
      <xdr:rowOff>26203</xdr:rowOff>
    </xdr:from>
    <xdr:to>
      <xdr:col>22</xdr:col>
      <xdr:colOff>165100</xdr:colOff>
      <xdr:row>20</xdr:row>
      <xdr:rowOff>127803</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4254500" y="35028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20</xdr:row>
      <xdr:rowOff>112580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924300" y="358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20</xdr:row>
      <xdr:rowOff>31369</xdr:rowOff>
    </xdr:from>
    <xdr:to>
      <xdr:col>19</xdr:col>
      <xdr:colOff>38100</xdr:colOff>
      <xdr:row>20</xdr:row>
      <xdr:rowOff>132969</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3556000" y="350799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20</xdr:row>
      <xdr:rowOff>117746</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3225800" y="35943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20</xdr:row>
      <xdr:rowOff>42404</xdr:rowOff>
    </xdr:from>
    <xdr:to>
      <xdr:col>15</xdr:col>
      <xdr:colOff>101600</xdr:colOff>
      <xdr:row>20</xdr:row>
      <xdr:rowOff>144004</xdr:rowOff>
    </xdr:to>
    <xdr:sp macro="" textlink="">
      <xdr:nvSpPr>
        <xdr:cNvPr id="79" name="楕円 78">
          <a:extLst>
            <a:ext uri="{FF2B5EF4-FFF2-40B4-BE49-F238E27FC236}">
              <a16:creationId xmlns:a16="http://schemas.microsoft.com/office/drawing/2014/main" id="{00000000-0008-0000-0500-00004F000000}"/>
            </a:ext>
          </a:extLst>
        </xdr:cNvPr>
        <xdr:cNvSpPr/>
      </xdr:nvSpPr>
      <xdr:spPr bwMode="auto">
        <a:xfrm>
          <a:off x="2857500" y="35190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20</xdr:row>
      <xdr:rowOff>128781</xdr:rowOff>
    </xdr:from>
    <xdr:ext cx="762000" cy="259045"/>
    <xdr:sp macro="" textlink="">
      <xdr:nvSpPr>
        <xdr:cNvPr id="80" name="テキスト ボックス 79">
          <a:extLst>
            <a:ext uri="{FF2B5EF4-FFF2-40B4-BE49-F238E27FC236}">
              <a16:creationId xmlns:a16="http://schemas.microsoft.com/office/drawing/2014/main" id="{00000000-0008-0000-0500-000050000000}"/>
            </a:ext>
          </a:extLst>
        </xdr:cNvPr>
        <xdr:cNvSpPr txBox="1"/>
      </xdr:nvSpPr>
      <xdr:spPr>
        <a:xfrm>
          <a:off x="2527300" y="3605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112,432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a:extLst>
            <a:ext uri="{FF2B5EF4-FFF2-40B4-BE49-F238E27FC236}">
              <a16:creationId xmlns:a16="http://schemas.microsoft.com/office/drawing/2014/main" id="{00000000-0008-0000-0500-000052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4" name="正方形/長方形 83">
          <a:extLst>
            <a:ext uri="{FF2B5EF4-FFF2-40B4-BE49-F238E27FC236}">
              <a16:creationId xmlns:a16="http://schemas.microsoft.com/office/drawing/2014/main" id="{00000000-0008-0000-0500-000054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a:extLst>
            <a:ext uri="{FF2B5EF4-FFF2-40B4-BE49-F238E27FC236}">
              <a16:creationId xmlns:a16="http://schemas.microsoft.com/office/drawing/2014/main" id="{00000000-0008-0000-0500-000055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9" name="直線コネクタ 88">
          <a:extLst>
            <a:ext uri="{FF2B5EF4-FFF2-40B4-BE49-F238E27FC236}">
              <a16:creationId xmlns:a16="http://schemas.microsoft.com/office/drawing/2014/main" id="{00000000-0008-0000-0500-000059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90" name="直線コネクタ 89">
          <a:extLst>
            <a:ext uri="{FF2B5EF4-FFF2-40B4-BE49-F238E27FC236}">
              <a16:creationId xmlns:a16="http://schemas.microsoft.com/office/drawing/2014/main" id="{00000000-0008-0000-0500-00005A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91" name="楕円 90">
          <a:extLst>
            <a:ext uri="{FF2B5EF4-FFF2-40B4-BE49-F238E27FC236}">
              <a16:creationId xmlns:a16="http://schemas.microsoft.com/office/drawing/2014/main" id="{00000000-0008-0000-0500-00005B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a:extLst>
            <a:ext uri="{FF2B5EF4-FFF2-40B4-BE49-F238E27FC236}">
              <a16:creationId xmlns:a16="http://schemas.microsoft.com/office/drawing/2014/main" id="{00000000-0008-0000-0500-00005C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3" name="正方形/長方形 92">
          <a:extLst>
            <a:ext uri="{FF2B5EF4-FFF2-40B4-BE49-F238E27FC236}">
              <a16:creationId xmlns:a16="http://schemas.microsoft.com/office/drawing/2014/main" id="{00000000-0008-0000-0500-00005D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4" name="テキスト ボックス 93">
          <a:extLst>
            <a:ext uri="{FF2B5EF4-FFF2-40B4-BE49-F238E27FC236}">
              <a16:creationId xmlns:a16="http://schemas.microsoft.com/office/drawing/2014/main" id="{00000000-0008-0000-0500-00005E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556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717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36</xdr:row>
      <xdr:rowOff>80027</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703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184150</xdr:rowOff>
    </xdr:from>
    <xdr:to>
      <xdr:col>33</xdr:col>
      <xdr:colOff>114300</xdr:colOff>
      <xdr:row>35</xdr:row>
      <xdr:rowOff>184150</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794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41927</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652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146050</xdr:rowOff>
    </xdr:from>
    <xdr:to>
      <xdr:col>33</xdr:col>
      <xdr:colOff>114300</xdr:colOff>
      <xdr:row>34</xdr:row>
      <xdr:rowOff>146050</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413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3827</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271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107950</xdr:rowOff>
    </xdr:from>
    <xdr:to>
      <xdr:col>33</xdr:col>
      <xdr:colOff>114300</xdr:colOff>
      <xdr:row>33</xdr:row>
      <xdr:rowOff>107950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603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137177</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9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146088</xdr:rowOff>
    </xdr:from>
    <xdr:to>
      <xdr:col>29</xdr:col>
      <xdr:colOff>127000</xdr:colOff>
      <xdr:row>38</xdr:row>
      <xdr:rowOff>161722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6070638"/>
          <a:ext cx="0" cy="155868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133799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6013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-35,734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161722</xdr:rowOff>
    </xdr:from>
    <xdr:to>
      <xdr:col>30</xdr:col>
      <xdr:colOff>25400</xdr:colOff>
      <xdr:row>38</xdr:row>
      <xdr:rowOff>161722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62932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61015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814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86,997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33</xdr:row>
      <xdr:rowOff>146088</xdr:rowOff>
    </xdr:from>
    <xdr:to>
      <xdr:col>30</xdr:col>
      <xdr:colOff>25400</xdr:colOff>
      <xdr:row>33</xdr:row>
      <xdr:rowOff>146088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60706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201930</xdr:rowOff>
    </xdr:from>
    <xdr:to>
      <xdr:col>29</xdr:col>
      <xdr:colOff>127000</xdr:colOff>
      <xdr:row>35</xdr:row>
      <xdr:rowOff>236309</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5003800" y="6812280"/>
          <a:ext cx="647700" cy="343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196563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4640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39,824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8586</xdr:rowOff>
    </xdr:from>
    <xdr:to>
      <xdr:col>29</xdr:col>
      <xdr:colOff>177800</xdr:colOff>
      <xdr:row>35</xdr:row>
      <xdr:rowOff>110186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6189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166039</xdr:rowOff>
    </xdr:from>
    <xdr:to>
      <xdr:col>26</xdr:col>
      <xdr:colOff>50800</xdr:colOff>
      <xdr:row>35</xdr:row>
      <xdr:rowOff>236309</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4305300" y="6776389"/>
          <a:ext cx="698500" cy="702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33160</xdr:rowOff>
    </xdr:from>
    <xdr:to>
      <xdr:col>26</xdr:col>
      <xdr:colOff>101600</xdr:colOff>
      <xdr:row>35</xdr:row>
      <xdr:rowOff>134760</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64351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144937</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4123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37,889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155143</xdr:rowOff>
    </xdr:from>
    <xdr:to>
      <xdr:col>22</xdr:col>
      <xdr:colOff>114300</xdr:colOff>
      <xdr:row>35</xdr:row>
      <xdr:rowOff>166039</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3606800" y="6765493"/>
          <a:ext cx="698500" cy="1089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27762</xdr:rowOff>
    </xdr:from>
    <xdr:to>
      <xdr:col>22</xdr:col>
      <xdr:colOff>165100</xdr:colOff>
      <xdr:row>35</xdr:row>
      <xdr:rowOff>129362</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63811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139539</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406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155143</xdr:rowOff>
    </xdr:from>
    <xdr:to>
      <xdr:col>18</xdr:col>
      <xdr:colOff>177800</xdr:colOff>
      <xdr:row>35</xdr:row>
      <xdr:rowOff>189840</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765493"/>
          <a:ext cx="698500" cy="3469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21501</xdr:rowOff>
    </xdr:from>
    <xdr:to>
      <xdr:col>19</xdr:col>
      <xdr:colOff>38100</xdr:colOff>
      <xdr:row>35</xdr:row>
      <xdr:rowOff>123101</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63185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133278</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4007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47295</xdr:rowOff>
    </xdr:from>
    <xdr:to>
      <xdr:col>15</xdr:col>
      <xdr:colOff>101600</xdr:colOff>
      <xdr:row>35</xdr:row>
      <xdr:rowOff>148895</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6576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159072</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426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151130</xdr:rowOff>
    </xdr:from>
    <xdr:to>
      <xdr:col>29</xdr:col>
      <xdr:colOff>177800</xdr:colOff>
      <xdr:row>35</xdr:row>
      <xdr:rowOff>252730</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6148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123207</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733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185509</xdr:rowOff>
    </xdr:from>
    <xdr:to>
      <xdr:col>26</xdr:col>
      <xdr:colOff>101600</xdr:colOff>
      <xdr:row>35</xdr:row>
      <xdr:rowOff>287109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958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271886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8822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25,893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115239</xdr:rowOff>
    </xdr:from>
    <xdr:to>
      <xdr:col>22</xdr:col>
      <xdr:colOff>165100</xdr:colOff>
      <xdr:row>35</xdr:row>
      <xdr:rowOff>216839</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255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201616</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811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31,426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104343</xdr:rowOff>
    </xdr:from>
    <xdr:to>
      <xdr:col>19</xdr:col>
      <xdr:colOff>38100</xdr:colOff>
      <xdr:row>35</xdr:row>
      <xdr:rowOff>205943</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7146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190720</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8010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32,284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139040</xdr:rowOff>
    </xdr:from>
    <xdr:to>
      <xdr:col>15</xdr:col>
      <xdr:colOff>101600</xdr:colOff>
      <xdr:row>35</xdr:row>
      <xdr:rowOff>240640</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74939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225417</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8357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9,227
9,166
165.86
8,695,988
8,241,656
332,738
4,001,737
5,658,164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25400</xdr:rowOff>
    </xdr:from>
    <xdr:to>
      <xdr:col>28</xdr:col>
      <xdr:colOff>114300</xdr:colOff>
      <xdr:row>38</xdr:row>
      <xdr:rowOff>25400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37</xdr:row>
      <xdr:rowOff>54627</xdr:rowOff>
    </xdr:from>
    <xdr:ext cx="59541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166581" y="6398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82550</xdr:rowOff>
    </xdr:from>
    <xdr:to>
      <xdr:col>28</xdr:col>
      <xdr:colOff>114300</xdr:colOff>
      <xdr:row>31</xdr:row>
      <xdr:rowOff>82550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30</xdr:row>
      <xdr:rowOff>111777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1" name="人件費グラフ枠">
          <a:extLst>
            <a:ext uri="{FF2B5EF4-FFF2-40B4-BE49-F238E27FC236}">
              <a16:creationId xmlns:a16="http://schemas.microsoft.com/office/drawing/2014/main" id="{00000000-0008-0000-0600-000033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115108</xdr:rowOff>
    </xdr:from>
    <xdr:to>
      <xdr:col>24</xdr:col>
      <xdr:colOff>62865</xdr:colOff>
      <xdr:row>38</xdr:row>
      <xdr:rowOff>149450</xdr:rowOff>
    </xdr:to>
    <xdr:cxnSp macro="">
      <xdr:nvCxnSpPr>
        <xdr:cNvPr id="52" name="直線コネクタ 51">
          <a:extLst>
            <a:ext uri="{FF2B5EF4-FFF2-40B4-BE49-F238E27FC236}">
              <a16:creationId xmlns:a16="http://schemas.microsoft.com/office/drawing/2014/main" id="{00000000-0008-0000-0600-000034000000}"/>
            </a:ext>
          </a:extLst>
        </xdr:cNvPr>
        <xdr:cNvCxnSpPr/>
      </xdr:nvCxnSpPr>
      <xdr:spPr>
        <a:xfrm flipV="1">
          <a:off x="4633595" y="5430058"/>
          <a:ext cx="1270" cy="12344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153277</xdr:rowOff>
    </xdr:from>
    <xdr:ext cx="534377" cy="259045"/>
    <xdr:sp macro="" textlink="">
      <xdr:nvSpPr>
        <xdr:cNvPr id="53" name="人件費最小値テキスト">
          <a:extLst>
            <a:ext uri="{FF2B5EF4-FFF2-40B4-BE49-F238E27FC236}">
              <a16:creationId xmlns:a16="http://schemas.microsoft.com/office/drawing/2014/main" id="{00000000-0008-0000-0600-000035000000}"/>
            </a:ext>
          </a:extLst>
        </xdr:cNvPr>
        <xdr:cNvSpPr txBox="1"/>
      </xdr:nvSpPr>
      <xdr:spPr>
        <a:xfrm>
          <a:off x="4686300" y="66683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78,294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149450</xdr:rowOff>
    </xdr:from>
    <xdr:to>
      <xdr:col>24</xdr:col>
      <xdr:colOff>152400</xdr:colOff>
      <xdr:row>38</xdr:row>
      <xdr:rowOff>149450</xdr:rowOff>
    </xdr:to>
    <xdr:cxnSp macro="">
      <xdr:nvCxnSpPr>
        <xdr:cNvPr id="54" name="直線コネクタ 53">
          <a:extLst>
            <a:ext uri="{FF2B5EF4-FFF2-40B4-BE49-F238E27FC236}">
              <a16:creationId xmlns:a16="http://schemas.microsoft.com/office/drawing/2014/main" id="{00000000-0008-0000-0600-000036000000}"/>
            </a:ext>
          </a:extLst>
        </xdr:cNvPr>
        <xdr:cNvCxnSpPr/>
      </xdr:nvCxnSpPr>
      <xdr:spPr>
        <a:xfrm>
          <a:off x="4546600" y="66645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30</xdr:row>
      <xdr:rowOff>61785</xdr:rowOff>
    </xdr:from>
    <xdr:ext cx="599010" cy="259045"/>
    <xdr:sp macro="" textlink="">
      <xdr:nvSpPr>
        <xdr:cNvPr id="55" name="人件費最大値テキスト">
          <a:extLst>
            <a:ext uri="{FF2B5EF4-FFF2-40B4-BE49-F238E27FC236}">
              <a16:creationId xmlns:a16="http://schemas.microsoft.com/office/drawing/2014/main" id="{00000000-0008-0000-0600-000037000000}"/>
            </a:ext>
          </a:extLst>
        </xdr:cNvPr>
        <xdr:cNvSpPr txBox="1"/>
      </xdr:nvSpPr>
      <xdr:spPr>
        <a:xfrm>
          <a:off x="4686300" y="52052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294,303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31</xdr:row>
      <xdr:rowOff>115108</xdr:rowOff>
    </xdr:from>
    <xdr:to>
      <xdr:col>24</xdr:col>
      <xdr:colOff>152400</xdr:colOff>
      <xdr:row>31</xdr:row>
      <xdr:rowOff>115108</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a:off x="4546600" y="543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38</xdr:row>
      <xdr:rowOff>8181</xdr:rowOff>
    </xdr:from>
    <xdr:to>
      <xdr:col>24</xdr:col>
      <xdr:colOff>63500</xdr:colOff>
      <xdr:row>38</xdr:row>
      <xdr:rowOff>15056</xdr:rowOff>
    </xdr:to>
    <xdr:cxnSp macro="">
      <xdr:nvCxnSpPr>
        <xdr:cNvPr id="57" name="直線コネクタ 56">
          <a:extLst>
            <a:ext uri="{FF2B5EF4-FFF2-40B4-BE49-F238E27FC236}">
              <a16:creationId xmlns:a16="http://schemas.microsoft.com/office/drawing/2014/main" id="{00000000-0008-0000-0600-000039000000}"/>
            </a:ext>
          </a:extLst>
        </xdr:cNvPr>
        <xdr:cNvCxnSpPr/>
      </xdr:nvCxnSpPr>
      <xdr:spPr>
        <a:xfrm>
          <a:off x="3797300" y="6523281"/>
          <a:ext cx="838200" cy="6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19966</xdr:rowOff>
    </xdr:from>
    <xdr:ext cx="599010" cy="259045"/>
    <xdr:sp macro="" textlink="">
      <xdr:nvSpPr>
        <xdr:cNvPr id="58" name="人件費平均値テキスト">
          <a:extLst>
            <a:ext uri="{FF2B5EF4-FFF2-40B4-BE49-F238E27FC236}">
              <a16:creationId xmlns:a16="http://schemas.microsoft.com/office/drawing/2014/main" id="{00000000-0008-0000-0600-00003A000000}"/>
            </a:ext>
          </a:extLst>
        </xdr:cNvPr>
        <xdr:cNvSpPr txBox="1"/>
      </xdr:nvSpPr>
      <xdr:spPr>
        <a:xfrm>
          <a:off x="4686300" y="60207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168539</xdr:rowOff>
    </xdr:from>
    <xdr:to>
      <xdr:col>24</xdr:col>
      <xdr:colOff>114300</xdr:colOff>
      <xdr:row>36</xdr:row>
      <xdr:rowOff>98689</xdr:rowOff>
    </xdr:to>
    <xdr:sp macro="" textlink="">
      <xdr:nvSpPr>
        <xdr:cNvPr id="59" name="フローチャート: 判断 58">
          <a:extLst>
            <a:ext uri="{FF2B5EF4-FFF2-40B4-BE49-F238E27FC236}">
              <a16:creationId xmlns:a16="http://schemas.microsoft.com/office/drawing/2014/main" id="{00000000-0008-0000-0600-00003B000000}"/>
            </a:ext>
          </a:extLst>
        </xdr:cNvPr>
        <xdr:cNvSpPr/>
      </xdr:nvSpPr>
      <xdr:spPr>
        <a:xfrm>
          <a:off x="4584700" y="6169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8181</xdr:rowOff>
    </xdr:from>
    <xdr:to>
      <xdr:col>19</xdr:col>
      <xdr:colOff>177800</xdr:colOff>
      <xdr:row>38</xdr:row>
      <xdr:rowOff>21942</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flipV="1">
          <a:off x="2908300" y="6523281"/>
          <a:ext cx="889000" cy="137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87694</xdr:rowOff>
    </xdr:from>
    <xdr:to>
      <xdr:col>20</xdr:col>
      <xdr:colOff>38100</xdr:colOff>
      <xdr:row>37</xdr:row>
      <xdr:rowOff>17844</xdr:rowOff>
    </xdr:to>
    <xdr:sp macro="" textlink="">
      <xdr:nvSpPr>
        <xdr:cNvPr id="61" name="フローチャート: 判断 60">
          <a:extLst>
            <a:ext uri="{FF2B5EF4-FFF2-40B4-BE49-F238E27FC236}">
              <a16:creationId xmlns:a16="http://schemas.microsoft.com/office/drawing/2014/main" id="{00000000-0008-0000-0600-00003D000000}"/>
            </a:ext>
          </a:extLst>
        </xdr:cNvPr>
        <xdr:cNvSpPr/>
      </xdr:nvSpPr>
      <xdr:spPr>
        <a:xfrm>
          <a:off x="3746500" y="6259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35</xdr:row>
      <xdr:rowOff>34371</xdr:rowOff>
    </xdr:from>
    <xdr:ext cx="599010" cy="259045"/>
    <xdr:sp macro="" textlink="">
      <xdr:nvSpPr>
        <xdr:cNvPr id="62" name="テキスト ボックス 61">
          <a:extLst>
            <a:ext uri="{FF2B5EF4-FFF2-40B4-BE49-F238E27FC236}">
              <a16:creationId xmlns:a16="http://schemas.microsoft.com/office/drawing/2014/main" id="{00000000-0008-0000-0600-00003E000000}"/>
            </a:ext>
          </a:extLst>
        </xdr:cNvPr>
        <xdr:cNvSpPr txBox="1"/>
      </xdr:nvSpPr>
      <xdr:spPr>
        <a:xfrm>
          <a:off x="3497795" y="60351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38</xdr:row>
      <xdr:rowOff>21942</xdr:rowOff>
    </xdr:from>
    <xdr:to>
      <xdr:col>15</xdr:col>
      <xdr:colOff>50800</xdr:colOff>
      <xdr:row>38</xdr:row>
      <xdr:rowOff>45534</xdr:rowOff>
    </xdr:to>
    <xdr:cxnSp macro="">
      <xdr:nvCxnSpPr>
        <xdr:cNvPr id="63" name="直線コネクタ 62">
          <a:extLst>
            <a:ext uri="{FF2B5EF4-FFF2-40B4-BE49-F238E27FC236}">
              <a16:creationId xmlns:a16="http://schemas.microsoft.com/office/drawing/2014/main" id="{00000000-0008-0000-0600-00003F000000}"/>
            </a:ext>
          </a:extLst>
        </xdr:cNvPr>
        <xdr:cNvCxnSpPr/>
      </xdr:nvCxnSpPr>
      <xdr:spPr>
        <a:xfrm flipV="1">
          <a:off x="2019300" y="6537042"/>
          <a:ext cx="889000" cy="23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103433</xdr:rowOff>
    </xdr:from>
    <xdr:to>
      <xdr:col>15</xdr:col>
      <xdr:colOff>101600</xdr:colOff>
      <xdr:row>37</xdr:row>
      <xdr:rowOff>33583</xdr:rowOff>
    </xdr:to>
    <xdr:sp macro="" textlink="">
      <xdr:nvSpPr>
        <xdr:cNvPr id="64" name="フローチャート: 判断 63">
          <a:extLst>
            <a:ext uri="{FF2B5EF4-FFF2-40B4-BE49-F238E27FC236}">
              <a16:creationId xmlns:a16="http://schemas.microsoft.com/office/drawing/2014/main" id="{00000000-0008-0000-0600-000040000000}"/>
            </a:ext>
          </a:extLst>
        </xdr:cNvPr>
        <xdr:cNvSpPr/>
      </xdr:nvSpPr>
      <xdr:spPr>
        <a:xfrm>
          <a:off x="2857500" y="6275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50110</xdr:rowOff>
    </xdr:from>
    <xdr:ext cx="599010" cy="259045"/>
    <xdr:sp macro="" textlink="">
      <xdr:nvSpPr>
        <xdr:cNvPr id="65" name="テキスト ボックス 64">
          <a:extLst>
            <a:ext uri="{FF2B5EF4-FFF2-40B4-BE49-F238E27FC236}">
              <a16:creationId xmlns:a16="http://schemas.microsoft.com/office/drawing/2014/main" id="{00000000-0008-0000-0600-000041000000}"/>
            </a:ext>
          </a:extLst>
        </xdr:cNvPr>
        <xdr:cNvSpPr txBox="1"/>
      </xdr:nvSpPr>
      <xdr:spPr>
        <a:xfrm>
          <a:off x="2608795" y="60508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38</xdr:row>
      <xdr:rowOff>45534</xdr:rowOff>
    </xdr:from>
    <xdr:to>
      <xdr:col>10</xdr:col>
      <xdr:colOff>114300</xdr:colOff>
      <xdr:row>38</xdr:row>
      <xdr:rowOff>64130</xdr:rowOff>
    </xdr:to>
    <xdr:cxnSp macro="">
      <xdr:nvCxnSpPr>
        <xdr:cNvPr id="66" name="直線コネクタ 65">
          <a:extLst>
            <a:ext uri="{FF2B5EF4-FFF2-40B4-BE49-F238E27FC236}">
              <a16:creationId xmlns:a16="http://schemas.microsoft.com/office/drawing/2014/main" id="{00000000-0008-0000-0600-000042000000}"/>
            </a:ext>
          </a:extLst>
        </xdr:cNvPr>
        <xdr:cNvCxnSpPr/>
      </xdr:nvCxnSpPr>
      <xdr:spPr>
        <a:xfrm flipV="1">
          <a:off x="1130300" y="6560634"/>
          <a:ext cx="889000" cy="185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115429</xdr:rowOff>
    </xdr:from>
    <xdr:to>
      <xdr:col>10</xdr:col>
      <xdr:colOff>165100</xdr:colOff>
      <xdr:row>37</xdr:row>
      <xdr:rowOff>45579</xdr:rowOff>
    </xdr:to>
    <xdr:sp macro="" textlink="">
      <xdr:nvSpPr>
        <xdr:cNvPr id="67" name="フローチャート: 判断 66">
          <a:extLst>
            <a:ext uri="{FF2B5EF4-FFF2-40B4-BE49-F238E27FC236}">
              <a16:creationId xmlns:a16="http://schemas.microsoft.com/office/drawing/2014/main" id="{00000000-0008-0000-0600-000043000000}"/>
            </a:ext>
          </a:extLst>
        </xdr:cNvPr>
        <xdr:cNvSpPr/>
      </xdr:nvSpPr>
      <xdr:spPr>
        <a:xfrm>
          <a:off x="1968500" y="6287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62106</xdr:rowOff>
    </xdr:from>
    <xdr:ext cx="599010" cy="259045"/>
    <xdr:sp macro="" textlink="">
      <xdr:nvSpPr>
        <xdr:cNvPr id="68" name="テキスト ボックス 67">
          <a:extLst>
            <a:ext uri="{FF2B5EF4-FFF2-40B4-BE49-F238E27FC236}">
              <a16:creationId xmlns:a16="http://schemas.microsoft.com/office/drawing/2014/main" id="{00000000-0008-0000-0600-000044000000}"/>
            </a:ext>
          </a:extLst>
        </xdr:cNvPr>
        <xdr:cNvSpPr txBox="1"/>
      </xdr:nvSpPr>
      <xdr:spPr>
        <a:xfrm>
          <a:off x="1719795" y="60628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119755</xdr:rowOff>
    </xdr:from>
    <xdr:to>
      <xdr:col>6</xdr:col>
      <xdr:colOff>38100</xdr:colOff>
      <xdr:row>37</xdr:row>
      <xdr:rowOff>49905</xdr:rowOff>
    </xdr:to>
    <xdr:sp macro="" textlink="">
      <xdr:nvSpPr>
        <xdr:cNvPr id="69" name="フローチャート: 判断 68">
          <a:extLst>
            <a:ext uri="{FF2B5EF4-FFF2-40B4-BE49-F238E27FC236}">
              <a16:creationId xmlns:a16="http://schemas.microsoft.com/office/drawing/2014/main" id="{00000000-0008-0000-0600-000045000000}"/>
            </a:ext>
          </a:extLst>
        </xdr:cNvPr>
        <xdr:cNvSpPr/>
      </xdr:nvSpPr>
      <xdr:spPr>
        <a:xfrm>
          <a:off x="1079500" y="6291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35</xdr:row>
      <xdr:rowOff>66432</xdr:rowOff>
    </xdr:from>
    <xdr:ext cx="599010" cy="259045"/>
    <xdr:sp macro="" textlink="">
      <xdr:nvSpPr>
        <xdr:cNvPr id="70" name="テキスト ボックス 69">
          <a:extLst>
            <a:ext uri="{FF2B5EF4-FFF2-40B4-BE49-F238E27FC236}">
              <a16:creationId xmlns:a16="http://schemas.microsoft.com/office/drawing/2014/main" id="{00000000-0008-0000-0600-000046000000}"/>
            </a:ext>
          </a:extLst>
        </xdr:cNvPr>
        <xdr:cNvSpPr txBox="1"/>
      </xdr:nvSpPr>
      <xdr:spPr>
        <a:xfrm>
          <a:off x="830795" y="60671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1" name="テキスト ボックス 70">
          <a:extLst>
            <a:ext uri="{FF2B5EF4-FFF2-40B4-BE49-F238E27FC236}">
              <a16:creationId xmlns:a16="http://schemas.microsoft.com/office/drawing/2014/main" id="{00000000-0008-0000-0600-000047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600-000049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135706</xdr:rowOff>
    </xdr:from>
    <xdr:to>
      <xdr:col>24</xdr:col>
      <xdr:colOff>114300</xdr:colOff>
      <xdr:row>38</xdr:row>
      <xdr:rowOff>65856</xdr:rowOff>
    </xdr:to>
    <xdr:sp macro="" textlink="">
      <xdr:nvSpPr>
        <xdr:cNvPr id="76" name="楕円 75">
          <a:extLst>
            <a:ext uri="{FF2B5EF4-FFF2-40B4-BE49-F238E27FC236}">
              <a16:creationId xmlns:a16="http://schemas.microsoft.com/office/drawing/2014/main" id="{00000000-0008-0000-0600-00004C000000}"/>
            </a:ext>
          </a:extLst>
        </xdr:cNvPr>
        <xdr:cNvSpPr/>
      </xdr:nvSpPr>
      <xdr:spPr>
        <a:xfrm>
          <a:off x="4584700" y="6479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114133</xdr:rowOff>
    </xdr:from>
    <xdr:ext cx="599010" cy="259045"/>
    <xdr:sp macro="" textlink="">
      <xdr:nvSpPr>
        <xdr:cNvPr id="77" name="人件費該当値テキスト">
          <a:extLst>
            <a:ext uri="{FF2B5EF4-FFF2-40B4-BE49-F238E27FC236}">
              <a16:creationId xmlns:a16="http://schemas.microsoft.com/office/drawing/2014/main" id="{00000000-0008-0000-0600-00004D000000}"/>
            </a:ext>
          </a:extLst>
        </xdr:cNvPr>
        <xdr:cNvSpPr txBox="1"/>
      </xdr:nvSpPr>
      <xdr:spPr>
        <a:xfrm>
          <a:off x="4686300" y="64577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101,810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128831</xdr:rowOff>
    </xdr:from>
    <xdr:to>
      <xdr:col>20</xdr:col>
      <xdr:colOff>38100</xdr:colOff>
      <xdr:row>38</xdr:row>
      <xdr:rowOff>58981</xdr:rowOff>
    </xdr:to>
    <xdr:sp macro="" textlink="">
      <xdr:nvSpPr>
        <xdr:cNvPr id="78" name="楕円 77">
          <a:extLst>
            <a:ext uri="{FF2B5EF4-FFF2-40B4-BE49-F238E27FC236}">
              <a16:creationId xmlns:a16="http://schemas.microsoft.com/office/drawing/2014/main" id="{00000000-0008-0000-0600-00004E000000}"/>
            </a:ext>
          </a:extLst>
        </xdr:cNvPr>
        <xdr:cNvSpPr/>
      </xdr:nvSpPr>
      <xdr:spPr>
        <a:xfrm>
          <a:off x="3746500" y="6472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38</xdr:row>
      <xdr:rowOff>50108</xdr:rowOff>
    </xdr:from>
    <xdr:ext cx="59901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3497795" y="656520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103,013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142592</xdr:rowOff>
    </xdr:from>
    <xdr:to>
      <xdr:col>15</xdr:col>
      <xdr:colOff>101600</xdr:colOff>
      <xdr:row>38</xdr:row>
      <xdr:rowOff>72743</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2857500" y="648624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38</xdr:row>
      <xdr:rowOff>63869</xdr:rowOff>
    </xdr:from>
    <xdr:ext cx="599010" cy="259045"/>
    <xdr:sp macro="" textlink="">
      <xdr:nvSpPr>
        <xdr:cNvPr id="81" name="テキスト ボックス 80">
          <a:extLst>
            <a:ext uri="{FF2B5EF4-FFF2-40B4-BE49-F238E27FC236}">
              <a16:creationId xmlns:a16="http://schemas.microsoft.com/office/drawing/2014/main" id="{00000000-0008-0000-0600-000051000000}"/>
            </a:ext>
          </a:extLst>
        </xdr:cNvPr>
        <xdr:cNvSpPr txBox="1"/>
      </xdr:nvSpPr>
      <xdr:spPr>
        <a:xfrm>
          <a:off x="2608795" y="6578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166184</xdr:rowOff>
    </xdr:from>
    <xdr:to>
      <xdr:col>10</xdr:col>
      <xdr:colOff>165100</xdr:colOff>
      <xdr:row>38</xdr:row>
      <xdr:rowOff>96334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1968500" y="65098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87461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1752111" y="66025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96,477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38</xdr:row>
      <xdr:rowOff>13330</xdr:rowOff>
    </xdr:from>
    <xdr:to>
      <xdr:col>6</xdr:col>
      <xdr:colOff>38100</xdr:colOff>
      <xdr:row>38</xdr:row>
      <xdr:rowOff>114930</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1079500" y="6528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106057</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863111" y="6621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93,223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6" name="正方形/長方形 85">
          <a:extLst>
            <a:ext uri="{FF2B5EF4-FFF2-40B4-BE49-F238E27FC236}">
              <a16:creationId xmlns:a16="http://schemas.microsoft.com/office/drawing/2014/main" id="{00000000-0008-0000-0600-000056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7" name="正方形/長方形 86">
          <a:extLst>
            <a:ext uri="{FF2B5EF4-FFF2-40B4-BE49-F238E27FC236}">
              <a16:creationId xmlns:a16="http://schemas.microsoft.com/office/drawing/2014/main" id="{00000000-0008-0000-0600-000057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88" name="正方形/長方形 87">
          <a:extLst>
            <a:ext uri="{FF2B5EF4-FFF2-40B4-BE49-F238E27FC236}">
              <a16:creationId xmlns:a16="http://schemas.microsoft.com/office/drawing/2014/main" id="{00000000-0008-0000-0600-000058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89" name="正方形/長方形 88">
          <a:extLst>
            <a:ext uri="{FF2B5EF4-FFF2-40B4-BE49-F238E27FC236}">
              <a16:creationId xmlns:a16="http://schemas.microsoft.com/office/drawing/2014/main" id="{00000000-0008-0000-0600-000059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74,400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4" name="テキスト ボックス 93">
          <a:extLst>
            <a:ext uri="{FF2B5EF4-FFF2-40B4-BE49-F238E27FC236}">
              <a16:creationId xmlns:a16="http://schemas.microsoft.com/office/drawing/2014/main" id="{00000000-0008-0000-0600-00005E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5" name="直線コネクタ 94">
          <a:extLst>
            <a:ext uri="{FF2B5EF4-FFF2-40B4-BE49-F238E27FC236}">
              <a16:creationId xmlns:a16="http://schemas.microsoft.com/office/drawing/2014/main" id="{00000000-0008-0000-0600-00005F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96" name="直線コネクタ 95">
          <a:extLst>
            <a:ext uri="{FF2B5EF4-FFF2-40B4-BE49-F238E27FC236}">
              <a16:creationId xmlns:a16="http://schemas.microsoft.com/office/drawing/2014/main" id="{00000000-0008-0000-0600-000060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97" name="テキスト ボックス 96">
          <a:extLst>
            <a:ext uri="{FF2B5EF4-FFF2-40B4-BE49-F238E27FC236}">
              <a16:creationId xmlns:a16="http://schemas.microsoft.com/office/drawing/2014/main" id="{00000000-0008-0000-0600-000061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98" name="直線コネクタ 97">
          <a:extLst>
            <a:ext uri="{FF2B5EF4-FFF2-40B4-BE49-F238E27FC236}">
              <a16:creationId xmlns:a16="http://schemas.microsoft.com/office/drawing/2014/main" id="{00000000-0008-0000-0600-000062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99" name="テキスト ボックス 98">
          <a:extLst>
            <a:ext uri="{FF2B5EF4-FFF2-40B4-BE49-F238E27FC236}">
              <a16:creationId xmlns:a16="http://schemas.microsoft.com/office/drawing/2014/main" id="{00000000-0008-0000-0600-000063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06" name="物件費グラフ枠">
          <a:extLst>
            <a:ext uri="{FF2B5EF4-FFF2-40B4-BE49-F238E27FC236}">
              <a16:creationId xmlns:a16="http://schemas.microsoft.com/office/drawing/2014/main" id="{00000000-0008-0000-0600-00006A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7565</xdr:rowOff>
    </xdr:from>
    <xdr:to>
      <xdr:col>24</xdr:col>
      <xdr:colOff>62865</xdr:colOff>
      <xdr:row>57</xdr:row>
      <xdr:rowOff>138260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flipV="1">
          <a:off x="4633595" y="8751515"/>
          <a:ext cx="1270" cy="11593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142087</xdr:rowOff>
    </xdr:from>
    <xdr:ext cx="534377" cy="259045"/>
    <xdr:sp macro="" textlink="">
      <xdr:nvSpPr>
        <xdr:cNvPr id="108" name="物件費最小値テキスト">
          <a:extLst>
            <a:ext uri="{FF2B5EF4-FFF2-40B4-BE49-F238E27FC236}">
              <a16:creationId xmlns:a16="http://schemas.microsoft.com/office/drawing/2014/main" id="{00000000-0008-0000-0600-00006C000000}"/>
            </a:ext>
          </a:extLst>
        </xdr:cNvPr>
        <xdr:cNvSpPr txBox="1"/>
      </xdr:nvSpPr>
      <xdr:spPr>
        <a:xfrm>
          <a:off x="4686300" y="991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75,630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138260</xdr:rowOff>
    </xdr:from>
    <xdr:to>
      <xdr:col>24</xdr:col>
      <xdr:colOff>152400</xdr:colOff>
      <xdr:row>57</xdr:row>
      <xdr:rowOff>138260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4546600" y="991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125692</xdr:rowOff>
    </xdr:from>
    <xdr:ext cx="599010" cy="259045"/>
    <xdr:sp macro="" textlink="">
      <xdr:nvSpPr>
        <xdr:cNvPr id="110" name="物件費最大値テキスト">
          <a:extLst>
            <a:ext uri="{FF2B5EF4-FFF2-40B4-BE49-F238E27FC236}">
              <a16:creationId xmlns:a16="http://schemas.microsoft.com/office/drawing/2014/main" id="{00000000-0008-0000-0600-00006E000000}"/>
            </a:ext>
          </a:extLst>
        </xdr:cNvPr>
        <xdr:cNvSpPr txBox="1"/>
      </xdr:nvSpPr>
      <xdr:spPr>
        <a:xfrm>
          <a:off x="4686300" y="85267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582,802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51</xdr:row>
      <xdr:rowOff>7565</xdr:rowOff>
    </xdr:from>
    <xdr:to>
      <xdr:col>24</xdr:col>
      <xdr:colOff>152400</xdr:colOff>
      <xdr:row>51</xdr:row>
      <xdr:rowOff>7565</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4546600" y="87515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41381</xdr:rowOff>
    </xdr:from>
    <xdr:to>
      <xdr:col>24</xdr:col>
      <xdr:colOff>63500</xdr:colOff>
      <xdr:row>57</xdr:row>
      <xdr:rowOff>100708</xdr:rowOff>
    </xdr:to>
    <xdr:cxnSp macro="">
      <xdr:nvCxnSpPr>
        <xdr:cNvPr id="112" name="直線コネクタ 111">
          <a:extLst>
            <a:ext uri="{FF2B5EF4-FFF2-40B4-BE49-F238E27FC236}">
              <a16:creationId xmlns:a16="http://schemas.microsoft.com/office/drawing/2014/main" id="{00000000-0008-0000-0600-000070000000}"/>
            </a:ext>
          </a:extLst>
        </xdr:cNvPr>
        <xdr:cNvCxnSpPr/>
      </xdr:nvCxnSpPr>
      <xdr:spPr>
        <a:xfrm flipV="1">
          <a:off x="3797300" y="9814031"/>
          <a:ext cx="838200" cy="593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104798</xdr:rowOff>
    </xdr:from>
    <xdr:ext cx="599010" cy="259045"/>
    <xdr:sp macro="" textlink="">
      <xdr:nvSpPr>
        <xdr:cNvPr id="113" name="物件費平均値テキスト">
          <a:extLst>
            <a:ext uri="{FF2B5EF4-FFF2-40B4-BE49-F238E27FC236}">
              <a16:creationId xmlns:a16="http://schemas.microsoft.com/office/drawing/2014/main" id="{00000000-0008-0000-0600-000071000000}"/>
            </a:ext>
          </a:extLst>
        </xdr:cNvPr>
        <xdr:cNvSpPr txBox="1"/>
      </xdr:nvSpPr>
      <xdr:spPr>
        <a:xfrm>
          <a:off x="4686300" y="953454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153,053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81921</xdr:rowOff>
    </xdr:from>
    <xdr:to>
      <xdr:col>24</xdr:col>
      <xdr:colOff>114300</xdr:colOff>
      <xdr:row>57</xdr:row>
      <xdr:rowOff>12071</xdr:rowOff>
    </xdr:to>
    <xdr:sp macro="" textlink="">
      <xdr:nvSpPr>
        <xdr:cNvPr id="114" name="フローチャート: 判断 113">
          <a:extLst>
            <a:ext uri="{FF2B5EF4-FFF2-40B4-BE49-F238E27FC236}">
              <a16:creationId xmlns:a16="http://schemas.microsoft.com/office/drawing/2014/main" id="{00000000-0008-0000-0600-000072000000}"/>
            </a:ext>
          </a:extLst>
        </xdr:cNvPr>
        <xdr:cNvSpPr/>
      </xdr:nvSpPr>
      <xdr:spPr>
        <a:xfrm>
          <a:off x="4584700" y="9683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100708</xdr:rowOff>
    </xdr:from>
    <xdr:to>
      <xdr:col>19</xdr:col>
      <xdr:colOff>177800</xdr:colOff>
      <xdr:row>57</xdr:row>
      <xdr:rowOff>113864</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flipV="1">
          <a:off x="2908300" y="9873358"/>
          <a:ext cx="889000" cy="131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87078</xdr:rowOff>
    </xdr:from>
    <xdr:to>
      <xdr:col>20</xdr:col>
      <xdr:colOff>38100</xdr:colOff>
      <xdr:row>57</xdr:row>
      <xdr:rowOff>17228</xdr:rowOff>
    </xdr:to>
    <xdr:sp macro="" textlink="">
      <xdr:nvSpPr>
        <xdr:cNvPr id="116" name="フローチャート: 判断 115">
          <a:extLst>
            <a:ext uri="{FF2B5EF4-FFF2-40B4-BE49-F238E27FC236}">
              <a16:creationId xmlns:a16="http://schemas.microsoft.com/office/drawing/2014/main" id="{00000000-0008-0000-0600-000074000000}"/>
            </a:ext>
          </a:extLst>
        </xdr:cNvPr>
        <xdr:cNvSpPr/>
      </xdr:nvSpPr>
      <xdr:spPr>
        <a:xfrm>
          <a:off x="3746500" y="96882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55</xdr:row>
      <xdr:rowOff>33755</xdr:rowOff>
    </xdr:from>
    <xdr:ext cx="599010" cy="259045"/>
    <xdr:sp macro="" textlink="">
      <xdr:nvSpPr>
        <xdr:cNvPr id="117" name="テキスト ボックス 116">
          <a:extLst>
            <a:ext uri="{FF2B5EF4-FFF2-40B4-BE49-F238E27FC236}">
              <a16:creationId xmlns:a16="http://schemas.microsoft.com/office/drawing/2014/main" id="{00000000-0008-0000-0600-000075000000}"/>
            </a:ext>
          </a:extLst>
        </xdr:cNvPr>
        <xdr:cNvSpPr txBox="1"/>
      </xdr:nvSpPr>
      <xdr:spPr>
        <a:xfrm>
          <a:off x="3497795" y="94635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150,797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113864</xdr:rowOff>
    </xdr:from>
    <xdr:to>
      <xdr:col>15</xdr:col>
      <xdr:colOff>50800</xdr:colOff>
      <xdr:row>57</xdr:row>
      <xdr:rowOff>128782</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flipV="1">
          <a:off x="2019300" y="9886514"/>
          <a:ext cx="889000" cy="149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104474</xdr:rowOff>
    </xdr:from>
    <xdr:to>
      <xdr:col>15</xdr:col>
      <xdr:colOff>101600</xdr:colOff>
      <xdr:row>57</xdr:row>
      <xdr:rowOff>34624</xdr:rowOff>
    </xdr:to>
    <xdr:sp macro="" textlink="">
      <xdr:nvSpPr>
        <xdr:cNvPr id="119" name="フローチャート: 判断 118">
          <a:extLst>
            <a:ext uri="{FF2B5EF4-FFF2-40B4-BE49-F238E27FC236}">
              <a16:creationId xmlns:a16="http://schemas.microsoft.com/office/drawing/2014/main" id="{00000000-0008-0000-0600-000077000000}"/>
            </a:ext>
          </a:extLst>
        </xdr:cNvPr>
        <xdr:cNvSpPr/>
      </xdr:nvSpPr>
      <xdr:spPr>
        <a:xfrm>
          <a:off x="2857500" y="9705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55</xdr:row>
      <xdr:rowOff>51151</xdr:rowOff>
    </xdr:from>
    <xdr:ext cx="599010" cy="259045"/>
    <xdr:sp macro="" textlink="">
      <xdr:nvSpPr>
        <xdr:cNvPr id="120" name="テキスト ボックス 119">
          <a:extLst>
            <a:ext uri="{FF2B5EF4-FFF2-40B4-BE49-F238E27FC236}">
              <a16:creationId xmlns:a16="http://schemas.microsoft.com/office/drawing/2014/main" id="{00000000-0008-0000-0600-000078000000}"/>
            </a:ext>
          </a:extLst>
        </xdr:cNvPr>
        <xdr:cNvSpPr txBox="1"/>
      </xdr:nvSpPr>
      <xdr:spPr>
        <a:xfrm>
          <a:off x="2608795" y="94809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121771</xdr:rowOff>
    </xdr:from>
    <xdr:to>
      <xdr:col>10</xdr:col>
      <xdr:colOff>114300</xdr:colOff>
      <xdr:row>57</xdr:row>
      <xdr:rowOff>128782</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1130300" y="9894421"/>
          <a:ext cx="8890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112482</xdr:rowOff>
    </xdr:from>
    <xdr:to>
      <xdr:col>10</xdr:col>
      <xdr:colOff>165100</xdr:colOff>
      <xdr:row>57</xdr:row>
      <xdr:rowOff>42632</xdr:rowOff>
    </xdr:to>
    <xdr:sp macro="" textlink="">
      <xdr:nvSpPr>
        <xdr:cNvPr id="122" name="フローチャート: 判断 121">
          <a:extLst>
            <a:ext uri="{FF2B5EF4-FFF2-40B4-BE49-F238E27FC236}">
              <a16:creationId xmlns:a16="http://schemas.microsoft.com/office/drawing/2014/main" id="{00000000-0008-0000-0600-00007A000000}"/>
            </a:ext>
          </a:extLst>
        </xdr:cNvPr>
        <xdr:cNvSpPr/>
      </xdr:nvSpPr>
      <xdr:spPr>
        <a:xfrm>
          <a:off x="1968500" y="97136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59159</xdr:rowOff>
    </xdr:from>
    <xdr:ext cx="599010" cy="259045"/>
    <xdr:sp macro="" textlink="">
      <xdr:nvSpPr>
        <xdr:cNvPr id="123" name="テキスト ボックス 122">
          <a:extLst>
            <a:ext uri="{FF2B5EF4-FFF2-40B4-BE49-F238E27FC236}">
              <a16:creationId xmlns:a16="http://schemas.microsoft.com/office/drawing/2014/main" id="{00000000-0008-0000-0600-00007B000000}"/>
            </a:ext>
          </a:extLst>
        </xdr:cNvPr>
        <xdr:cNvSpPr txBox="1"/>
      </xdr:nvSpPr>
      <xdr:spPr>
        <a:xfrm>
          <a:off x="1719795" y="9488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130524</xdr:rowOff>
    </xdr:from>
    <xdr:to>
      <xdr:col>6</xdr:col>
      <xdr:colOff>38100</xdr:colOff>
      <xdr:row>57</xdr:row>
      <xdr:rowOff>60674</xdr:rowOff>
    </xdr:to>
    <xdr:sp macro="" textlink="">
      <xdr:nvSpPr>
        <xdr:cNvPr id="124" name="フローチャート: 判断 123">
          <a:extLst>
            <a:ext uri="{FF2B5EF4-FFF2-40B4-BE49-F238E27FC236}">
              <a16:creationId xmlns:a16="http://schemas.microsoft.com/office/drawing/2014/main" id="{00000000-0008-0000-0600-00007C000000}"/>
            </a:ext>
          </a:extLst>
        </xdr:cNvPr>
        <xdr:cNvSpPr/>
      </xdr:nvSpPr>
      <xdr:spPr>
        <a:xfrm>
          <a:off x="1079500" y="97317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77201</xdr:rowOff>
    </xdr:from>
    <xdr:ext cx="599010" cy="259045"/>
    <xdr:sp macro="" textlink="">
      <xdr:nvSpPr>
        <xdr:cNvPr id="125" name="テキスト ボックス 124">
          <a:extLst>
            <a:ext uri="{FF2B5EF4-FFF2-40B4-BE49-F238E27FC236}">
              <a16:creationId xmlns:a16="http://schemas.microsoft.com/office/drawing/2014/main" id="{00000000-0008-0000-0600-00007D000000}"/>
            </a:ext>
          </a:extLst>
        </xdr:cNvPr>
        <xdr:cNvSpPr txBox="1"/>
      </xdr:nvSpPr>
      <xdr:spPr>
        <a:xfrm>
          <a:off x="830795" y="95069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28" name="テキスト ボックス 127">
          <a:extLst>
            <a:ext uri="{FF2B5EF4-FFF2-40B4-BE49-F238E27FC236}">
              <a16:creationId xmlns:a16="http://schemas.microsoft.com/office/drawing/2014/main" id="{00000000-0008-0000-0600-000080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162031</xdr:rowOff>
    </xdr:from>
    <xdr:to>
      <xdr:col>24</xdr:col>
      <xdr:colOff>114300</xdr:colOff>
      <xdr:row>57</xdr:row>
      <xdr:rowOff>92181</xdr:rowOff>
    </xdr:to>
    <xdr:sp macro="" textlink="">
      <xdr:nvSpPr>
        <xdr:cNvPr id="131" name="楕円 130">
          <a:extLst>
            <a:ext uri="{FF2B5EF4-FFF2-40B4-BE49-F238E27FC236}">
              <a16:creationId xmlns:a16="http://schemas.microsoft.com/office/drawing/2014/main" id="{00000000-0008-0000-0600-000083000000}"/>
            </a:ext>
          </a:extLst>
        </xdr:cNvPr>
        <xdr:cNvSpPr/>
      </xdr:nvSpPr>
      <xdr:spPr>
        <a:xfrm>
          <a:off x="4584700" y="97632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76958</xdr:rowOff>
    </xdr:from>
    <xdr:ext cx="599010" cy="259045"/>
    <xdr:sp macro="" textlink="">
      <xdr:nvSpPr>
        <xdr:cNvPr id="132" name="物件費該当値テキスト">
          <a:extLst>
            <a:ext uri="{FF2B5EF4-FFF2-40B4-BE49-F238E27FC236}">
              <a16:creationId xmlns:a16="http://schemas.microsoft.com/office/drawing/2014/main" id="{00000000-0008-0000-0600-000084000000}"/>
            </a:ext>
          </a:extLst>
        </xdr:cNvPr>
        <xdr:cNvSpPr txBox="1"/>
      </xdr:nvSpPr>
      <xdr:spPr>
        <a:xfrm>
          <a:off x="4686300" y="96781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57</xdr:row>
      <xdr:rowOff>49908</xdr:rowOff>
    </xdr:from>
    <xdr:to>
      <xdr:col>20</xdr:col>
      <xdr:colOff>38100</xdr:colOff>
      <xdr:row>57</xdr:row>
      <xdr:rowOff>151508</xdr:rowOff>
    </xdr:to>
    <xdr:sp macro="" textlink="">
      <xdr:nvSpPr>
        <xdr:cNvPr id="133" name="楕円 132">
          <a:extLst>
            <a:ext uri="{FF2B5EF4-FFF2-40B4-BE49-F238E27FC236}">
              <a16:creationId xmlns:a16="http://schemas.microsoft.com/office/drawing/2014/main" id="{00000000-0008-0000-0600-000085000000}"/>
            </a:ext>
          </a:extLst>
        </xdr:cNvPr>
        <xdr:cNvSpPr/>
      </xdr:nvSpPr>
      <xdr:spPr>
        <a:xfrm>
          <a:off x="3746500" y="98225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142635</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530111" y="9915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63064</xdr:rowOff>
    </xdr:from>
    <xdr:to>
      <xdr:col>15</xdr:col>
      <xdr:colOff>101600</xdr:colOff>
      <xdr:row>57</xdr:row>
      <xdr:rowOff>164664</xdr:rowOff>
    </xdr:to>
    <xdr:sp macro="" textlink="">
      <xdr:nvSpPr>
        <xdr:cNvPr id="135" name="楕円 134">
          <a:extLst>
            <a:ext uri="{FF2B5EF4-FFF2-40B4-BE49-F238E27FC236}">
              <a16:creationId xmlns:a16="http://schemas.microsoft.com/office/drawing/2014/main" id="{00000000-0008-0000-0600-000087000000}"/>
            </a:ext>
          </a:extLst>
        </xdr:cNvPr>
        <xdr:cNvSpPr/>
      </xdr:nvSpPr>
      <xdr:spPr>
        <a:xfrm>
          <a:off x="2857500" y="9835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155791</xdr:rowOff>
    </xdr:from>
    <xdr:ext cx="534377"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2641111" y="9928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86,302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77982</xdr:rowOff>
    </xdr:from>
    <xdr:to>
      <xdr:col>10</xdr:col>
      <xdr:colOff>165100</xdr:colOff>
      <xdr:row>58</xdr:row>
      <xdr:rowOff>8132</xdr:rowOff>
    </xdr:to>
    <xdr:sp macro="" textlink="">
      <xdr:nvSpPr>
        <xdr:cNvPr id="137" name="楕円 136">
          <a:extLst>
            <a:ext uri="{FF2B5EF4-FFF2-40B4-BE49-F238E27FC236}">
              <a16:creationId xmlns:a16="http://schemas.microsoft.com/office/drawing/2014/main" id="{00000000-0008-0000-0600-000089000000}"/>
            </a:ext>
          </a:extLst>
        </xdr:cNvPr>
        <xdr:cNvSpPr/>
      </xdr:nvSpPr>
      <xdr:spPr>
        <a:xfrm>
          <a:off x="1968500" y="98506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170709</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752111" y="9943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79,776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70971</xdr:rowOff>
    </xdr:from>
    <xdr:to>
      <xdr:col>6</xdr:col>
      <xdr:colOff>38100</xdr:colOff>
      <xdr:row>58</xdr:row>
      <xdr:rowOff>1121</xdr:rowOff>
    </xdr:to>
    <xdr:sp macro="" textlink="">
      <xdr:nvSpPr>
        <xdr:cNvPr id="139" name="楕円 138">
          <a:extLst>
            <a:ext uri="{FF2B5EF4-FFF2-40B4-BE49-F238E27FC236}">
              <a16:creationId xmlns:a16="http://schemas.microsoft.com/office/drawing/2014/main" id="{00000000-0008-0000-0600-00008B000000}"/>
            </a:ext>
          </a:extLst>
        </xdr:cNvPr>
        <xdr:cNvSpPr/>
      </xdr:nvSpPr>
      <xdr:spPr>
        <a:xfrm>
          <a:off x="1079500" y="98436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163698</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863111" y="9936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1" name="正方形/長方形 140">
          <a:extLst>
            <a:ext uri="{FF2B5EF4-FFF2-40B4-BE49-F238E27FC236}">
              <a16:creationId xmlns:a16="http://schemas.microsoft.com/office/drawing/2014/main" id="{00000000-0008-0000-0600-00008D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2" name="正方形/長方形 141">
          <a:extLst>
            <a:ext uri="{FF2B5EF4-FFF2-40B4-BE49-F238E27FC236}">
              <a16:creationId xmlns:a16="http://schemas.microsoft.com/office/drawing/2014/main" id="{00000000-0008-0000-0600-00008E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3" name="正方形/長方形 142">
          <a:extLst>
            <a:ext uri="{FF2B5EF4-FFF2-40B4-BE49-F238E27FC236}">
              <a16:creationId xmlns:a16="http://schemas.microsoft.com/office/drawing/2014/main" id="{00000000-0008-0000-0600-00008F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4" name="正方形/長方形 143">
          <a:extLst>
            <a:ext uri="{FF2B5EF4-FFF2-40B4-BE49-F238E27FC236}">
              <a16:creationId xmlns:a16="http://schemas.microsoft.com/office/drawing/2014/main" id="{00000000-0008-0000-0600-000090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0" name="直線コネクタ 149">
          <a:extLst>
            <a:ext uri="{FF2B5EF4-FFF2-40B4-BE49-F238E27FC236}">
              <a16:creationId xmlns:a16="http://schemas.microsoft.com/office/drawing/2014/main" id="{00000000-0008-0000-0600-000096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78</xdr:row>
      <xdr:rowOff>139700</xdr:rowOff>
    </xdr:from>
    <xdr:to>
      <xdr:col>28</xdr:col>
      <xdr:colOff>114300</xdr:colOff>
      <xdr:row>78</xdr:row>
      <xdr:rowOff>139700</xdr:rowOff>
    </xdr:to>
    <xdr:cxnSp macro="">
      <xdr:nvCxnSpPr>
        <xdr:cNvPr id="151" name="直線コネクタ 150">
          <a:extLst>
            <a:ext uri="{FF2B5EF4-FFF2-40B4-BE49-F238E27FC236}">
              <a16:creationId xmlns:a16="http://schemas.microsoft.com/office/drawing/2014/main" id="{00000000-0008-0000-0600-000097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77</xdr:row>
      <xdr:rowOff>168927</xdr:rowOff>
    </xdr:from>
    <xdr:ext cx="248786" cy="259045"/>
    <xdr:sp macro="" textlink="">
      <xdr:nvSpPr>
        <xdr:cNvPr id="152" name="テキスト ボックス 151">
          <a:extLst>
            <a:ext uri="{FF2B5EF4-FFF2-40B4-BE49-F238E27FC236}">
              <a16:creationId xmlns:a16="http://schemas.microsoft.com/office/drawing/2014/main" id="{00000000-0008-0000-0600-000098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3" name="直線コネクタ 152">
          <a:extLst>
            <a:ext uri="{FF2B5EF4-FFF2-40B4-BE49-F238E27FC236}">
              <a16:creationId xmlns:a16="http://schemas.microsoft.com/office/drawing/2014/main" id="{00000000-0008-0000-0600-000099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75</xdr:row>
      <xdr:rowOff>54627</xdr:rowOff>
    </xdr:from>
    <xdr:ext cx="531299" cy="259045"/>
    <xdr:sp macro="" textlink="">
      <xdr:nvSpPr>
        <xdr:cNvPr id="154" name="テキスト ボックス 153">
          <a:extLst>
            <a:ext uri="{FF2B5EF4-FFF2-40B4-BE49-F238E27FC236}">
              <a16:creationId xmlns:a16="http://schemas.microsoft.com/office/drawing/2014/main" id="{00000000-0008-0000-0600-00009A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72</xdr:row>
      <xdr:rowOff>111777</xdr:rowOff>
    </xdr:from>
    <xdr:ext cx="531299"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168927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1" name="維持補修費グラフ枠">
          <a:extLst>
            <a:ext uri="{FF2B5EF4-FFF2-40B4-BE49-F238E27FC236}">
              <a16:creationId xmlns:a16="http://schemas.microsoft.com/office/drawing/2014/main" id="{00000000-0008-0000-0600-0000A1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130213</xdr:rowOff>
    </xdr:from>
    <xdr:to>
      <xdr:col>24</xdr:col>
      <xdr:colOff>62865</xdr:colOff>
      <xdr:row>78</xdr:row>
      <xdr:rowOff>108153</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flipV="1">
          <a:off x="4633595" y="12131713"/>
          <a:ext cx="1270" cy="13495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111980</xdr:rowOff>
    </xdr:from>
    <xdr:ext cx="469744" cy="259045"/>
    <xdr:sp macro="" textlink="">
      <xdr:nvSpPr>
        <xdr:cNvPr id="163" name="維持補修費最小値テキスト">
          <a:extLst>
            <a:ext uri="{FF2B5EF4-FFF2-40B4-BE49-F238E27FC236}">
              <a16:creationId xmlns:a16="http://schemas.microsoft.com/office/drawing/2014/main" id="{00000000-0008-0000-0600-0000A3000000}"/>
            </a:ext>
          </a:extLst>
        </xdr:cNvPr>
        <xdr:cNvSpPr txBox="1"/>
      </xdr:nvSpPr>
      <xdr:spPr>
        <a:xfrm>
          <a:off x="4686300" y="134850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108153</xdr:rowOff>
    </xdr:from>
    <xdr:to>
      <xdr:col>24</xdr:col>
      <xdr:colOff>152400</xdr:colOff>
      <xdr:row>78</xdr:row>
      <xdr:rowOff>108153</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4546600" y="134812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76890</xdr:rowOff>
    </xdr:from>
    <xdr:ext cx="534377" cy="259045"/>
    <xdr:sp macro="" textlink="">
      <xdr:nvSpPr>
        <xdr:cNvPr id="165" name="維持補修費最大値テキスト">
          <a:extLst>
            <a:ext uri="{FF2B5EF4-FFF2-40B4-BE49-F238E27FC236}">
              <a16:creationId xmlns:a16="http://schemas.microsoft.com/office/drawing/2014/main" id="{00000000-0008-0000-0600-0000A5000000}"/>
            </a:ext>
          </a:extLst>
        </xdr:cNvPr>
        <xdr:cNvSpPr txBox="1"/>
      </xdr:nvSpPr>
      <xdr:spPr>
        <a:xfrm>
          <a:off x="4686300" y="11906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60,415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130213</xdr:rowOff>
    </xdr:from>
    <xdr:to>
      <xdr:col>24</xdr:col>
      <xdr:colOff>152400</xdr:colOff>
      <xdr:row>70</xdr:row>
      <xdr:rowOff>130213</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4546600" y="121317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121047</xdr:rowOff>
    </xdr:from>
    <xdr:to>
      <xdr:col>24</xdr:col>
      <xdr:colOff>63500</xdr:colOff>
      <xdr:row>77</xdr:row>
      <xdr:rowOff>159336</xdr:rowOff>
    </xdr:to>
    <xdr:cxnSp macro="">
      <xdr:nvCxnSpPr>
        <xdr:cNvPr id="167" name="直線コネクタ 166">
          <a:extLst>
            <a:ext uri="{FF2B5EF4-FFF2-40B4-BE49-F238E27FC236}">
              <a16:creationId xmlns:a16="http://schemas.microsoft.com/office/drawing/2014/main" id="{00000000-0008-0000-0600-0000A7000000}"/>
            </a:ext>
          </a:extLst>
        </xdr:cNvPr>
        <xdr:cNvCxnSpPr/>
      </xdr:nvCxnSpPr>
      <xdr:spPr>
        <a:xfrm>
          <a:off x="3797300" y="13322697"/>
          <a:ext cx="838200" cy="3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41231</xdr:rowOff>
    </xdr:from>
    <xdr:ext cx="534377" cy="259045"/>
    <xdr:sp macro="" textlink="">
      <xdr:nvSpPr>
        <xdr:cNvPr id="168" name="維持補修費平均値テキスト">
          <a:extLst>
            <a:ext uri="{FF2B5EF4-FFF2-40B4-BE49-F238E27FC236}">
              <a16:creationId xmlns:a16="http://schemas.microsoft.com/office/drawing/2014/main" id="{00000000-0008-0000-0600-0000A8000000}"/>
            </a:ext>
          </a:extLst>
        </xdr:cNvPr>
        <xdr:cNvSpPr txBox="1"/>
      </xdr:nvSpPr>
      <xdr:spPr>
        <a:xfrm>
          <a:off x="4686300" y="12899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18354</xdr:rowOff>
    </xdr:from>
    <xdr:to>
      <xdr:col>24</xdr:col>
      <xdr:colOff>114300</xdr:colOff>
      <xdr:row>76</xdr:row>
      <xdr:rowOff>119954</xdr:rowOff>
    </xdr:to>
    <xdr:sp macro="" textlink="">
      <xdr:nvSpPr>
        <xdr:cNvPr id="169" name="フローチャート: 判断 168">
          <a:extLst>
            <a:ext uri="{FF2B5EF4-FFF2-40B4-BE49-F238E27FC236}">
              <a16:creationId xmlns:a16="http://schemas.microsoft.com/office/drawing/2014/main" id="{00000000-0008-0000-0600-0000A9000000}"/>
            </a:ext>
          </a:extLst>
        </xdr:cNvPr>
        <xdr:cNvSpPr/>
      </xdr:nvSpPr>
      <xdr:spPr>
        <a:xfrm>
          <a:off x="4584700" y="1304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108359</xdr:rowOff>
    </xdr:from>
    <xdr:to>
      <xdr:col>19</xdr:col>
      <xdr:colOff>177800</xdr:colOff>
      <xdr:row>77</xdr:row>
      <xdr:rowOff>121047</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2908300" y="13310009"/>
          <a:ext cx="889000" cy="12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68052</xdr:rowOff>
    </xdr:from>
    <xdr:to>
      <xdr:col>20</xdr:col>
      <xdr:colOff>38100</xdr:colOff>
      <xdr:row>76</xdr:row>
      <xdr:rowOff>169652</xdr:rowOff>
    </xdr:to>
    <xdr:sp macro="" textlink="">
      <xdr:nvSpPr>
        <xdr:cNvPr id="171" name="フローチャート: 判断 170">
          <a:extLst>
            <a:ext uri="{FF2B5EF4-FFF2-40B4-BE49-F238E27FC236}">
              <a16:creationId xmlns:a16="http://schemas.microsoft.com/office/drawing/2014/main" id="{00000000-0008-0000-0600-0000AB000000}"/>
            </a:ext>
          </a:extLst>
        </xdr:cNvPr>
        <xdr:cNvSpPr/>
      </xdr:nvSpPr>
      <xdr:spPr>
        <a:xfrm>
          <a:off x="3746500" y="1309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75</xdr:row>
      <xdr:rowOff>14729</xdr:rowOff>
    </xdr:from>
    <xdr:ext cx="534377" cy="259045"/>
    <xdr:sp macro="" textlink="">
      <xdr:nvSpPr>
        <xdr:cNvPr id="172" name="テキスト ボックス 171">
          <a:extLst>
            <a:ext uri="{FF2B5EF4-FFF2-40B4-BE49-F238E27FC236}">
              <a16:creationId xmlns:a16="http://schemas.microsoft.com/office/drawing/2014/main" id="{00000000-0008-0000-0600-0000AC000000}"/>
            </a:ext>
          </a:extLst>
        </xdr:cNvPr>
        <xdr:cNvSpPr txBox="1"/>
      </xdr:nvSpPr>
      <xdr:spPr>
        <a:xfrm>
          <a:off x="3530111" y="1287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108359</xdr:rowOff>
    </xdr:from>
    <xdr:to>
      <xdr:col>15</xdr:col>
      <xdr:colOff>50800</xdr:colOff>
      <xdr:row>77</xdr:row>
      <xdr:rowOff>165737</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2019300" y="13310009"/>
          <a:ext cx="889000" cy="57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66337</xdr:rowOff>
    </xdr:from>
    <xdr:to>
      <xdr:col>15</xdr:col>
      <xdr:colOff>101600</xdr:colOff>
      <xdr:row>76</xdr:row>
      <xdr:rowOff>167937</xdr:rowOff>
    </xdr:to>
    <xdr:sp macro="" textlink="">
      <xdr:nvSpPr>
        <xdr:cNvPr id="174" name="フローチャート: 判断 173">
          <a:extLst>
            <a:ext uri="{FF2B5EF4-FFF2-40B4-BE49-F238E27FC236}">
              <a16:creationId xmlns:a16="http://schemas.microsoft.com/office/drawing/2014/main" id="{00000000-0008-0000-0600-0000AE000000}"/>
            </a:ext>
          </a:extLst>
        </xdr:cNvPr>
        <xdr:cNvSpPr/>
      </xdr:nvSpPr>
      <xdr:spPr>
        <a:xfrm>
          <a:off x="2857500" y="13096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75</xdr:row>
      <xdr:rowOff>13014</xdr:rowOff>
    </xdr:from>
    <xdr:ext cx="534377" cy="259045"/>
    <xdr:sp macro="" textlink="">
      <xdr:nvSpPr>
        <xdr:cNvPr id="175" name="テキスト ボックス 174">
          <a:extLst>
            <a:ext uri="{FF2B5EF4-FFF2-40B4-BE49-F238E27FC236}">
              <a16:creationId xmlns:a16="http://schemas.microsoft.com/office/drawing/2014/main" id="{00000000-0008-0000-0600-0000AF000000}"/>
            </a:ext>
          </a:extLst>
        </xdr:cNvPr>
        <xdr:cNvSpPr txBox="1"/>
      </xdr:nvSpPr>
      <xdr:spPr>
        <a:xfrm>
          <a:off x="2641111" y="12871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146146</xdr:rowOff>
    </xdr:from>
    <xdr:to>
      <xdr:col>10</xdr:col>
      <xdr:colOff>114300</xdr:colOff>
      <xdr:row>77</xdr:row>
      <xdr:rowOff>165737</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1130300" y="13347796"/>
          <a:ext cx="889000" cy="19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73400</xdr:rowOff>
    </xdr:from>
    <xdr:to>
      <xdr:col>10</xdr:col>
      <xdr:colOff>165100</xdr:colOff>
      <xdr:row>77</xdr:row>
      <xdr:rowOff>3550</xdr:rowOff>
    </xdr:to>
    <xdr:sp macro="" textlink="">
      <xdr:nvSpPr>
        <xdr:cNvPr id="177" name="フローチャート: 判断 176">
          <a:extLst>
            <a:ext uri="{FF2B5EF4-FFF2-40B4-BE49-F238E27FC236}">
              <a16:creationId xmlns:a16="http://schemas.microsoft.com/office/drawing/2014/main" id="{00000000-0008-0000-0600-0000B1000000}"/>
            </a:ext>
          </a:extLst>
        </xdr:cNvPr>
        <xdr:cNvSpPr/>
      </xdr:nvSpPr>
      <xdr:spPr>
        <a:xfrm>
          <a:off x="1968500" y="1310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75</xdr:row>
      <xdr:rowOff>20078</xdr:rowOff>
    </xdr:from>
    <xdr:ext cx="534377" cy="259045"/>
    <xdr:sp macro="" textlink="">
      <xdr:nvSpPr>
        <xdr:cNvPr id="178" name="テキスト ボックス 177">
          <a:extLst>
            <a:ext uri="{FF2B5EF4-FFF2-40B4-BE49-F238E27FC236}">
              <a16:creationId xmlns:a16="http://schemas.microsoft.com/office/drawing/2014/main" id="{00000000-0008-0000-0600-0000B2000000}"/>
            </a:ext>
          </a:extLst>
        </xdr:cNvPr>
        <xdr:cNvSpPr txBox="1"/>
      </xdr:nvSpPr>
      <xdr:spPr>
        <a:xfrm>
          <a:off x="1752111" y="12878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91232</xdr:rowOff>
    </xdr:from>
    <xdr:to>
      <xdr:col>6</xdr:col>
      <xdr:colOff>38100</xdr:colOff>
      <xdr:row>77</xdr:row>
      <xdr:rowOff>21382</xdr:rowOff>
    </xdr:to>
    <xdr:sp macro="" textlink="">
      <xdr:nvSpPr>
        <xdr:cNvPr id="179" name="フローチャート: 判断 178">
          <a:extLst>
            <a:ext uri="{FF2B5EF4-FFF2-40B4-BE49-F238E27FC236}">
              <a16:creationId xmlns:a16="http://schemas.microsoft.com/office/drawing/2014/main" id="{00000000-0008-0000-0600-0000B3000000}"/>
            </a:ext>
          </a:extLst>
        </xdr:cNvPr>
        <xdr:cNvSpPr/>
      </xdr:nvSpPr>
      <xdr:spPr>
        <a:xfrm>
          <a:off x="1079500" y="13121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37909</xdr:rowOff>
    </xdr:from>
    <xdr:ext cx="534377" cy="259045"/>
    <xdr:sp macro="" textlink="">
      <xdr:nvSpPr>
        <xdr:cNvPr id="180" name="テキスト ボックス 179">
          <a:extLst>
            <a:ext uri="{FF2B5EF4-FFF2-40B4-BE49-F238E27FC236}">
              <a16:creationId xmlns:a16="http://schemas.microsoft.com/office/drawing/2014/main" id="{00000000-0008-0000-0600-0000B4000000}"/>
            </a:ext>
          </a:extLst>
        </xdr:cNvPr>
        <xdr:cNvSpPr txBox="1"/>
      </xdr:nvSpPr>
      <xdr:spPr>
        <a:xfrm>
          <a:off x="863111" y="12896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108536</xdr:rowOff>
    </xdr:from>
    <xdr:to>
      <xdr:col>24</xdr:col>
      <xdr:colOff>114300</xdr:colOff>
      <xdr:row>78</xdr:row>
      <xdr:rowOff>38686</xdr:rowOff>
    </xdr:to>
    <xdr:sp macro="" textlink="">
      <xdr:nvSpPr>
        <xdr:cNvPr id="186" name="楕円 185">
          <a:extLst>
            <a:ext uri="{FF2B5EF4-FFF2-40B4-BE49-F238E27FC236}">
              <a16:creationId xmlns:a16="http://schemas.microsoft.com/office/drawing/2014/main" id="{00000000-0008-0000-0600-0000BA000000}"/>
            </a:ext>
          </a:extLst>
        </xdr:cNvPr>
        <xdr:cNvSpPr/>
      </xdr:nvSpPr>
      <xdr:spPr>
        <a:xfrm>
          <a:off x="4584700" y="133101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23463</xdr:rowOff>
    </xdr:from>
    <xdr:ext cx="469744" cy="259045"/>
    <xdr:sp macro="" textlink="">
      <xdr:nvSpPr>
        <xdr:cNvPr id="187" name="維持補修費該当値テキスト">
          <a:extLst>
            <a:ext uri="{FF2B5EF4-FFF2-40B4-BE49-F238E27FC236}">
              <a16:creationId xmlns:a16="http://schemas.microsoft.com/office/drawing/2014/main" id="{00000000-0008-0000-0600-0000BB000000}"/>
            </a:ext>
          </a:extLst>
        </xdr:cNvPr>
        <xdr:cNvSpPr txBox="1"/>
      </xdr:nvSpPr>
      <xdr:spPr>
        <a:xfrm>
          <a:off x="4686300" y="132251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70247</xdr:rowOff>
    </xdr:from>
    <xdr:to>
      <xdr:col>20</xdr:col>
      <xdr:colOff>38100</xdr:colOff>
      <xdr:row>78</xdr:row>
      <xdr:rowOff>397</xdr:rowOff>
    </xdr:to>
    <xdr:sp macro="" textlink="">
      <xdr:nvSpPr>
        <xdr:cNvPr id="188" name="楕円 187">
          <a:extLst>
            <a:ext uri="{FF2B5EF4-FFF2-40B4-BE49-F238E27FC236}">
              <a16:creationId xmlns:a16="http://schemas.microsoft.com/office/drawing/2014/main" id="{00000000-0008-0000-0600-0000BC000000}"/>
            </a:ext>
          </a:extLst>
        </xdr:cNvPr>
        <xdr:cNvSpPr/>
      </xdr:nvSpPr>
      <xdr:spPr>
        <a:xfrm>
          <a:off x="3746500" y="13271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77</xdr:row>
      <xdr:rowOff>162974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3562428" y="133646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57559</xdr:rowOff>
    </xdr:from>
    <xdr:to>
      <xdr:col>15</xdr:col>
      <xdr:colOff>101600</xdr:colOff>
      <xdr:row>77</xdr:row>
      <xdr:rowOff>159159</xdr:rowOff>
    </xdr:to>
    <xdr:sp macro="" textlink="">
      <xdr:nvSpPr>
        <xdr:cNvPr id="190" name="楕円 189">
          <a:extLst>
            <a:ext uri="{FF2B5EF4-FFF2-40B4-BE49-F238E27FC236}">
              <a16:creationId xmlns:a16="http://schemas.microsoft.com/office/drawing/2014/main" id="{00000000-0008-0000-0600-0000BE000000}"/>
            </a:ext>
          </a:extLst>
        </xdr:cNvPr>
        <xdr:cNvSpPr/>
      </xdr:nvSpPr>
      <xdr:spPr>
        <a:xfrm>
          <a:off x="2857500" y="13259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77</xdr:row>
      <xdr:rowOff>150286</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2673428" y="133519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114937</xdr:rowOff>
    </xdr:from>
    <xdr:to>
      <xdr:col>10</xdr:col>
      <xdr:colOff>165100</xdr:colOff>
      <xdr:row>78</xdr:row>
      <xdr:rowOff>45087</xdr:rowOff>
    </xdr:to>
    <xdr:sp macro="" textlink="">
      <xdr:nvSpPr>
        <xdr:cNvPr id="192" name="楕円 191">
          <a:extLst>
            <a:ext uri="{FF2B5EF4-FFF2-40B4-BE49-F238E27FC236}">
              <a16:creationId xmlns:a16="http://schemas.microsoft.com/office/drawing/2014/main" id="{00000000-0008-0000-0600-0000C0000000}"/>
            </a:ext>
          </a:extLst>
        </xdr:cNvPr>
        <xdr:cNvSpPr/>
      </xdr:nvSpPr>
      <xdr:spPr>
        <a:xfrm>
          <a:off x="1968500" y="13316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36214</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784428" y="134093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95346</xdr:rowOff>
    </xdr:from>
    <xdr:to>
      <xdr:col>6</xdr:col>
      <xdr:colOff>38100</xdr:colOff>
      <xdr:row>78</xdr:row>
      <xdr:rowOff>25496</xdr:rowOff>
    </xdr:to>
    <xdr:sp macro="" textlink="">
      <xdr:nvSpPr>
        <xdr:cNvPr id="194" name="楕円 193">
          <a:extLst>
            <a:ext uri="{FF2B5EF4-FFF2-40B4-BE49-F238E27FC236}">
              <a16:creationId xmlns:a16="http://schemas.microsoft.com/office/drawing/2014/main" id="{00000000-0008-0000-0600-0000C2000000}"/>
            </a:ext>
          </a:extLst>
        </xdr:cNvPr>
        <xdr:cNvSpPr/>
      </xdr:nvSpPr>
      <xdr:spPr>
        <a:xfrm>
          <a:off x="1079500" y="13296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16623</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895428" y="133897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196" name="正方形/長方形 195">
          <a:extLst>
            <a:ext uri="{FF2B5EF4-FFF2-40B4-BE49-F238E27FC236}">
              <a16:creationId xmlns:a16="http://schemas.microsoft.com/office/drawing/2014/main" id="{00000000-0008-0000-0600-0000C4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197" name="正方形/長方形 196">
          <a:extLst>
            <a:ext uri="{FF2B5EF4-FFF2-40B4-BE49-F238E27FC236}">
              <a16:creationId xmlns:a16="http://schemas.microsoft.com/office/drawing/2014/main" id="{00000000-0008-0000-0600-0000C5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198" name="正方形/長方形 197">
          <a:extLst>
            <a:ext uri="{FF2B5EF4-FFF2-40B4-BE49-F238E27FC236}">
              <a16:creationId xmlns:a16="http://schemas.microsoft.com/office/drawing/2014/main" id="{00000000-0008-0000-0600-0000C6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199" name="正方形/長方形 198">
          <a:extLst>
            <a:ext uri="{FF2B5EF4-FFF2-40B4-BE49-F238E27FC236}">
              <a16:creationId xmlns:a16="http://schemas.microsoft.com/office/drawing/2014/main" id="{00000000-0008-0000-0600-0000C7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129,766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05" name="直線コネクタ 204">
          <a:extLst>
            <a:ext uri="{FF2B5EF4-FFF2-40B4-BE49-F238E27FC236}">
              <a16:creationId xmlns:a16="http://schemas.microsoft.com/office/drawing/2014/main" id="{00000000-0008-0000-0600-0000CD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100</xdr:row>
      <xdr:rowOff>111777</xdr:rowOff>
    </xdr:from>
    <xdr:ext cx="248786"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07" name="直線コネクタ 206">
          <a:extLst>
            <a:ext uri="{FF2B5EF4-FFF2-40B4-BE49-F238E27FC236}">
              <a16:creationId xmlns:a16="http://schemas.microsoft.com/office/drawing/2014/main" id="{00000000-0008-0000-0600-0000CF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19" name="扶助費グラフ枠">
          <a:extLst>
            <a:ext uri="{FF2B5EF4-FFF2-40B4-BE49-F238E27FC236}">
              <a16:creationId xmlns:a16="http://schemas.microsoft.com/office/drawing/2014/main" id="{00000000-0008-0000-0600-0000DB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127482</xdr:rowOff>
    </xdr:from>
    <xdr:to>
      <xdr:col>24</xdr:col>
      <xdr:colOff>62865</xdr:colOff>
      <xdr:row>98</xdr:row>
      <xdr:rowOff>112522</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flipV="1">
          <a:off x="4633595" y="15386532"/>
          <a:ext cx="1270" cy="15280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116349</xdr:rowOff>
    </xdr:from>
    <xdr:ext cx="534377" cy="259045"/>
    <xdr:sp macro="" textlink="">
      <xdr:nvSpPr>
        <xdr:cNvPr id="221" name="扶助費最小値テキスト">
          <a:extLst>
            <a:ext uri="{FF2B5EF4-FFF2-40B4-BE49-F238E27FC236}">
              <a16:creationId xmlns:a16="http://schemas.microsoft.com/office/drawing/2014/main" id="{00000000-0008-0000-0600-0000DD000000}"/>
            </a:ext>
          </a:extLst>
        </xdr:cNvPr>
        <xdr:cNvSpPr txBox="1"/>
      </xdr:nvSpPr>
      <xdr:spPr>
        <a:xfrm>
          <a:off x="4686300" y="16918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38,140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112522</xdr:rowOff>
    </xdr:from>
    <xdr:to>
      <xdr:col>24</xdr:col>
      <xdr:colOff>152400</xdr:colOff>
      <xdr:row>98</xdr:row>
      <xdr:rowOff>112522</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4546600" y="169146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74159</xdr:rowOff>
    </xdr:from>
    <xdr:ext cx="599010" cy="259045"/>
    <xdr:sp macro="" textlink="">
      <xdr:nvSpPr>
        <xdr:cNvPr id="223" name="扶助費最大値テキスト">
          <a:extLst>
            <a:ext uri="{FF2B5EF4-FFF2-40B4-BE49-F238E27FC236}">
              <a16:creationId xmlns:a16="http://schemas.microsoft.com/office/drawing/2014/main" id="{00000000-0008-0000-0600-0000DF000000}"/>
            </a:ext>
          </a:extLst>
        </xdr:cNvPr>
        <xdr:cNvSpPr txBox="1"/>
      </xdr:nvSpPr>
      <xdr:spPr>
        <a:xfrm>
          <a:off x="4686300" y="151617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158,462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127482</xdr:rowOff>
    </xdr:from>
    <xdr:to>
      <xdr:col>24</xdr:col>
      <xdr:colOff>152400</xdr:colOff>
      <xdr:row>89</xdr:row>
      <xdr:rowOff>127482</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4546600" y="153865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91</xdr:row>
      <xdr:rowOff>148183</xdr:rowOff>
    </xdr:from>
    <xdr:to>
      <xdr:col>24</xdr:col>
      <xdr:colOff>63500</xdr:colOff>
      <xdr:row>91</xdr:row>
      <xdr:rowOff>152502</xdr:rowOff>
    </xdr:to>
    <xdr:cxnSp macro="">
      <xdr:nvCxnSpPr>
        <xdr:cNvPr id="225" name="直線コネクタ 224">
          <a:extLst>
            <a:ext uri="{FF2B5EF4-FFF2-40B4-BE49-F238E27FC236}">
              <a16:creationId xmlns:a16="http://schemas.microsoft.com/office/drawing/2014/main" id="{00000000-0008-0000-0600-0000E1000000}"/>
            </a:ext>
          </a:extLst>
        </xdr:cNvPr>
        <xdr:cNvCxnSpPr/>
      </xdr:nvCxnSpPr>
      <xdr:spPr>
        <a:xfrm>
          <a:off x="3797300" y="15750133"/>
          <a:ext cx="838200" cy="4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67797</xdr:rowOff>
    </xdr:from>
    <xdr:ext cx="534377" cy="259045"/>
    <xdr:sp macro="" textlink="">
      <xdr:nvSpPr>
        <xdr:cNvPr id="226" name="扶助費平均値テキスト">
          <a:extLst>
            <a:ext uri="{FF2B5EF4-FFF2-40B4-BE49-F238E27FC236}">
              <a16:creationId xmlns:a16="http://schemas.microsoft.com/office/drawing/2014/main" id="{00000000-0008-0000-0600-0000E2000000}"/>
            </a:ext>
          </a:extLst>
        </xdr:cNvPr>
        <xdr:cNvSpPr txBox="1"/>
      </xdr:nvSpPr>
      <xdr:spPr>
        <a:xfrm>
          <a:off x="4686300" y="1635554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76,463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89370</xdr:rowOff>
    </xdr:from>
    <xdr:to>
      <xdr:col>24</xdr:col>
      <xdr:colOff>114300</xdr:colOff>
      <xdr:row>96</xdr:row>
      <xdr:rowOff>19520</xdr:rowOff>
    </xdr:to>
    <xdr:sp macro="" textlink="">
      <xdr:nvSpPr>
        <xdr:cNvPr id="227" name="フローチャート: 判断 226">
          <a:extLst>
            <a:ext uri="{FF2B5EF4-FFF2-40B4-BE49-F238E27FC236}">
              <a16:creationId xmlns:a16="http://schemas.microsoft.com/office/drawing/2014/main" id="{00000000-0008-0000-0600-0000E3000000}"/>
            </a:ext>
          </a:extLst>
        </xdr:cNvPr>
        <xdr:cNvSpPr/>
      </xdr:nvSpPr>
      <xdr:spPr>
        <a:xfrm>
          <a:off x="4584700" y="16377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91</xdr:row>
      <xdr:rowOff>148183</xdr:rowOff>
    </xdr:from>
    <xdr:to>
      <xdr:col>19</xdr:col>
      <xdr:colOff>177800</xdr:colOff>
      <xdr:row>92</xdr:row>
      <xdr:rowOff>36474</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flipV="1">
          <a:off x="2908300" y="15750133"/>
          <a:ext cx="889000" cy="597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104623</xdr:rowOff>
    </xdr:from>
    <xdr:to>
      <xdr:col>20</xdr:col>
      <xdr:colOff>38100</xdr:colOff>
      <xdr:row>96</xdr:row>
      <xdr:rowOff>34773</xdr:rowOff>
    </xdr:to>
    <xdr:sp macro="" textlink="">
      <xdr:nvSpPr>
        <xdr:cNvPr id="229" name="フローチャート: 判断 228">
          <a:extLst>
            <a:ext uri="{FF2B5EF4-FFF2-40B4-BE49-F238E27FC236}">
              <a16:creationId xmlns:a16="http://schemas.microsoft.com/office/drawing/2014/main" id="{00000000-0008-0000-0600-0000E5000000}"/>
            </a:ext>
          </a:extLst>
        </xdr:cNvPr>
        <xdr:cNvSpPr/>
      </xdr:nvSpPr>
      <xdr:spPr>
        <a:xfrm>
          <a:off x="3746500" y="163923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25900</xdr:rowOff>
    </xdr:from>
    <xdr:ext cx="534377" cy="259045"/>
    <xdr:sp macro="" textlink="">
      <xdr:nvSpPr>
        <xdr:cNvPr id="230" name="テキスト ボックス 229">
          <a:extLst>
            <a:ext uri="{FF2B5EF4-FFF2-40B4-BE49-F238E27FC236}">
              <a16:creationId xmlns:a16="http://schemas.microsoft.com/office/drawing/2014/main" id="{00000000-0008-0000-0600-0000E6000000}"/>
            </a:ext>
          </a:extLst>
        </xdr:cNvPr>
        <xdr:cNvSpPr txBox="1"/>
      </xdr:nvSpPr>
      <xdr:spPr>
        <a:xfrm>
          <a:off x="3530111" y="164851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36474</xdr:rowOff>
    </xdr:from>
    <xdr:to>
      <xdr:col>15</xdr:col>
      <xdr:colOff>50800</xdr:colOff>
      <xdr:row>92</xdr:row>
      <xdr:rowOff>108356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2019300" y="15809874"/>
          <a:ext cx="889000" cy="718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131851</xdr:rowOff>
    </xdr:from>
    <xdr:to>
      <xdr:col>15</xdr:col>
      <xdr:colOff>101600</xdr:colOff>
      <xdr:row>96</xdr:row>
      <xdr:rowOff>62001</xdr:rowOff>
    </xdr:to>
    <xdr:sp macro="" textlink="">
      <xdr:nvSpPr>
        <xdr:cNvPr id="232" name="フローチャート: 判断 231">
          <a:extLst>
            <a:ext uri="{FF2B5EF4-FFF2-40B4-BE49-F238E27FC236}">
              <a16:creationId xmlns:a16="http://schemas.microsoft.com/office/drawing/2014/main" id="{00000000-0008-0000-0600-0000E8000000}"/>
            </a:ext>
          </a:extLst>
        </xdr:cNvPr>
        <xdr:cNvSpPr/>
      </xdr:nvSpPr>
      <xdr:spPr>
        <a:xfrm>
          <a:off x="2857500" y="16419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53128</xdr:rowOff>
    </xdr:from>
    <xdr:ext cx="534377" cy="259045"/>
    <xdr:sp macro="" textlink="">
      <xdr:nvSpPr>
        <xdr:cNvPr id="233" name="テキスト ボックス 232">
          <a:extLst>
            <a:ext uri="{FF2B5EF4-FFF2-40B4-BE49-F238E27FC236}">
              <a16:creationId xmlns:a16="http://schemas.microsoft.com/office/drawing/2014/main" id="{00000000-0008-0000-0600-0000E9000000}"/>
            </a:ext>
          </a:extLst>
        </xdr:cNvPr>
        <xdr:cNvSpPr txBox="1"/>
      </xdr:nvSpPr>
      <xdr:spPr>
        <a:xfrm>
          <a:off x="2641111" y="16512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92</xdr:row>
      <xdr:rowOff>108356</xdr:rowOff>
    </xdr:from>
    <xdr:to>
      <xdr:col>10</xdr:col>
      <xdr:colOff>114300</xdr:colOff>
      <xdr:row>92</xdr:row>
      <xdr:rowOff>139612</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1130300" y="15881756"/>
          <a:ext cx="889000" cy="31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95</xdr:row>
      <xdr:rowOff>138404</xdr:rowOff>
    </xdr:from>
    <xdr:to>
      <xdr:col>10</xdr:col>
      <xdr:colOff>165100</xdr:colOff>
      <xdr:row>96</xdr:row>
      <xdr:rowOff>68554</xdr:rowOff>
    </xdr:to>
    <xdr:sp macro="" textlink="">
      <xdr:nvSpPr>
        <xdr:cNvPr id="235" name="フローチャート: 判断 234">
          <a:extLst>
            <a:ext uri="{FF2B5EF4-FFF2-40B4-BE49-F238E27FC236}">
              <a16:creationId xmlns:a16="http://schemas.microsoft.com/office/drawing/2014/main" id="{00000000-0008-0000-0600-0000EB000000}"/>
            </a:ext>
          </a:extLst>
        </xdr:cNvPr>
        <xdr:cNvSpPr/>
      </xdr:nvSpPr>
      <xdr:spPr>
        <a:xfrm>
          <a:off x="1968500" y="16426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59681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1752111" y="16518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95</xdr:row>
      <xdr:rowOff>139675</xdr:rowOff>
    </xdr:from>
    <xdr:to>
      <xdr:col>6</xdr:col>
      <xdr:colOff>38100</xdr:colOff>
      <xdr:row>96</xdr:row>
      <xdr:rowOff>69825</xdr:rowOff>
    </xdr:to>
    <xdr:sp macro="" textlink="">
      <xdr:nvSpPr>
        <xdr:cNvPr id="237" name="フローチャート: 判断 236">
          <a:extLst>
            <a:ext uri="{FF2B5EF4-FFF2-40B4-BE49-F238E27FC236}">
              <a16:creationId xmlns:a16="http://schemas.microsoft.com/office/drawing/2014/main" id="{00000000-0008-0000-0600-0000ED000000}"/>
            </a:ext>
          </a:extLst>
        </xdr:cNvPr>
        <xdr:cNvSpPr/>
      </xdr:nvSpPr>
      <xdr:spPr>
        <a:xfrm>
          <a:off x="1079500" y="16427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60952</xdr:rowOff>
    </xdr:from>
    <xdr:ext cx="534377" cy="259045"/>
    <xdr:sp macro="" textlink="">
      <xdr:nvSpPr>
        <xdr:cNvPr id="238" name="テキスト ボックス 237">
          <a:extLst>
            <a:ext uri="{FF2B5EF4-FFF2-40B4-BE49-F238E27FC236}">
              <a16:creationId xmlns:a16="http://schemas.microsoft.com/office/drawing/2014/main" id="{00000000-0008-0000-0600-0000EE000000}"/>
            </a:ext>
          </a:extLst>
        </xdr:cNvPr>
        <xdr:cNvSpPr txBox="1"/>
      </xdr:nvSpPr>
      <xdr:spPr>
        <a:xfrm>
          <a:off x="863111" y="16520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0" name="テキスト ボックス 239">
          <a:extLst>
            <a:ext uri="{FF2B5EF4-FFF2-40B4-BE49-F238E27FC236}">
              <a16:creationId xmlns:a16="http://schemas.microsoft.com/office/drawing/2014/main" id="{00000000-0008-0000-0600-0000F0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91</xdr:row>
      <xdr:rowOff>101702</xdr:rowOff>
    </xdr:from>
    <xdr:to>
      <xdr:col>24</xdr:col>
      <xdr:colOff>114300</xdr:colOff>
      <xdr:row>92</xdr:row>
      <xdr:rowOff>31852</xdr:rowOff>
    </xdr:to>
    <xdr:sp macro="" textlink="">
      <xdr:nvSpPr>
        <xdr:cNvPr id="244" name="楕円 243">
          <a:extLst>
            <a:ext uri="{FF2B5EF4-FFF2-40B4-BE49-F238E27FC236}">
              <a16:creationId xmlns:a16="http://schemas.microsoft.com/office/drawing/2014/main" id="{00000000-0008-0000-0600-0000F4000000}"/>
            </a:ext>
          </a:extLst>
        </xdr:cNvPr>
        <xdr:cNvSpPr/>
      </xdr:nvSpPr>
      <xdr:spPr>
        <a:xfrm>
          <a:off x="4584700" y="15703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90</xdr:row>
      <xdr:rowOff>124579</xdr:rowOff>
    </xdr:from>
    <xdr:ext cx="599010" cy="259045"/>
    <xdr:sp macro="" textlink="">
      <xdr:nvSpPr>
        <xdr:cNvPr id="245" name="扶助費該当値テキスト">
          <a:extLst>
            <a:ext uri="{FF2B5EF4-FFF2-40B4-BE49-F238E27FC236}">
              <a16:creationId xmlns:a16="http://schemas.microsoft.com/office/drawing/2014/main" id="{00000000-0008-0000-0600-0000F5000000}"/>
            </a:ext>
          </a:extLst>
        </xdr:cNvPr>
        <xdr:cNvSpPr txBox="1"/>
      </xdr:nvSpPr>
      <xdr:spPr>
        <a:xfrm>
          <a:off x="4686300" y="155550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129,492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91</xdr:row>
      <xdr:rowOff>97383</xdr:rowOff>
    </xdr:from>
    <xdr:to>
      <xdr:col>20</xdr:col>
      <xdr:colOff>38100</xdr:colOff>
      <xdr:row>92</xdr:row>
      <xdr:rowOff>27533</xdr:rowOff>
    </xdr:to>
    <xdr:sp macro="" textlink="">
      <xdr:nvSpPr>
        <xdr:cNvPr id="246" name="楕円 245">
          <a:extLst>
            <a:ext uri="{FF2B5EF4-FFF2-40B4-BE49-F238E27FC236}">
              <a16:creationId xmlns:a16="http://schemas.microsoft.com/office/drawing/2014/main" id="{00000000-0008-0000-0600-0000F6000000}"/>
            </a:ext>
          </a:extLst>
        </xdr:cNvPr>
        <xdr:cNvSpPr/>
      </xdr:nvSpPr>
      <xdr:spPr>
        <a:xfrm>
          <a:off x="3746500" y="15699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90</xdr:row>
      <xdr:rowOff>44060</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3497795" y="154745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129,832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91</xdr:row>
      <xdr:rowOff>157124</xdr:rowOff>
    </xdr:from>
    <xdr:to>
      <xdr:col>15</xdr:col>
      <xdr:colOff>101600</xdr:colOff>
      <xdr:row>92</xdr:row>
      <xdr:rowOff>87274</xdr:rowOff>
    </xdr:to>
    <xdr:sp macro="" textlink="">
      <xdr:nvSpPr>
        <xdr:cNvPr id="248" name="楕円 247">
          <a:extLst>
            <a:ext uri="{FF2B5EF4-FFF2-40B4-BE49-F238E27FC236}">
              <a16:creationId xmlns:a16="http://schemas.microsoft.com/office/drawing/2014/main" id="{00000000-0008-0000-0600-0000F8000000}"/>
            </a:ext>
          </a:extLst>
        </xdr:cNvPr>
        <xdr:cNvSpPr/>
      </xdr:nvSpPr>
      <xdr:spPr>
        <a:xfrm>
          <a:off x="2857500" y="15759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90</xdr:row>
      <xdr:rowOff>103801</xdr:rowOff>
    </xdr:from>
    <xdr:ext cx="59901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2608795" y="155343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92</xdr:row>
      <xdr:rowOff>57556</xdr:rowOff>
    </xdr:from>
    <xdr:to>
      <xdr:col>10</xdr:col>
      <xdr:colOff>165100</xdr:colOff>
      <xdr:row>92</xdr:row>
      <xdr:rowOff>159156</xdr:rowOff>
    </xdr:to>
    <xdr:sp macro="" textlink="">
      <xdr:nvSpPr>
        <xdr:cNvPr id="250" name="楕円 249">
          <a:extLst>
            <a:ext uri="{FF2B5EF4-FFF2-40B4-BE49-F238E27FC236}">
              <a16:creationId xmlns:a16="http://schemas.microsoft.com/office/drawing/2014/main" id="{00000000-0008-0000-0600-0000FA000000}"/>
            </a:ext>
          </a:extLst>
        </xdr:cNvPr>
        <xdr:cNvSpPr/>
      </xdr:nvSpPr>
      <xdr:spPr>
        <a:xfrm>
          <a:off x="1968500" y="15830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91</xdr:row>
      <xdr:rowOff>4233</xdr:rowOff>
    </xdr:from>
    <xdr:ext cx="59901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1719795" y="156061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119,468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92</xdr:row>
      <xdr:rowOff>88812</xdr:rowOff>
    </xdr:from>
    <xdr:to>
      <xdr:col>6</xdr:col>
      <xdr:colOff>38100</xdr:colOff>
      <xdr:row>93</xdr:row>
      <xdr:rowOff>18962</xdr:rowOff>
    </xdr:to>
    <xdr:sp macro="" textlink="">
      <xdr:nvSpPr>
        <xdr:cNvPr id="252" name="楕円 251">
          <a:extLst>
            <a:ext uri="{FF2B5EF4-FFF2-40B4-BE49-F238E27FC236}">
              <a16:creationId xmlns:a16="http://schemas.microsoft.com/office/drawing/2014/main" id="{00000000-0008-0000-0600-0000FC000000}"/>
            </a:ext>
          </a:extLst>
        </xdr:cNvPr>
        <xdr:cNvSpPr/>
      </xdr:nvSpPr>
      <xdr:spPr>
        <a:xfrm>
          <a:off x="1079500" y="158622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91</xdr:row>
      <xdr:rowOff>35489</xdr:rowOff>
    </xdr:from>
    <xdr:ext cx="59901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830795" y="156374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117,007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4" name="正方形/長方形 253">
          <a:extLst>
            <a:ext uri="{FF2B5EF4-FFF2-40B4-BE49-F238E27FC236}">
              <a16:creationId xmlns:a16="http://schemas.microsoft.com/office/drawing/2014/main" id="{00000000-0008-0000-0600-0000FE00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5" name="正方形/長方形 254">
          <a:extLst>
            <a:ext uri="{FF2B5EF4-FFF2-40B4-BE49-F238E27FC236}">
              <a16:creationId xmlns:a16="http://schemas.microsoft.com/office/drawing/2014/main" id="{00000000-0008-0000-0600-0000FF00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56" name="正方形/長方形 255">
          <a:extLst>
            <a:ext uri="{FF2B5EF4-FFF2-40B4-BE49-F238E27FC236}">
              <a16:creationId xmlns:a16="http://schemas.microsoft.com/office/drawing/2014/main" id="{00000000-0008-0000-0600-000000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57" name="正方形/長方形 256">
          <a:extLst>
            <a:ext uri="{FF2B5EF4-FFF2-40B4-BE49-F238E27FC236}">
              <a16:creationId xmlns:a16="http://schemas.microsoft.com/office/drawing/2014/main" id="{00000000-0008-0000-0600-000001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58" name="正方形/長方形 257">
          <a:extLst>
            <a:ext uri="{FF2B5EF4-FFF2-40B4-BE49-F238E27FC236}">
              <a16:creationId xmlns:a16="http://schemas.microsoft.com/office/drawing/2014/main" id="{00000000-0008-0000-0600-000002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153,977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59" name="正方形/長方形 258">
          <a:extLst>
            <a:ext uri="{FF2B5EF4-FFF2-40B4-BE49-F238E27FC236}">
              <a16:creationId xmlns:a16="http://schemas.microsoft.com/office/drawing/2014/main" id="{00000000-0008-0000-0600-000003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164,277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3" name="直線コネクタ 262">
          <a:extLst>
            <a:ext uri="{FF2B5EF4-FFF2-40B4-BE49-F238E27FC236}">
              <a16:creationId xmlns:a16="http://schemas.microsoft.com/office/drawing/2014/main" id="{00000000-0008-0000-0600-000007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40</xdr:row>
      <xdr:rowOff>111777</xdr:rowOff>
    </xdr:from>
    <xdr:ext cx="248786"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6355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39</xdr:row>
      <xdr:rowOff>44450</xdr:rowOff>
    </xdr:from>
    <xdr:to>
      <xdr:col>59</xdr:col>
      <xdr:colOff>50800</xdr:colOff>
      <xdr:row>39</xdr:row>
      <xdr:rowOff>44450</xdr:rowOff>
    </xdr:to>
    <xdr:cxnSp macro="">
      <xdr:nvCxnSpPr>
        <xdr:cNvPr id="265" name="直線コネクタ 264">
          <a:extLst>
            <a:ext uri="{FF2B5EF4-FFF2-40B4-BE49-F238E27FC236}">
              <a16:creationId xmlns:a16="http://schemas.microsoft.com/office/drawing/2014/main" id="{00000000-0008-0000-0600-000009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38</xdr:row>
      <xdr:rowOff>73677</xdr:rowOff>
    </xdr:from>
    <xdr:ext cx="595419"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6008581" y="6588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67" name="直線コネクタ 266">
          <a:extLst>
            <a:ext uri="{FF2B5EF4-FFF2-40B4-BE49-F238E27FC236}">
              <a16:creationId xmlns:a16="http://schemas.microsoft.com/office/drawing/2014/main" id="{00000000-0008-0000-0600-00000B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70" name="テキスト ボックス 269">
          <a:extLst>
            <a:ext uri="{FF2B5EF4-FFF2-40B4-BE49-F238E27FC236}">
              <a16:creationId xmlns:a16="http://schemas.microsoft.com/office/drawing/2014/main" id="{00000000-0008-0000-0600-00000E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1" name="直線コネクタ 270">
          <a:extLst>
            <a:ext uri="{FF2B5EF4-FFF2-40B4-BE49-F238E27FC236}">
              <a16:creationId xmlns:a16="http://schemas.microsoft.com/office/drawing/2014/main" id="{00000000-0008-0000-0600-00000F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72" name="テキスト ボックス 271">
          <a:extLst>
            <a:ext uri="{FF2B5EF4-FFF2-40B4-BE49-F238E27FC236}">
              <a16:creationId xmlns:a16="http://schemas.microsoft.com/office/drawing/2014/main" id="{00000000-0008-0000-0600-000010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3" name="直線コネクタ 272">
          <a:extLst>
            <a:ext uri="{FF2B5EF4-FFF2-40B4-BE49-F238E27FC236}">
              <a16:creationId xmlns:a16="http://schemas.microsoft.com/office/drawing/2014/main" id="{00000000-0008-0000-0600-000011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74" name="テキスト ボックス 273">
          <a:extLst>
            <a:ext uri="{FF2B5EF4-FFF2-40B4-BE49-F238E27FC236}">
              <a16:creationId xmlns:a16="http://schemas.microsoft.com/office/drawing/2014/main" id="{00000000-0008-0000-0600-000012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7" name="補助費等グラフ枠">
          <a:extLst>
            <a:ext uri="{FF2B5EF4-FFF2-40B4-BE49-F238E27FC236}">
              <a16:creationId xmlns:a16="http://schemas.microsoft.com/office/drawing/2014/main" id="{00000000-0008-0000-0600-000015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130331</xdr:rowOff>
    </xdr:from>
    <xdr:to>
      <xdr:col>54</xdr:col>
      <xdr:colOff>189865</xdr:colOff>
      <xdr:row>37</xdr:row>
      <xdr:rowOff>74118</xdr:rowOff>
    </xdr:to>
    <xdr:cxnSp macro="">
      <xdr:nvCxnSpPr>
        <xdr:cNvPr id="278" name="直線コネクタ 277">
          <a:extLst>
            <a:ext uri="{FF2B5EF4-FFF2-40B4-BE49-F238E27FC236}">
              <a16:creationId xmlns:a16="http://schemas.microsoft.com/office/drawing/2014/main" id="{00000000-0008-0000-0600-000016010000}"/>
            </a:ext>
          </a:extLst>
        </xdr:cNvPr>
        <xdr:cNvCxnSpPr/>
      </xdr:nvCxnSpPr>
      <xdr:spPr>
        <a:xfrm flipV="1">
          <a:off x="10475595" y="5273831"/>
          <a:ext cx="1270" cy="1143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77945</xdr:rowOff>
    </xdr:from>
    <xdr:ext cx="599010" cy="259045"/>
    <xdr:sp macro="" textlink="">
      <xdr:nvSpPr>
        <xdr:cNvPr id="279" name="補助費等最小値テキスト">
          <a:extLst>
            <a:ext uri="{FF2B5EF4-FFF2-40B4-BE49-F238E27FC236}">
              <a16:creationId xmlns:a16="http://schemas.microsoft.com/office/drawing/2014/main" id="{00000000-0008-0000-0600-000017010000}"/>
            </a:ext>
          </a:extLst>
        </xdr:cNvPr>
        <xdr:cNvSpPr txBox="1"/>
      </xdr:nvSpPr>
      <xdr:spPr>
        <a:xfrm>
          <a:off x="10528300" y="64215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74118</xdr:rowOff>
    </xdr:from>
    <xdr:to>
      <xdr:col>55</xdr:col>
      <xdr:colOff>88900</xdr:colOff>
      <xdr:row>37</xdr:row>
      <xdr:rowOff>74118</xdr:rowOff>
    </xdr:to>
    <xdr:cxnSp macro="">
      <xdr:nvCxnSpPr>
        <xdr:cNvPr id="280" name="直線コネクタ 279">
          <a:extLst>
            <a:ext uri="{FF2B5EF4-FFF2-40B4-BE49-F238E27FC236}">
              <a16:creationId xmlns:a16="http://schemas.microsoft.com/office/drawing/2014/main" id="{00000000-0008-0000-0600-000018010000}"/>
            </a:ext>
          </a:extLst>
        </xdr:cNvPr>
        <xdr:cNvCxnSpPr/>
      </xdr:nvCxnSpPr>
      <xdr:spPr>
        <a:xfrm>
          <a:off x="10388600" y="6417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77008</xdr:rowOff>
    </xdr:from>
    <xdr:ext cx="599010" cy="259045"/>
    <xdr:sp macro="" textlink="">
      <xdr:nvSpPr>
        <xdr:cNvPr id="281" name="補助費等最大値テキスト">
          <a:extLst>
            <a:ext uri="{FF2B5EF4-FFF2-40B4-BE49-F238E27FC236}">
              <a16:creationId xmlns:a16="http://schemas.microsoft.com/office/drawing/2014/main" id="{00000000-0008-0000-0600-000019010000}"/>
            </a:ext>
          </a:extLst>
        </xdr:cNvPr>
        <xdr:cNvSpPr txBox="1"/>
      </xdr:nvSpPr>
      <xdr:spPr>
        <a:xfrm>
          <a:off x="10528300" y="50490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482,459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130331</xdr:rowOff>
    </xdr:from>
    <xdr:to>
      <xdr:col>55</xdr:col>
      <xdr:colOff>88900</xdr:colOff>
      <xdr:row>30</xdr:row>
      <xdr:rowOff>130331</xdr:rowOff>
    </xdr:to>
    <xdr:cxnSp macro="">
      <xdr:nvCxnSpPr>
        <xdr:cNvPr id="282" name="直線コネクタ 281">
          <a:extLst>
            <a:ext uri="{FF2B5EF4-FFF2-40B4-BE49-F238E27FC236}">
              <a16:creationId xmlns:a16="http://schemas.microsoft.com/office/drawing/2014/main" id="{00000000-0008-0000-0600-00001A010000}"/>
            </a:ext>
          </a:extLst>
        </xdr:cNvPr>
        <xdr:cNvCxnSpPr/>
      </xdr:nvCxnSpPr>
      <xdr:spPr>
        <a:xfrm>
          <a:off x="10388600" y="52738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32475</xdr:rowOff>
    </xdr:from>
    <xdr:to>
      <xdr:col>55</xdr:col>
      <xdr:colOff>0</xdr:colOff>
      <xdr:row>38</xdr:row>
      <xdr:rowOff>157264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flipV="1">
          <a:off x="9639300" y="6204675"/>
          <a:ext cx="838200" cy="467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21385</xdr:rowOff>
    </xdr:from>
    <xdr:ext cx="599010" cy="259045"/>
    <xdr:sp macro="" textlink="">
      <xdr:nvSpPr>
        <xdr:cNvPr id="284" name="補助費等平均値テキスト">
          <a:extLst>
            <a:ext uri="{FF2B5EF4-FFF2-40B4-BE49-F238E27FC236}">
              <a16:creationId xmlns:a16="http://schemas.microsoft.com/office/drawing/2014/main" id="{00000000-0008-0000-0600-00001C010000}"/>
            </a:ext>
          </a:extLst>
        </xdr:cNvPr>
        <xdr:cNvSpPr txBox="1"/>
      </xdr:nvSpPr>
      <xdr:spPr>
        <a:xfrm>
          <a:off x="10528300" y="585068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278,725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34</xdr:row>
      <xdr:rowOff>169958</xdr:rowOff>
    </xdr:from>
    <xdr:to>
      <xdr:col>55</xdr:col>
      <xdr:colOff>50800</xdr:colOff>
      <xdr:row>35</xdr:row>
      <xdr:rowOff>100108</xdr:rowOff>
    </xdr:to>
    <xdr:sp macro="" textlink="">
      <xdr:nvSpPr>
        <xdr:cNvPr id="285" name="フローチャート: 判断 284">
          <a:extLst>
            <a:ext uri="{FF2B5EF4-FFF2-40B4-BE49-F238E27FC236}">
              <a16:creationId xmlns:a16="http://schemas.microsoft.com/office/drawing/2014/main" id="{00000000-0008-0000-0600-00001D010000}"/>
            </a:ext>
          </a:extLst>
        </xdr:cNvPr>
        <xdr:cNvSpPr/>
      </xdr:nvSpPr>
      <xdr:spPr>
        <a:xfrm>
          <a:off x="10426700" y="5999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133806</xdr:rowOff>
    </xdr:from>
    <xdr:to>
      <xdr:col>50</xdr:col>
      <xdr:colOff>114300</xdr:colOff>
      <xdr:row>38</xdr:row>
      <xdr:rowOff>157264</xdr:rowOff>
    </xdr:to>
    <xdr:cxnSp macro="">
      <xdr:nvCxnSpPr>
        <xdr:cNvPr id="286" name="直線コネクタ 285">
          <a:extLst>
            <a:ext uri="{FF2B5EF4-FFF2-40B4-BE49-F238E27FC236}">
              <a16:creationId xmlns:a16="http://schemas.microsoft.com/office/drawing/2014/main" id="{00000000-0008-0000-0600-00001E010000}"/>
            </a:ext>
          </a:extLst>
        </xdr:cNvPr>
        <xdr:cNvCxnSpPr/>
      </xdr:nvCxnSpPr>
      <xdr:spPr>
        <a:xfrm>
          <a:off x="8750300" y="6648906"/>
          <a:ext cx="889000" cy="234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146290</xdr:rowOff>
    </xdr:from>
    <xdr:to>
      <xdr:col>50</xdr:col>
      <xdr:colOff>165100</xdr:colOff>
      <xdr:row>38</xdr:row>
      <xdr:rowOff>76440</xdr:rowOff>
    </xdr:to>
    <xdr:sp macro="" textlink="">
      <xdr:nvSpPr>
        <xdr:cNvPr id="287" name="フローチャート: 判断 286">
          <a:extLst>
            <a:ext uri="{FF2B5EF4-FFF2-40B4-BE49-F238E27FC236}">
              <a16:creationId xmlns:a16="http://schemas.microsoft.com/office/drawing/2014/main" id="{00000000-0008-0000-0600-00001F010000}"/>
            </a:ext>
          </a:extLst>
        </xdr:cNvPr>
        <xdr:cNvSpPr/>
      </xdr:nvSpPr>
      <xdr:spPr>
        <a:xfrm>
          <a:off x="9588500" y="64899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92967</xdr:rowOff>
    </xdr:from>
    <xdr:ext cx="599010"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9339795" y="62651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133806</xdr:rowOff>
    </xdr:from>
    <xdr:to>
      <xdr:col>45</xdr:col>
      <xdr:colOff>177800</xdr:colOff>
      <xdr:row>38</xdr:row>
      <xdr:rowOff>170626</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flipV="1">
          <a:off x="7861300" y="6648906"/>
          <a:ext cx="889000" cy="36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158417</xdr:rowOff>
    </xdr:from>
    <xdr:to>
      <xdr:col>46</xdr:col>
      <xdr:colOff>38100</xdr:colOff>
      <xdr:row>38</xdr:row>
      <xdr:rowOff>88567</xdr:rowOff>
    </xdr:to>
    <xdr:sp macro="" textlink="">
      <xdr:nvSpPr>
        <xdr:cNvPr id="290" name="フローチャート: 判断 289">
          <a:extLst>
            <a:ext uri="{FF2B5EF4-FFF2-40B4-BE49-F238E27FC236}">
              <a16:creationId xmlns:a16="http://schemas.microsoft.com/office/drawing/2014/main" id="{00000000-0008-0000-0600-000022010000}"/>
            </a:ext>
          </a:extLst>
        </xdr:cNvPr>
        <xdr:cNvSpPr/>
      </xdr:nvSpPr>
      <xdr:spPr>
        <a:xfrm>
          <a:off x="8699500" y="6502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105094</xdr:rowOff>
    </xdr:from>
    <xdr:ext cx="599010" cy="259045"/>
    <xdr:sp macro="" textlink="">
      <xdr:nvSpPr>
        <xdr:cNvPr id="291" name="テキスト ボックス 290">
          <a:extLst>
            <a:ext uri="{FF2B5EF4-FFF2-40B4-BE49-F238E27FC236}">
              <a16:creationId xmlns:a16="http://schemas.microsoft.com/office/drawing/2014/main" id="{00000000-0008-0000-0600-000023010000}"/>
            </a:ext>
          </a:extLst>
        </xdr:cNvPr>
        <xdr:cNvSpPr txBox="1"/>
      </xdr:nvSpPr>
      <xdr:spPr>
        <a:xfrm>
          <a:off x="8450795" y="62772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170626</xdr:rowOff>
    </xdr:from>
    <xdr:to>
      <xdr:col>41</xdr:col>
      <xdr:colOff>50800</xdr:colOff>
      <xdr:row>39</xdr:row>
      <xdr:rowOff>27770</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6972300" y="6685726"/>
          <a:ext cx="889000" cy="285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161263</xdr:rowOff>
    </xdr:from>
    <xdr:to>
      <xdr:col>41</xdr:col>
      <xdr:colOff>101600</xdr:colOff>
      <xdr:row>38</xdr:row>
      <xdr:rowOff>91413</xdr:rowOff>
    </xdr:to>
    <xdr:sp macro="" textlink="">
      <xdr:nvSpPr>
        <xdr:cNvPr id="293" name="フローチャート: 判断 292">
          <a:extLst>
            <a:ext uri="{FF2B5EF4-FFF2-40B4-BE49-F238E27FC236}">
              <a16:creationId xmlns:a16="http://schemas.microsoft.com/office/drawing/2014/main" id="{00000000-0008-0000-0600-000025010000}"/>
            </a:ext>
          </a:extLst>
        </xdr:cNvPr>
        <xdr:cNvSpPr/>
      </xdr:nvSpPr>
      <xdr:spPr>
        <a:xfrm>
          <a:off x="7810500" y="6504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107940</xdr:rowOff>
    </xdr:from>
    <xdr:ext cx="599010" cy="259045"/>
    <xdr:sp macro="" textlink="">
      <xdr:nvSpPr>
        <xdr:cNvPr id="294" name="テキスト ボックス 293">
          <a:extLst>
            <a:ext uri="{FF2B5EF4-FFF2-40B4-BE49-F238E27FC236}">
              <a16:creationId xmlns:a16="http://schemas.microsoft.com/office/drawing/2014/main" id="{00000000-0008-0000-0600-000026010000}"/>
            </a:ext>
          </a:extLst>
        </xdr:cNvPr>
        <xdr:cNvSpPr txBox="1"/>
      </xdr:nvSpPr>
      <xdr:spPr>
        <a:xfrm>
          <a:off x="7561795" y="62801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9153</xdr:rowOff>
    </xdr:from>
    <xdr:to>
      <xdr:col>36</xdr:col>
      <xdr:colOff>165100</xdr:colOff>
      <xdr:row>38</xdr:row>
      <xdr:rowOff>110753</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6921500" y="6524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36</xdr:row>
      <xdr:rowOff>127280</xdr:rowOff>
    </xdr:from>
    <xdr:ext cx="599010" cy="259045"/>
    <xdr:sp macro="" textlink="">
      <xdr:nvSpPr>
        <xdr:cNvPr id="296" name="テキスト ボックス 295">
          <a:extLst>
            <a:ext uri="{FF2B5EF4-FFF2-40B4-BE49-F238E27FC236}">
              <a16:creationId xmlns:a16="http://schemas.microsoft.com/office/drawing/2014/main" id="{00000000-0008-0000-0600-000028010000}"/>
            </a:ext>
          </a:extLst>
        </xdr:cNvPr>
        <xdr:cNvSpPr txBox="1"/>
      </xdr:nvSpPr>
      <xdr:spPr>
        <a:xfrm>
          <a:off x="6672795" y="6299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153125</xdr:rowOff>
    </xdr:from>
    <xdr:to>
      <xdr:col>55</xdr:col>
      <xdr:colOff>50800</xdr:colOff>
      <xdr:row>36</xdr:row>
      <xdr:rowOff>83275</xdr:rowOff>
    </xdr:to>
    <xdr:sp macro="" textlink="">
      <xdr:nvSpPr>
        <xdr:cNvPr id="302" name="楕円 301">
          <a:extLst>
            <a:ext uri="{FF2B5EF4-FFF2-40B4-BE49-F238E27FC236}">
              <a16:creationId xmlns:a16="http://schemas.microsoft.com/office/drawing/2014/main" id="{00000000-0008-0000-0600-00002E010000}"/>
            </a:ext>
          </a:extLst>
        </xdr:cNvPr>
        <xdr:cNvSpPr/>
      </xdr:nvSpPr>
      <xdr:spPr>
        <a:xfrm>
          <a:off x="10426700" y="61538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131552</xdr:rowOff>
    </xdr:from>
    <xdr:ext cx="599010" cy="259045"/>
    <xdr:sp macro="" textlink="">
      <xdr:nvSpPr>
        <xdr:cNvPr id="303" name="補助費等該当値テキスト">
          <a:extLst>
            <a:ext uri="{FF2B5EF4-FFF2-40B4-BE49-F238E27FC236}">
              <a16:creationId xmlns:a16="http://schemas.microsoft.com/office/drawing/2014/main" id="{00000000-0008-0000-0600-00002F010000}"/>
            </a:ext>
          </a:extLst>
        </xdr:cNvPr>
        <xdr:cNvSpPr txBox="1"/>
      </xdr:nvSpPr>
      <xdr:spPr>
        <a:xfrm>
          <a:off x="10528300" y="6132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238,143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106464</xdr:rowOff>
    </xdr:from>
    <xdr:to>
      <xdr:col>50</xdr:col>
      <xdr:colOff>165100</xdr:colOff>
      <xdr:row>39</xdr:row>
      <xdr:rowOff>36614</xdr:rowOff>
    </xdr:to>
    <xdr:sp macro="" textlink="">
      <xdr:nvSpPr>
        <xdr:cNvPr id="304" name="楕円 303">
          <a:extLst>
            <a:ext uri="{FF2B5EF4-FFF2-40B4-BE49-F238E27FC236}">
              <a16:creationId xmlns:a16="http://schemas.microsoft.com/office/drawing/2014/main" id="{00000000-0008-0000-0600-000030010000}"/>
            </a:ext>
          </a:extLst>
        </xdr:cNvPr>
        <xdr:cNvSpPr/>
      </xdr:nvSpPr>
      <xdr:spPr>
        <a:xfrm>
          <a:off x="9588500" y="6621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39</xdr:row>
      <xdr:rowOff>27741</xdr:rowOff>
    </xdr:from>
    <xdr:ext cx="599010"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9339795" y="67142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115,390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83006</xdr:rowOff>
    </xdr:from>
    <xdr:to>
      <xdr:col>46</xdr:col>
      <xdr:colOff>38100</xdr:colOff>
      <xdr:row>39</xdr:row>
      <xdr:rowOff>13156</xdr:rowOff>
    </xdr:to>
    <xdr:sp macro="" textlink="">
      <xdr:nvSpPr>
        <xdr:cNvPr id="306" name="楕円 305">
          <a:extLst>
            <a:ext uri="{FF2B5EF4-FFF2-40B4-BE49-F238E27FC236}">
              <a16:creationId xmlns:a16="http://schemas.microsoft.com/office/drawing/2014/main" id="{00000000-0008-0000-0600-000032010000}"/>
            </a:ext>
          </a:extLst>
        </xdr:cNvPr>
        <xdr:cNvSpPr/>
      </xdr:nvSpPr>
      <xdr:spPr>
        <a:xfrm>
          <a:off x="8699500" y="65981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39</xdr:row>
      <xdr:rowOff>4283</xdr:rowOff>
    </xdr:from>
    <xdr:ext cx="59901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8450795" y="6690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119826</xdr:rowOff>
    </xdr:from>
    <xdr:to>
      <xdr:col>41</xdr:col>
      <xdr:colOff>101600</xdr:colOff>
      <xdr:row>39</xdr:row>
      <xdr:rowOff>49976</xdr:rowOff>
    </xdr:to>
    <xdr:sp macro="" textlink="">
      <xdr:nvSpPr>
        <xdr:cNvPr id="308" name="楕円 307">
          <a:extLst>
            <a:ext uri="{FF2B5EF4-FFF2-40B4-BE49-F238E27FC236}">
              <a16:creationId xmlns:a16="http://schemas.microsoft.com/office/drawing/2014/main" id="{00000000-0008-0000-0600-000034010000}"/>
            </a:ext>
          </a:extLst>
        </xdr:cNvPr>
        <xdr:cNvSpPr/>
      </xdr:nvSpPr>
      <xdr:spPr>
        <a:xfrm>
          <a:off x="7810500" y="6634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39</xdr:row>
      <xdr:rowOff>41103</xdr:rowOff>
    </xdr:from>
    <xdr:ext cx="59901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7561795" y="6727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111,883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148420</xdr:rowOff>
    </xdr:from>
    <xdr:to>
      <xdr:col>36</xdr:col>
      <xdr:colOff>165100</xdr:colOff>
      <xdr:row>39</xdr:row>
      <xdr:rowOff>78570</xdr:rowOff>
    </xdr:to>
    <xdr:sp macro="" textlink="">
      <xdr:nvSpPr>
        <xdr:cNvPr id="310" name="楕円 309">
          <a:extLst>
            <a:ext uri="{FF2B5EF4-FFF2-40B4-BE49-F238E27FC236}">
              <a16:creationId xmlns:a16="http://schemas.microsoft.com/office/drawing/2014/main" id="{00000000-0008-0000-0600-000036010000}"/>
            </a:ext>
          </a:extLst>
        </xdr:cNvPr>
        <xdr:cNvSpPr/>
      </xdr:nvSpPr>
      <xdr:spPr>
        <a:xfrm>
          <a:off x="6921500" y="6663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39</xdr:row>
      <xdr:rowOff>69697</xdr:rowOff>
    </xdr:from>
    <xdr:ext cx="59901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672795" y="6756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104,378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2" name="正方形/長方形 311">
          <a:extLst>
            <a:ext uri="{FF2B5EF4-FFF2-40B4-BE49-F238E27FC236}">
              <a16:creationId xmlns:a16="http://schemas.microsoft.com/office/drawing/2014/main" id="{00000000-0008-0000-0600-000038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0" name="テキスト ボックス 319">
          <a:extLst>
            <a:ext uri="{FF2B5EF4-FFF2-40B4-BE49-F238E27FC236}">
              <a16:creationId xmlns:a16="http://schemas.microsoft.com/office/drawing/2014/main" id="{00000000-0008-0000-0600-000040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1" name="直線コネクタ 320">
          <a:extLst>
            <a:ext uri="{FF2B5EF4-FFF2-40B4-BE49-F238E27FC236}">
              <a16:creationId xmlns:a16="http://schemas.microsoft.com/office/drawing/2014/main" id="{00000000-0008-0000-0600-000041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24" name="直線コネクタ 323">
          <a:extLst>
            <a:ext uri="{FF2B5EF4-FFF2-40B4-BE49-F238E27FC236}">
              <a16:creationId xmlns:a16="http://schemas.microsoft.com/office/drawing/2014/main" id="{00000000-0008-0000-0600-000044010000}"/>
            </a:ext>
          </a:extLst>
        </xdr:cNvPr>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26" name="直線コネクタ 325">
          <a:extLst>
            <a:ext uri="{FF2B5EF4-FFF2-40B4-BE49-F238E27FC236}">
              <a16:creationId xmlns:a16="http://schemas.microsoft.com/office/drawing/2014/main" id="{00000000-0008-0000-0600-000046010000}"/>
            </a:ext>
          </a:extLst>
        </xdr:cNvPr>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27" name="テキスト ボックス 326">
          <a:extLst>
            <a:ext uri="{FF2B5EF4-FFF2-40B4-BE49-F238E27FC236}">
              <a16:creationId xmlns:a16="http://schemas.microsoft.com/office/drawing/2014/main" id="{00000000-0008-0000-0600-000047010000}"/>
            </a:ext>
          </a:extLst>
        </xdr:cNvPr>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28" name="直線コネクタ 327">
          <a:extLst>
            <a:ext uri="{FF2B5EF4-FFF2-40B4-BE49-F238E27FC236}">
              <a16:creationId xmlns:a16="http://schemas.microsoft.com/office/drawing/2014/main" id="{00000000-0008-0000-0600-000048010000}"/>
            </a:ext>
          </a:extLst>
        </xdr:cNvPr>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29" name="テキスト ボックス 328">
          <a:extLst>
            <a:ext uri="{FF2B5EF4-FFF2-40B4-BE49-F238E27FC236}">
              <a16:creationId xmlns:a16="http://schemas.microsoft.com/office/drawing/2014/main" id="{00000000-0008-0000-0600-000049010000}"/>
            </a:ext>
          </a:extLst>
        </xdr:cNvPr>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30" name="直線コネクタ 329">
          <a:extLst>
            <a:ext uri="{FF2B5EF4-FFF2-40B4-BE49-F238E27FC236}">
              <a16:creationId xmlns:a16="http://schemas.microsoft.com/office/drawing/2014/main" id="{00000000-0008-0000-0600-00004A010000}"/>
            </a:ext>
          </a:extLst>
        </xdr:cNvPr>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21970</xdr:rowOff>
    </xdr:from>
    <xdr:ext cx="595419" cy="259045"/>
    <xdr:sp macro="" textlink="">
      <xdr:nvSpPr>
        <xdr:cNvPr id="331" name="テキスト ボックス 330">
          <a:extLst>
            <a:ext uri="{FF2B5EF4-FFF2-40B4-BE49-F238E27FC236}">
              <a16:creationId xmlns:a16="http://schemas.microsoft.com/office/drawing/2014/main" id="{00000000-0008-0000-0600-00004B010000}"/>
            </a:ext>
          </a:extLst>
        </xdr:cNvPr>
        <xdr:cNvSpPr txBox="1"/>
      </xdr:nvSpPr>
      <xdr:spPr>
        <a:xfrm>
          <a:off x="6008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6" name="普通建設事業費グラフ枠">
          <a:extLst>
            <a:ext uri="{FF2B5EF4-FFF2-40B4-BE49-F238E27FC236}">
              <a16:creationId xmlns:a16="http://schemas.microsoft.com/office/drawing/2014/main" id="{00000000-0008-0000-0600-000050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12743</xdr:rowOff>
    </xdr:from>
    <xdr:to>
      <xdr:col>54</xdr:col>
      <xdr:colOff>189865</xdr:colOff>
      <xdr:row>59</xdr:row>
      <xdr:rowOff>47677</xdr:rowOff>
    </xdr:to>
    <xdr:cxnSp macro="">
      <xdr:nvCxnSpPr>
        <xdr:cNvPr id="337" name="直線コネクタ 336">
          <a:extLst>
            <a:ext uri="{FF2B5EF4-FFF2-40B4-BE49-F238E27FC236}">
              <a16:creationId xmlns:a16="http://schemas.microsoft.com/office/drawing/2014/main" id="{00000000-0008-0000-0600-000051010000}"/>
            </a:ext>
          </a:extLst>
        </xdr:cNvPr>
        <xdr:cNvCxnSpPr/>
      </xdr:nvCxnSpPr>
      <xdr:spPr>
        <a:xfrm flipV="1">
          <a:off x="10475595" y="8756693"/>
          <a:ext cx="1270" cy="1406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51504</xdr:rowOff>
    </xdr:from>
    <xdr:ext cx="534377" cy="259045"/>
    <xdr:sp macro="" textlink="">
      <xdr:nvSpPr>
        <xdr:cNvPr id="338" name="普通建設事業費最小値テキスト">
          <a:extLst>
            <a:ext uri="{FF2B5EF4-FFF2-40B4-BE49-F238E27FC236}">
              <a16:creationId xmlns:a16="http://schemas.microsoft.com/office/drawing/2014/main" id="{00000000-0008-0000-0600-000052010000}"/>
            </a:ext>
          </a:extLst>
        </xdr:cNvPr>
        <xdr:cNvSpPr txBox="1"/>
      </xdr:nvSpPr>
      <xdr:spPr>
        <a:xfrm>
          <a:off x="10528300" y="10167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31,357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47677</xdr:rowOff>
    </xdr:from>
    <xdr:to>
      <xdr:col>55</xdr:col>
      <xdr:colOff>88900</xdr:colOff>
      <xdr:row>59</xdr:row>
      <xdr:rowOff>47677</xdr:rowOff>
    </xdr:to>
    <xdr:cxnSp macro="">
      <xdr:nvCxnSpPr>
        <xdr:cNvPr id="339" name="直線コネクタ 338">
          <a:extLst>
            <a:ext uri="{FF2B5EF4-FFF2-40B4-BE49-F238E27FC236}">
              <a16:creationId xmlns:a16="http://schemas.microsoft.com/office/drawing/2014/main" id="{00000000-0008-0000-0600-000053010000}"/>
            </a:ext>
          </a:extLst>
        </xdr:cNvPr>
        <xdr:cNvCxnSpPr/>
      </xdr:nvCxnSpPr>
      <xdr:spPr>
        <a:xfrm>
          <a:off x="10388600" y="10163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130870</xdr:rowOff>
    </xdr:from>
    <xdr:ext cx="599010" cy="259045"/>
    <xdr:sp macro="" textlink="">
      <xdr:nvSpPr>
        <xdr:cNvPr id="340" name="普通建設事業費最大値テキスト">
          <a:extLst>
            <a:ext uri="{FF2B5EF4-FFF2-40B4-BE49-F238E27FC236}">
              <a16:creationId xmlns:a16="http://schemas.microsoft.com/office/drawing/2014/main" id="{00000000-0008-0000-0600-000054010000}"/>
            </a:ext>
          </a:extLst>
        </xdr:cNvPr>
        <xdr:cNvSpPr txBox="1"/>
      </xdr:nvSpPr>
      <xdr:spPr>
        <a:xfrm>
          <a:off x="10528300" y="85319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892,751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12743</xdr:rowOff>
    </xdr:from>
    <xdr:to>
      <xdr:col>55</xdr:col>
      <xdr:colOff>88900</xdr:colOff>
      <xdr:row>51</xdr:row>
      <xdr:rowOff>12743</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a:off x="10388600" y="87566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104990</xdr:rowOff>
    </xdr:from>
    <xdr:to>
      <xdr:col>55</xdr:col>
      <xdr:colOff>0</xdr:colOff>
      <xdr:row>58</xdr:row>
      <xdr:rowOff>118459</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9639300" y="10049090"/>
          <a:ext cx="838200" cy="134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86968</xdr:rowOff>
    </xdr:from>
    <xdr:ext cx="599010" cy="259045"/>
    <xdr:sp macro="" textlink="">
      <xdr:nvSpPr>
        <xdr:cNvPr id="343" name="普通建設事業費平均値テキスト">
          <a:extLst>
            <a:ext uri="{FF2B5EF4-FFF2-40B4-BE49-F238E27FC236}">
              <a16:creationId xmlns:a16="http://schemas.microsoft.com/office/drawing/2014/main" id="{00000000-0008-0000-0600-000057010000}"/>
            </a:ext>
          </a:extLst>
        </xdr:cNvPr>
        <xdr:cNvSpPr txBox="1"/>
      </xdr:nvSpPr>
      <xdr:spPr>
        <a:xfrm>
          <a:off x="10528300" y="968816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64091</xdr:rowOff>
    </xdr:from>
    <xdr:to>
      <xdr:col>55</xdr:col>
      <xdr:colOff>50800</xdr:colOff>
      <xdr:row>57</xdr:row>
      <xdr:rowOff>165691</xdr:rowOff>
    </xdr:to>
    <xdr:sp macro="" textlink="">
      <xdr:nvSpPr>
        <xdr:cNvPr id="344" name="フローチャート: 判断 343">
          <a:extLst>
            <a:ext uri="{FF2B5EF4-FFF2-40B4-BE49-F238E27FC236}">
              <a16:creationId xmlns:a16="http://schemas.microsoft.com/office/drawing/2014/main" id="{00000000-0008-0000-0600-000058010000}"/>
            </a:ext>
          </a:extLst>
        </xdr:cNvPr>
        <xdr:cNvSpPr/>
      </xdr:nvSpPr>
      <xdr:spPr>
        <a:xfrm>
          <a:off x="10426700" y="9836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104990</xdr:rowOff>
    </xdr:from>
    <xdr:to>
      <xdr:col>50</xdr:col>
      <xdr:colOff>114300</xdr:colOff>
      <xdr:row>58</xdr:row>
      <xdr:rowOff>170195</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8750300" y="10049090"/>
          <a:ext cx="889000" cy="652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80288</xdr:rowOff>
    </xdr:from>
    <xdr:to>
      <xdr:col>50</xdr:col>
      <xdr:colOff>165100</xdr:colOff>
      <xdr:row>58</xdr:row>
      <xdr:rowOff>10438</xdr:rowOff>
    </xdr:to>
    <xdr:sp macro="" textlink="">
      <xdr:nvSpPr>
        <xdr:cNvPr id="346" name="フローチャート: 判断 345">
          <a:extLst>
            <a:ext uri="{FF2B5EF4-FFF2-40B4-BE49-F238E27FC236}">
              <a16:creationId xmlns:a16="http://schemas.microsoft.com/office/drawing/2014/main" id="{00000000-0008-0000-0600-00005A010000}"/>
            </a:ext>
          </a:extLst>
        </xdr:cNvPr>
        <xdr:cNvSpPr/>
      </xdr:nvSpPr>
      <xdr:spPr>
        <a:xfrm>
          <a:off x="9588500" y="9852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26965</xdr:rowOff>
    </xdr:from>
    <xdr:ext cx="599010"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9339795" y="96281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190,274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138392</xdr:rowOff>
    </xdr:from>
    <xdr:to>
      <xdr:col>45</xdr:col>
      <xdr:colOff>177800</xdr:colOff>
      <xdr:row>58</xdr:row>
      <xdr:rowOff>170195</xdr:rowOff>
    </xdr:to>
    <xdr:cxnSp macro="">
      <xdr:nvCxnSpPr>
        <xdr:cNvPr id="348" name="直線コネクタ 347">
          <a:extLst>
            <a:ext uri="{FF2B5EF4-FFF2-40B4-BE49-F238E27FC236}">
              <a16:creationId xmlns:a16="http://schemas.microsoft.com/office/drawing/2014/main" id="{00000000-0008-0000-0600-00005C010000}"/>
            </a:ext>
          </a:extLst>
        </xdr:cNvPr>
        <xdr:cNvCxnSpPr/>
      </xdr:nvCxnSpPr>
      <xdr:spPr>
        <a:xfrm>
          <a:off x="7861300" y="10082492"/>
          <a:ext cx="889000" cy="31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117480</xdr:rowOff>
    </xdr:from>
    <xdr:to>
      <xdr:col>46</xdr:col>
      <xdr:colOff>38100</xdr:colOff>
      <xdr:row>58</xdr:row>
      <xdr:rowOff>47630</xdr:rowOff>
    </xdr:to>
    <xdr:sp macro="" textlink="">
      <xdr:nvSpPr>
        <xdr:cNvPr id="349" name="フローチャート: 判断 348">
          <a:extLst>
            <a:ext uri="{FF2B5EF4-FFF2-40B4-BE49-F238E27FC236}">
              <a16:creationId xmlns:a16="http://schemas.microsoft.com/office/drawing/2014/main" id="{00000000-0008-0000-0600-00005D010000}"/>
            </a:ext>
          </a:extLst>
        </xdr:cNvPr>
        <xdr:cNvSpPr/>
      </xdr:nvSpPr>
      <xdr:spPr>
        <a:xfrm>
          <a:off x="8699500" y="98901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64157</xdr:rowOff>
    </xdr:from>
    <xdr:ext cx="599010" cy="259045"/>
    <xdr:sp macro="" textlink="">
      <xdr:nvSpPr>
        <xdr:cNvPr id="350" name="テキスト ボックス 349">
          <a:extLst>
            <a:ext uri="{FF2B5EF4-FFF2-40B4-BE49-F238E27FC236}">
              <a16:creationId xmlns:a16="http://schemas.microsoft.com/office/drawing/2014/main" id="{00000000-0008-0000-0600-00005E010000}"/>
            </a:ext>
          </a:extLst>
        </xdr:cNvPr>
        <xdr:cNvSpPr txBox="1"/>
      </xdr:nvSpPr>
      <xdr:spPr>
        <a:xfrm>
          <a:off x="8450795" y="9665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138392</xdr:rowOff>
    </xdr:from>
    <xdr:to>
      <xdr:col>41</xdr:col>
      <xdr:colOff>50800</xdr:colOff>
      <xdr:row>58</xdr:row>
      <xdr:rowOff>166882</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flipV="1">
          <a:off x="6972300" y="10082492"/>
          <a:ext cx="889000" cy="28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59721</xdr:rowOff>
    </xdr:from>
    <xdr:to>
      <xdr:col>41</xdr:col>
      <xdr:colOff>101600</xdr:colOff>
      <xdr:row>57</xdr:row>
      <xdr:rowOff>161321</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7810500" y="9832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6398</xdr:rowOff>
    </xdr:from>
    <xdr:ext cx="599010" cy="259045"/>
    <xdr:sp macro="" textlink="">
      <xdr:nvSpPr>
        <xdr:cNvPr id="353" name="テキスト ボックス 352">
          <a:extLst>
            <a:ext uri="{FF2B5EF4-FFF2-40B4-BE49-F238E27FC236}">
              <a16:creationId xmlns:a16="http://schemas.microsoft.com/office/drawing/2014/main" id="{00000000-0008-0000-0600-000061010000}"/>
            </a:ext>
          </a:extLst>
        </xdr:cNvPr>
        <xdr:cNvSpPr txBox="1"/>
      </xdr:nvSpPr>
      <xdr:spPr>
        <a:xfrm>
          <a:off x="7561795" y="96075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115241</xdr:rowOff>
    </xdr:from>
    <xdr:to>
      <xdr:col>36</xdr:col>
      <xdr:colOff>165100</xdr:colOff>
      <xdr:row>58</xdr:row>
      <xdr:rowOff>45391</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6921500" y="9887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61918</xdr:rowOff>
    </xdr:from>
    <xdr:ext cx="59901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6672795" y="96631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600-000068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67659</xdr:rowOff>
    </xdr:from>
    <xdr:to>
      <xdr:col>55</xdr:col>
      <xdr:colOff>50800</xdr:colOff>
      <xdr:row>58</xdr:row>
      <xdr:rowOff>169259</xdr:rowOff>
    </xdr:to>
    <xdr:sp macro="" textlink="">
      <xdr:nvSpPr>
        <xdr:cNvPr id="361" name="楕円 360">
          <a:extLst>
            <a:ext uri="{FF2B5EF4-FFF2-40B4-BE49-F238E27FC236}">
              <a16:creationId xmlns:a16="http://schemas.microsoft.com/office/drawing/2014/main" id="{00000000-0008-0000-0600-000069010000}"/>
            </a:ext>
          </a:extLst>
        </xdr:cNvPr>
        <xdr:cNvSpPr/>
      </xdr:nvSpPr>
      <xdr:spPr>
        <a:xfrm>
          <a:off x="10426700" y="10011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154036</xdr:rowOff>
    </xdr:from>
    <xdr:ext cx="534377" cy="259045"/>
    <xdr:sp macro="" textlink="">
      <xdr:nvSpPr>
        <xdr:cNvPr id="362" name="普通建設事業費該当値テキスト">
          <a:extLst>
            <a:ext uri="{FF2B5EF4-FFF2-40B4-BE49-F238E27FC236}">
              <a16:creationId xmlns:a16="http://schemas.microsoft.com/office/drawing/2014/main" id="{00000000-0008-0000-0600-00006A010000}"/>
            </a:ext>
          </a:extLst>
        </xdr:cNvPr>
        <xdr:cNvSpPr txBox="1"/>
      </xdr:nvSpPr>
      <xdr:spPr>
        <a:xfrm>
          <a:off x="10528300" y="9926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54190</xdr:rowOff>
    </xdr:from>
    <xdr:to>
      <xdr:col>50</xdr:col>
      <xdr:colOff>165100</xdr:colOff>
      <xdr:row>58</xdr:row>
      <xdr:rowOff>155790</xdr:rowOff>
    </xdr:to>
    <xdr:sp macro="" textlink="">
      <xdr:nvSpPr>
        <xdr:cNvPr id="363" name="楕円 362">
          <a:extLst>
            <a:ext uri="{FF2B5EF4-FFF2-40B4-BE49-F238E27FC236}">
              <a16:creationId xmlns:a16="http://schemas.microsoft.com/office/drawing/2014/main" id="{00000000-0008-0000-0600-00006B010000}"/>
            </a:ext>
          </a:extLst>
        </xdr:cNvPr>
        <xdr:cNvSpPr/>
      </xdr:nvSpPr>
      <xdr:spPr>
        <a:xfrm>
          <a:off x="9588500" y="9998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146917</xdr:rowOff>
    </xdr:from>
    <xdr:ext cx="59901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9339795" y="100910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119395</xdr:rowOff>
    </xdr:from>
    <xdr:to>
      <xdr:col>46</xdr:col>
      <xdr:colOff>38100</xdr:colOff>
      <xdr:row>59</xdr:row>
      <xdr:rowOff>49545</xdr:rowOff>
    </xdr:to>
    <xdr:sp macro="" textlink="">
      <xdr:nvSpPr>
        <xdr:cNvPr id="365" name="楕円 364">
          <a:extLst>
            <a:ext uri="{FF2B5EF4-FFF2-40B4-BE49-F238E27FC236}">
              <a16:creationId xmlns:a16="http://schemas.microsoft.com/office/drawing/2014/main" id="{00000000-0008-0000-0600-00006D010000}"/>
            </a:ext>
          </a:extLst>
        </xdr:cNvPr>
        <xdr:cNvSpPr/>
      </xdr:nvSpPr>
      <xdr:spPr>
        <a:xfrm>
          <a:off x="8699500" y="100634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40672</xdr:rowOff>
    </xdr:from>
    <xdr:ext cx="534377"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483111" y="10156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87592</xdr:rowOff>
    </xdr:from>
    <xdr:to>
      <xdr:col>41</xdr:col>
      <xdr:colOff>101600</xdr:colOff>
      <xdr:row>59</xdr:row>
      <xdr:rowOff>17742</xdr:rowOff>
    </xdr:to>
    <xdr:sp macro="" textlink="">
      <xdr:nvSpPr>
        <xdr:cNvPr id="367" name="楕円 366">
          <a:extLst>
            <a:ext uri="{FF2B5EF4-FFF2-40B4-BE49-F238E27FC236}">
              <a16:creationId xmlns:a16="http://schemas.microsoft.com/office/drawing/2014/main" id="{00000000-0008-0000-0600-00006F010000}"/>
            </a:ext>
          </a:extLst>
        </xdr:cNvPr>
        <xdr:cNvSpPr/>
      </xdr:nvSpPr>
      <xdr:spPr>
        <a:xfrm>
          <a:off x="7810500" y="10031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8869</xdr:rowOff>
    </xdr:from>
    <xdr:ext cx="534377"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7594111" y="10124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80,801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116082</xdr:rowOff>
    </xdr:from>
    <xdr:to>
      <xdr:col>36</xdr:col>
      <xdr:colOff>165100</xdr:colOff>
      <xdr:row>59</xdr:row>
      <xdr:rowOff>46232</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6921500" y="100601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37359</xdr:rowOff>
    </xdr:from>
    <xdr:ext cx="534377"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6705111" y="101529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63,353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8" name="正方形/長方形 377">
          <a:extLst>
            <a:ext uri="{FF2B5EF4-FFF2-40B4-BE49-F238E27FC236}">
              <a16:creationId xmlns:a16="http://schemas.microsoft.com/office/drawing/2014/main" id="{00000000-0008-0000-0600-00007A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9" name="テキスト ボックス 378">
          <a:extLst>
            <a:ext uri="{FF2B5EF4-FFF2-40B4-BE49-F238E27FC236}">
              <a16:creationId xmlns:a16="http://schemas.microsoft.com/office/drawing/2014/main" id="{00000000-0008-0000-0600-00007B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25400</xdr:rowOff>
    </xdr:from>
    <xdr:to>
      <xdr:col>59</xdr:col>
      <xdr:colOff>50800</xdr:colOff>
      <xdr:row>78</xdr:row>
      <xdr:rowOff>25400</xdr:rowOff>
    </xdr:to>
    <xdr:cxnSp macro="">
      <xdr:nvCxnSpPr>
        <xdr:cNvPr id="381" name="直線コネクタ 380">
          <a:extLst>
            <a:ext uri="{FF2B5EF4-FFF2-40B4-BE49-F238E27FC236}">
              <a16:creationId xmlns:a16="http://schemas.microsoft.com/office/drawing/2014/main" id="{00000000-0008-0000-0600-00007D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54627</xdr:rowOff>
    </xdr:from>
    <xdr:ext cx="248786"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83" name="直線コネクタ 382">
          <a:extLst>
            <a:ext uri="{FF2B5EF4-FFF2-40B4-BE49-F238E27FC236}">
              <a16:creationId xmlns:a16="http://schemas.microsoft.com/office/drawing/2014/main" id="{00000000-0008-0000-0600-00007F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84" name="テキスト ボックス 383">
          <a:extLst>
            <a:ext uri="{FF2B5EF4-FFF2-40B4-BE49-F238E27FC236}">
              <a16:creationId xmlns:a16="http://schemas.microsoft.com/office/drawing/2014/main" id="{00000000-0008-0000-0600-000080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82550</xdr:rowOff>
    </xdr:from>
    <xdr:to>
      <xdr:col>59</xdr:col>
      <xdr:colOff>50800</xdr:colOff>
      <xdr:row>71</xdr:row>
      <xdr:rowOff>82550</xdr:rowOff>
    </xdr:to>
    <xdr:cxnSp macro="">
      <xdr:nvCxnSpPr>
        <xdr:cNvPr id="385" name="直線コネクタ 384">
          <a:extLst>
            <a:ext uri="{FF2B5EF4-FFF2-40B4-BE49-F238E27FC236}">
              <a16:creationId xmlns:a16="http://schemas.microsoft.com/office/drawing/2014/main" id="{00000000-0008-0000-0600-000081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70</xdr:row>
      <xdr:rowOff>111777</xdr:rowOff>
    </xdr:from>
    <xdr:ext cx="595419" cy="259045"/>
    <xdr:sp macro="" textlink="">
      <xdr:nvSpPr>
        <xdr:cNvPr id="386" name="テキスト ボックス 385">
          <a:extLst>
            <a:ext uri="{FF2B5EF4-FFF2-40B4-BE49-F238E27FC236}">
              <a16:creationId xmlns:a16="http://schemas.microsoft.com/office/drawing/2014/main" id="{00000000-0008-0000-0600-000082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7" name="直線コネクタ 386">
          <a:extLst>
            <a:ext uri="{FF2B5EF4-FFF2-40B4-BE49-F238E27FC236}">
              <a16:creationId xmlns:a16="http://schemas.microsoft.com/office/drawing/2014/main" id="{00000000-0008-0000-0600-000083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8" name="テキスト ボックス 387">
          <a:extLst>
            <a:ext uri="{FF2B5EF4-FFF2-40B4-BE49-F238E27FC236}">
              <a16:creationId xmlns:a16="http://schemas.microsoft.com/office/drawing/2014/main" id="{00000000-0008-0000-0600-000084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9" name="普通建設事業費 （ うち新規整備　）グラフ枠">
          <a:extLst>
            <a:ext uri="{FF2B5EF4-FFF2-40B4-BE49-F238E27FC236}">
              <a16:creationId xmlns:a16="http://schemas.microsoft.com/office/drawing/2014/main" id="{00000000-0008-0000-0600-000085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106370</xdr:rowOff>
    </xdr:from>
    <xdr:to>
      <xdr:col>54</xdr:col>
      <xdr:colOff>189865</xdr:colOff>
      <xdr:row>78</xdr:row>
      <xdr:rowOff>25400</xdr:rowOff>
    </xdr:to>
    <xdr:cxnSp macro="">
      <xdr:nvCxnSpPr>
        <xdr:cNvPr id="390" name="直線コネクタ 389">
          <a:extLst>
            <a:ext uri="{FF2B5EF4-FFF2-40B4-BE49-F238E27FC236}">
              <a16:creationId xmlns:a16="http://schemas.microsoft.com/office/drawing/2014/main" id="{00000000-0008-0000-0600-000086010000}"/>
            </a:ext>
          </a:extLst>
        </xdr:cNvPr>
        <xdr:cNvCxnSpPr/>
      </xdr:nvCxnSpPr>
      <xdr:spPr>
        <a:xfrm flipV="1">
          <a:off x="10475595" y="12107870"/>
          <a:ext cx="1270" cy="12906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29227</xdr:rowOff>
    </xdr:from>
    <xdr:ext cx="249299" cy="259045"/>
    <xdr:sp macro="" textlink="">
      <xdr:nvSpPr>
        <xdr:cNvPr id="391" name="普通建設事業費 （ うち新規整備　）最小値テキスト">
          <a:extLst>
            <a:ext uri="{FF2B5EF4-FFF2-40B4-BE49-F238E27FC236}">
              <a16:creationId xmlns:a16="http://schemas.microsoft.com/office/drawing/2014/main" id="{00000000-0008-0000-0600-000087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25400</xdr:rowOff>
    </xdr:from>
    <xdr:to>
      <xdr:col>55</xdr:col>
      <xdr:colOff>88900</xdr:colOff>
      <xdr:row>78</xdr:row>
      <xdr:rowOff>25400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53047</xdr:rowOff>
    </xdr:from>
    <xdr:ext cx="599010" cy="259045"/>
    <xdr:sp macro="" textlink="">
      <xdr:nvSpPr>
        <xdr:cNvPr id="393" name="普通建設事業費 （ うち新規整備　）最大値テキスト">
          <a:extLst>
            <a:ext uri="{FF2B5EF4-FFF2-40B4-BE49-F238E27FC236}">
              <a16:creationId xmlns:a16="http://schemas.microsoft.com/office/drawing/2014/main" id="{00000000-0008-0000-0600-000089010000}"/>
            </a:ext>
          </a:extLst>
        </xdr:cNvPr>
        <xdr:cNvSpPr txBox="1"/>
      </xdr:nvSpPr>
      <xdr:spPr>
        <a:xfrm>
          <a:off x="10528300" y="118830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225,832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106370</xdr:rowOff>
    </xdr:from>
    <xdr:to>
      <xdr:col>55</xdr:col>
      <xdr:colOff>88900</xdr:colOff>
      <xdr:row>70</xdr:row>
      <xdr:rowOff>106370</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a:off x="10388600" y="12107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127459</xdr:rowOff>
    </xdr:from>
    <xdr:to>
      <xdr:col>55</xdr:col>
      <xdr:colOff>0</xdr:colOff>
      <xdr:row>77</xdr:row>
      <xdr:rowOff>152588</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9639300" y="13329109"/>
          <a:ext cx="838200" cy="251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75533</xdr:rowOff>
    </xdr:from>
    <xdr:ext cx="534377" cy="259045"/>
    <xdr:sp macro="" textlink="">
      <xdr:nvSpPr>
        <xdr:cNvPr id="396" name="普通建設事業費 （ うち新規整備　）平均値テキスト">
          <a:extLst>
            <a:ext uri="{FF2B5EF4-FFF2-40B4-BE49-F238E27FC236}">
              <a16:creationId xmlns:a16="http://schemas.microsoft.com/office/drawing/2014/main" id="{00000000-0008-0000-0600-00008C010000}"/>
            </a:ext>
          </a:extLst>
        </xdr:cNvPr>
        <xdr:cNvSpPr txBox="1"/>
      </xdr:nvSpPr>
      <xdr:spPr>
        <a:xfrm>
          <a:off x="10528300" y="129342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46,342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52656</xdr:rowOff>
    </xdr:from>
    <xdr:to>
      <xdr:col>55</xdr:col>
      <xdr:colOff>50800</xdr:colOff>
      <xdr:row>76</xdr:row>
      <xdr:rowOff>154256</xdr:rowOff>
    </xdr:to>
    <xdr:sp macro="" textlink="">
      <xdr:nvSpPr>
        <xdr:cNvPr id="397" name="フローチャート: 判断 396">
          <a:extLst>
            <a:ext uri="{FF2B5EF4-FFF2-40B4-BE49-F238E27FC236}">
              <a16:creationId xmlns:a16="http://schemas.microsoft.com/office/drawing/2014/main" id="{00000000-0008-0000-0600-00008D010000}"/>
            </a:ext>
          </a:extLst>
        </xdr:cNvPr>
        <xdr:cNvSpPr/>
      </xdr:nvSpPr>
      <xdr:spPr>
        <a:xfrm>
          <a:off x="10426700" y="130828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127459</xdr:rowOff>
    </xdr:from>
    <xdr:to>
      <xdr:col>50</xdr:col>
      <xdr:colOff>114300</xdr:colOff>
      <xdr:row>77</xdr:row>
      <xdr:rowOff>130618</xdr:rowOff>
    </xdr:to>
    <xdr:cxnSp macro="">
      <xdr:nvCxnSpPr>
        <xdr:cNvPr id="398" name="直線コネクタ 397">
          <a:extLst>
            <a:ext uri="{FF2B5EF4-FFF2-40B4-BE49-F238E27FC236}">
              <a16:creationId xmlns:a16="http://schemas.microsoft.com/office/drawing/2014/main" id="{00000000-0008-0000-0600-00008E010000}"/>
            </a:ext>
          </a:extLst>
        </xdr:cNvPr>
        <xdr:cNvCxnSpPr/>
      </xdr:nvCxnSpPr>
      <xdr:spPr>
        <a:xfrm flipV="1">
          <a:off x="8750300" y="13329109"/>
          <a:ext cx="889000" cy="31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68726</xdr:rowOff>
    </xdr:from>
    <xdr:to>
      <xdr:col>50</xdr:col>
      <xdr:colOff>165100</xdr:colOff>
      <xdr:row>76</xdr:row>
      <xdr:rowOff>170326</xdr:rowOff>
    </xdr:to>
    <xdr:sp macro="" textlink="">
      <xdr:nvSpPr>
        <xdr:cNvPr id="399" name="フローチャート: 判断 398">
          <a:extLst>
            <a:ext uri="{FF2B5EF4-FFF2-40B4-BE49-F238E27FC236}">
              <a16:creationId xmlns:a16="http://schemas.microsoft.com/office/drawing/2014/main" id="{00000000-0008-0000-0600-00008F010000}"/>
            </a:ext>
          </a:extLst>
        </xdr:cNvPr>
        <xdr:cNvSpPr/>
      </xdr:nvSpPr>
      <xdr:spPr>
        <a:xfrm>
          <a:off x="9588500" y="130989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15403</xdr:rowOff>
    </xdr:from>
    <xdr:ext cx="534377"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9372111" y="12874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77</xdr:row>
      <xdr:rowOff>100369</xdr:rowOff>
    </xdr:from>
    <xdr:to>
      <xdr:col>45</xdr:col>
      <xdr:colOff>177800</xdr:colOff>
      <xdr:row>77</xdr:row>
      <xdr:rowOff>130618</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7861300" y="13302019"/>
          <a:ext cx="889000" cy="302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91312</xdr:rowOff>
    </xdr:from>
    <xdr:to>
      <xdr:col>46</xdr:col>
      <xdr:colOff>38100</xdr:colOff>
      <xdr:row>77</xdr:row>
      <xdr:rowOff>21462</xdr:rowOff>
    </xdr:to>
    <xdr:sp macro="" textlink="">
      <xdr:nvSpPr>
        <xdr:cNvPr id="402" name="フローチャート: 判断 401">
          <a:extLst>
            <a:ext uri="{FF2B5EF4-FFF2-40B4-BE49-F238E27FC236}">
              <a16:creationId xmlns:a16="http://schemas.microsoft.com/office/drawing/2014/main" id="{00000000-0008-0000-0600-000092010000}"/>
            </a:ext>
          </a:extLst>
        </xdr:cNvPr>
        <xdr:cNvSpPr/>
      </xdr:nvSpPr>
      <xdr:spPr>
        <a:xfrm>
          <a:off x="8699500" y="131215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37988</xdr:rowOff>
    </xdr:from>
    <xdr:ext cx="534377"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8483111" y="1289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86637</xdr:rowOff>
    </xdr:from>
    <xdr:to>
      <xdr:col>41</xdr:col>
      <xdr:colOff>50800</xdr:colOff>
      <xdr:row>77</xdr:row>
      <xdr:rowOff>100369</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6972300" y="13288287"/>
          <a:ext cx="889000" cy="137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75</xdr:row>
      <xdr:rowOff>96798</xdr:rowOff>
    </xdr:from>
    <xdr:to>
      <xdr:col>41</xdr:col>
      <xdr:colOff>101600</xdr:colOff>
      <xdr:row>76</xdr:row>
      <xdr:rowOff>26947</xdr:rowOff>
    </xdr:to>
    <xdr:sp macro="" textlink="">
      <xdr:nvSpPr>
        <xdr:cNvPr id="405" name="フローチャート: 判断 404">
          <a:extLst>
            <a:ext uri="{FF2B5EF4-FFF2-40B4-BE49-F238E27FC236}">
              <a16:creationId xmlns:a16="http://schemas.microsoft.com/office/drawing/2014/main" id="{00000000-0008-0000-0600-000095010000}"/>
            </a:ext>
          </a:extLst>
        </xdr:cNvPr>
        <xdr:cNvSpPr/>
      </xdr:nvSpPr>
      <xdr:spPr>
        <a:xfrm>
          <a:off x="7810500" y="1295554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43475</xdr:rowOff>
    </xdr:from>
    <xdr:ext cx="534377"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7594111" y="12730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3918</xdr:rowOff>
    </xdr:from>
    <xdr:to>
      <xdr:col>36</xdr:col>
      <xdr:colOff>165100</xdr:colOff>
      <xdr:row>76</xdr:row>
      <xdr:rowOff>105518</xdr:rowOff>
    </xdr:to>
    <xdr:sp macro="" textlink="">
      <xdr:nvSpPr>
        <xdr:cNvPr id="407" name="フローチャート: 判断 406">
          <a:extLst>
            <a:ext uri="{FF2B5EF4-FFF2-40B4-BE49-F238E27FC236}">
              <a16:creationId xmlns:a16="http://schemas.microsoft.com/office/drawing/2014/main" id="{00000000-0008-0000-0600-000097010000}"/>
            </a:ext>
          </a:extLst>
        </xdr:cNvPr>
        <xdr:cNvSpPr/>
      </xdr:nvSpPr>
      <xdr:spPr>
        <a:xfrm>
          <a:off x="6921500" y="13034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122045</xdr:rowOff>
    </xdr:from>
    <xdr:ext cx="534377" cy="259045"/>
    <xdr:sp macro="" textlink="">
      <xdr:nvSpPr>
        <xdr:cNvPr id="408" name="テキスト ボックス 407">
          <a:extLst>
            <a:ext uri="{FF2B5EF4-FFF2-40B4-BE49-F238E27FC236}">
              <a16:creationId xmlns:a16="http://schemas.microsoft.com/office/drawing/2014/main" id="{00000000-0008-0000-0600-000098010000}"/>
            </a:ext>
          </a:extLst>
        </xdr:cNvPr>
        <xdr:cNvSpPr txBox="1"/>
      </xdr:nvSpPr>
      <xdr:spPr>
        <a:xfrm>
          <a:off x="6705111" y="12809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600-000099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600-00009B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600-00009D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101788</xdr:rowOff>
    </xdr:from>
    <xdr:to>
      <xdr:col>55</xdr:col>
      <xdr:colOff>50800</xdr:colOff>
      <xdr:row>78</xdr:row>
      <xdr:rowOff>31938</xdr:rowOff>
    </xdr:to>
    <xdr:sp macro="" textlink="">
      <xdr:nvSpPr>
        <xdr:cNvPr id="414" name="楕円 413">
          <a:extLst>
            <a:ext uri="{FF2B5EF4-FFF2-40B4-BE49-F238E27FC236}">
              <a16:creationId xmlns:a16="http://schemas.microsoft.com/office/drawing/2014/main" id="{00000000-0008-0000-0600-00009E010000}"/>
            </a:ext>
          </a:extLst>
        </xdr:cNvPr>
        <xdr:cNvSpPr/>
      </xdr:nvSpPr>
      <xdr:spPr>
        <a:xfrm>
          <a:off x="10426700" y="1330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16715</xdr:rowOff>
    </xdr:from>
    <xdr:ext cx="469744" cy="259045"/>
    <xdr:sp macro="" textlink="">
      <xdr:nvSpPr>
        <xdr:cNvPr id="415" name="普通建設事業費 （ うち新規整備　）該当値テキスト">
          <a:extLst>
            <a:ext uri="{FF2B5EF4-FFF2-40B4-BE49-F238E27FC236}">
              <a16:creationId xmlns:a16="http://schemas.microsoft.com/office/drawing/2014/main" id="{00000000-0008-0000-0600-00009F010000}"/>
            </a:ext>
          </a:extLst>
        </xdr:cNvPr>
        <xdr:cNvSpPr txBox="1"/>
      </xdr:nvSpPr>
      <xdr:spPr>
        <a:xfrm>
          <a:off x="10528300" y="132183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76659</xdr:rowOff>
    </xdr:from>
    <xdr:to>
      <xdr:col>50</xdr:col>
      <xdr:colOff>165100</xdr:colOff>
      <xdr:row>78</xdr:row>
      <xdr:rowOff>6809</xdr:rowOff>
    </xdr:to>
    <xdr:sp macro="" textlink="">
      <xdr:nvSpPr>
        <xdr:cNvPr id="416" name="楕円 415">
          <a:extLst>
            <a:ext uri="{FF2B5EF4-FFF2-40B4-BE49-F238E27FC236}">
              <a16:creationId xmlns:a16="http://schemas.microsoft.com/office/drawing/2014/main" id="{00000000-0008-0000-0600-0000A0010000}"/>
            </a:ext>
          </a:extLst>
        </xdr:cNvPr>
        <xdr:cNvSpPr/>
      </xdr:nvSpPr>
      <xdr:spPr>
        <a:xfrm>
          <a:off x="9588500" y="132783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169386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9372111" y="13371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79818</xdr:rowOff>
    </xdr:from>
    <xdr:to>
      <xdr:col>46</xdr:col>
      <xdr:colOff>38100</xdr:colOff>
      <xdr:row>78</xdr:row>
      <xdr:rowOff>9968</xdr:rowOff>
    </xdr:to>
    <xdr:sp macro="" textlink="">
      <xdr:nvSpPr>
        <xdr:cNvPr id="418" name="楕円 417">
          <a:extLst>
            <a:ext uri="{FF2B5EF4-FFF2-40B4-BE49-F238E27FC236}">
              <a16:creationId xmlns:a16="http://schemas.microsoft.com/office/drawing/2014/main" id="{00000000-0008-0000-0600-0000A2010000}"/>
            </a:ext>
          </a:extLst>
        </xdr:cNvPr>
        <xdr:cNvSpPr/>
      </xdr:nvSpPr>
      <xdr:spPr>
        <a:xfrm>
          <a:off x="8699500" y="13281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78</xdr:row>
      <xdr:rowOff>1095</xdr:rowOff>
    </xdr:from>
    <xdr:ext cx="534377" cy="259045"/>
    <xdr:sp macro="" textlink="">
      <xdr:nvSpPr>
        <xdr:cNvPr id="419" name="テキスト ボックス 418">
          <a:extLst>
            <a:ext uri="{FF2B5EF4-FFF2-40B4-BE49-F238E27FC236}">
              <a16:creationId xmlns:a16="http://schemas.microsoft.com/office/drawing/2014/main" id="{00000000-0008-0000-0600-0000A3010000}"/>
            </a:ext>
          </a:extLst>
        </xdr:cNvPr>
        <xdr:cNvSpPr txBox="1"/>
      </xdr:nvSpPr>
      <xdr:spPr>
        <a:xfrm>
          <a:off x="8483111" y="1337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49569</xdr:rowOff>
    </xdr:from>
    <xdr:to>
      <xdr:col>41</xdr:col>
      <xdr:colOff>101600</xdr:colOff>
      <xdr:row>77</xdr:row>
      <xdr:rowOff>151169</xdr:rowOff>
    </xdr:to>
    <xdr:sp macro="" textlink="">
      <xdr:nvSpPr>
        <xdr:cNvPr id="420" name="楕円 419">
          <a:extLst>
            <a:ext uri="{FF2B5EF4-FFF2-40B4-BE49-F238E27FC236}">
              <a16:creationId xmlns:a16="http://schemas.microsoft.com/office/drawing/2014/main" id="{00000000-0008-0000-0600-0000A4010000}"/>
            </a:ext>
          </a:extLst>
        </xdr:cNvPr>
        <xdr:cNvSpPr/>
      </xdr:nvSpPr>
      <xdr:spPr>
        <a:xfrm>
          <a:off x="7810500" y="1325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142296</xdr:rowOff>
    </xdr:from>
    <xdr:ext cx="534377"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7594111" y="1334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35837</xdr:rowOff>
    </xdr:from>
    <xdr:to>
      <xdr:col>36</xdr:col>
      <xdr:colOff>165100</xdr:colOff>
      <xdr:row>77</xdr:row>
      <xdr:rowOff>137437</xdr:rowOff>
    </xdr:to>
    <xdr:sp macro="" textlink="">
      <xdr:nvSpPr>
        <xdr:cNvPr id="422" name="楕円 421">
          <a:extLst>
            <a:ext uri="{FF2B5EF4-FFF2-40B4-BE49-F238E27FC236}">
              <a16:creationId xmlns:a16="http://schemas.microsoft.com/office/drawing/2014/main" id="{00000000-0008-0000-0600-0000A6010000}"/>
            </a:ext>
          </a:extLst>
        </xdr:cNvPr>
        <xdr:cNvSpPr/>
      </xdr:nvSpPr>
      <xdr:spPr>
        <a:xfrm>
          <a:off x="6921500" y="13237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128564</xdr:rowOff>
    </xdr:from>
    <xdr:ext cx="534377"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6705111" y="13330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4" name="正方形/長方形 423">
          <a:extLst>
            <a:ext uri="{FF2B5EF4-FFF2-40B4-BE49-F238E27FC236}">
              <a16:creationId xmlns:a16="http://schemas.microsoft.com/office/drawing/2014/main" id="{00000000-0008-0000-0600-0000A8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5" name="正方形/長方形 424">
          <a:extLst>
            <a:ext uri="{FF2B5EF4-FFF2-40B4-BE49-F238E27FC236}">
              <a16:creationId xmlns:a16="http://schemas.microsoft.com/office/drawing/2014/main" id="{00000000-0008-0000-0600-0000A9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6" name="正方形/長方形 425">
          <a:extLst>
            <a:ext uri="{FF2B5EF4-FFF2-40B4-BE49-F238E27FC236}">
              <a16:creationId xmlns:a16="http://schemas.microsoft.com/office/drawing/2014/main" id="{00000000-0008-0000-0600-0000AA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7" name="正方形/長方形 426">
          <a:extLst>
            <a:ext uri="{FF2B5EF4-FFF2-40B4-BE49-F238E27FC236}">
              <a16:creationId xmlns:a16="http://schemas.microsoft.com/office/drawing/2014/main" id="{00000000-0008-0000-0600-0000AB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8" name="正方形/長方形 427">
          <a:extLst>
            <a:ext uri="{FF2B5EF4-FFF2-40B4-BE49-F238E27FC236}">
              <a16:creationId xmlns:a16="http://schemas.microsoft.com/office/drawing/2014/main" id="{00000000-0008-0000-0600-0000AC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33,436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9" name="正方形/長方形 428">
          <a:extLst>
            <a:ext uri="{FF2B5EF4-FFF2-40B4-BE49-F238E27FC236}">
              <a16:creationId xmlns:a16="http://schemas.microsoft.com/office/drawing/2014/main" id="{00000000-0008-0000-0600-0000AD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0" name="正方形/長方形 429">
          <a:extLst>
            <a:ext uri="{FF2B5EF4-FFF2-40B4-BE49-F238E27FC236}">
              <a16:creationId xmlns:a16="http://schemas.microsoft.com/office/drawing/2014/main" id="{00000000-0008-0000-0600-0000AE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1" name="正方形/長方形 430">
          <a:extLst>
            <a:ext uri="{FF2B5EF4-FFF2-40B4-BE49-F238E27FC236}">
              <a16:creationId xmlns:a16="http://schemas.microsoft.com/office/drawing/2014/main" id="{00000000-0008-0000-0600-0000AF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3" name="直線コネクタ 432">
          <a:extLst>
            <a:ext uri="{FF2B5EF4-FFF2-40B4-BE49-F238E27FC236}">
              <a16:creationId xmlns:a16="http://schemas.microsoft.com/office/drawing/2014/main" id="{00000000-0008-0000-0600-0000B1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35577</xdr:rowOff>
    </xdr:from>
    <xdr:ext cx="595419"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008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168927</xdr:rowOff>
    </xdr:from>
    <xdr:ext cx="595419" cy="259045"/>
    <xdr:sp macro="" textlink="">
      <xdr:nvSpPr>
        <xdr:cNvPr id="439" name="テキスト ボックス 438">
          <a:extLst>
            <a:ext uri="{FF2B5EF4-FFF2-40B4-BE49-F238E27FC236}">
              <a16:creationId xmlns:a16="http://schemas.microsoft.com/office/drawing/2014/main" id="{00000000-0008-0000-0600-0000B7010000}"/>
            </a:ext>
          </a:extLst>
        </xdr:cNvPr>
        <xdr:cNvSpPr txBox="1"/>
      </xdr:nvSpPr>
      <xdr:spPr>
        <a:xfrm>
          <a:off x="6008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40" name="直線コネクタ 439">
          <a:extLst>
            <a:ext uri="{FF2B5EF4-FFF2-40B4-BE49-F238E27FC236}">
              <a16:creationId xmlns:a16="http://schemas.microsoft.com/office/drawing/2014/main" id="{00000000-0008-0000-0600-0000B8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130827</xdr:rowOff>
    </xdr:from>
    <xdr:ext cx="595419" cy="259045"/>
    <xdr:sp macro="" textlink="">
      <xdr:nvSpPr>
        <xdr:cNvPr id="441" name="テキスト ボックス 440">
          <a:extLst>
            <a:ext uri="{FF2B5EF4-FFF2-40B4-BE49-F238E27FC236}">
              <a16:creationId xmlns:a16="http://schemas.microsoft.com/office/drawing/2014/main" id="{00000000-0008-0000-0600-0000B9010000}"/>
            </a:ext>
          </a:extLst>
        </xdr:cNvPr>
        <xdr:cNvSpPr txBox="1"/>
      </xdr:nvSpPr>
      <xdr:spPr>
        <a:xfrm>
          <a:off x="6008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43" name="テキスト ボックス 442">
          <a:extLst>
            <a:ext uri="{FF2B5EF4-FFF2-40B4-BE49-F238E27FC236}">
              <a16:creationId xmlns:a16="http://schemas.microsoft.com/office/drawing/2014/main" id="{00000000-0008-0000-0600-0000BB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4" name="直線コネクタ 443">
          <a:extLst>
            <a:ext uri="{FF2B5EF4-FFF2-40B4-BE49-F238E27FC236}">
              <a16:creationId xmlns:a16="http://schemas.microsoft.com/office/drawing/2014/main" id="{00000000-0008-0000-0600-0000BC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87</xdr:row>
      <xdr:rowOff>54627</xdr:rowOff>
    </xdr:from>
    <xdr:ext cx="685572" cy="259045"/>
    <xdr:sp macro="" textlink="">
      <xdr:nvSpPr>
        <xdr:cNvPr id="445" name="テキスト ボックス 444">
          <a:extLst>
            <a:ext uri="{FF2B5EF4-FFF2-40B4-BE49-F238E27FC236}">
              <a16:creationId xmlns:a16="http://schemas.microsoft.com/office/drawing/2014/main" id="{00000000-0008-0000-0600-0000BD010000}"/>
            </a:ext>
          </a:extLst>
        </xdr:cNvPr>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6" name="普通建設事業費 （ うち更新整備　）グラフ枠">
          <a:extLst>
            <a:ext uri="{FF2B5EF4-FFF2-40B4-BE49-F238E27FC236}">
              <a16:creationId xmlns:a16="http://schemas.microsoft.com/office/drawing/2014/main" id="{00000000-0008-0000-0600-0000BE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12261</xdr:rowOff>
    </xdr:from>
    <xdr:to>
      <xdr:col>54</xdr:col>
      <xdr:colOff>189865</xdr:colOff>
      <xdr:row>99</xdr:row>
      <xdr:rowOff>28533</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flipV="1">
          <a:off x="10475595" y="15614211"/>
          <a:ext cx="1270" cy="13878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32360</xdr:rowOff>
    </xdr:from>
    <xdr:ext cx="469744" cy="259045"/>
    <xdr:sp macro="" textlink="">
      <xdr:nvSpPr>
        <xdr:cNvPr id="448" name="普通建設事業費 （ うち更新整備　）最小値テキスト">
          <a:extLst>
            <a:ext uri="{FF2B5EF4-FFF2-40B4-BE49-F238E27FC236}">
              <a16:creationId xmlns:a16="http://schemas.microsoft.com/office/drawing/2014/main" id="{00000000-0008-0000-0600-0000C0010000}"/>
            </a:ext>
          </a:extLst>
        </xdr:cNvPr>
        <xdr:cNvSpPr txBox="1"/>
      </xdr:nvSpPr>
      <xdr:spPr>
        <a:xfrm>
          <a:off x="10528300" y="1700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28533</xdr:rowOff>
    </xdr:from>
    <xdr:to>
      <xdr:col>55</xdr:col>
      <xdr:colOff>88900</xdr:colOff>
      <xdr:row>99</xdr:row>
      <xdr:rowOff>28533</xdr:rowOff>
    </xdr:to>
    <xdr:cxnSp macro="">
      <xdr:nvCxnSpPr>
        <xdr:cNvPr id="449" name="直線コネクタ 448">
          <a:extLst>
            <a:ext uri="{FF2B5EF4-FFF2-40B4-BE49-F238E27FC236}">
              <a16:creationId xmlns:a16="http://schemas.microsoft.com/office/drawing/2014/main" id="{00000000-0008-0000-0600-0000C1010000}"/>
            </a:ext>
          </a:extLst>
        </xdr:cNvPr>
        <xdr:cNvCxnSpPr/>
      </xdr:nvCxnSpPr>
      <xdr:spPr>
        <a:xfrm>
          <a:off x="10388600" y="17002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130388</xdr:rowOff>
    </xdr:from>
    <xdr:ext cx="599010" cy="259045"/>
    <xdr:sp macro="" textlink="">
      <xdr:nvSpPr>
        <xdr:cNvPr id="450" name="普通建設事業費 （ うち更新整備　）最大値テキスト">
          <a:extLst>
            <a:ext uri="{FF2B5EF4-FFF2-40B4-BE49-F238E27FC236}">
              <a16:creationId xmlns:a16="http://schemas.microsoft.com/office/drawing/2014/main" id="{00000000-0008-0000-0600-0000C2010000}"/>
            </a:ext>
          </a:extLst>
        </xdr:cNvPr>
        <xdr:cNvSpPr txBox="1"/>
      </xdr:nvSpPr>
      <xdr:spPr>
        <a:xfrm>
          <a:off x="10528300" y="153894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736,897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91</xdr:row>
      <xdr:rowOff>12261</xdr:rowOff>
    </xdr:from>
    <xdr:to>
      <xdr:col>55</xdr:col>
      <xdr:colOff>88900</xdr:colOff>
      <xdr:row>91</xdr:row>
      <xdr:rowOff>12261</xdr:rowOff>
    </xdr:to>
    <xdr:cxnSp macro="">
      <xdr:nvCxnSpPr>
        <xdr:cNvPr id="451" name="直線コネクタ 450">
          <a:extLst>
            <a:ext uri="{FF2B5EF4-FFF2-40B4-BE49-F238E27FC236}">
              <a16:creationId xmlns:a16="http://schemas.microsoft.com/office/drawing/2014/main" id="{00000000-0008-0000-0600-0000C3010000}"/>
            </a:ext>
          </a:extLst>
        </xdr:cNvPr>
        <xdr:cNvCxnSpPr/>
      </xdr:nvCxnSpPr>
      <xdr:spPr>
        <a:xfrm>
          <a:off x="10388600" y="156142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98</xdr:row>
      <xdr:rowOff>72225</xdr:rowOff>
    </xdr:from>
    <xdr:to>
      <xdr:col>55</xdr:col>
      <xdr:colOff>0</xdr:colOff>
      <xdr:row>98</xdr:row>
      <xdr:rowOff>77087</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flipV="1">
          <a:off x="9639300" y="16874325"/>
          <a:ext cx="838200" cy="4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123789</xdr:rowOff>
    </xdr:from>
    <xdr:ext cx="599010" cy="259045"/>
    <xdr:sp macro="" textlink="">
      <xdr:nvSpPr>
        <xdr:cNvPr id="453" name="普通建設事業費 （ うち更新整備　）平均値テキスト">
          <a:extLst>
            <a:ext uri="{FF2B5EF4-FFF2-40B4-BE49-F238E27FC236}">
              <a16:creationId xmlns:a16="http://schemas.microsoft.com/office/drawing/2014/main" id="{00000000-0008-0000-0600-0000C5010000}"/>
            </a:ext>
          </a:extLst>
        </xdr:cNvPr>
        <xdr:cNvSpPr txBox="1"/>
      </xdr:nvSpPr>
      <xdr:spPr>
        <a:xfrm>
          <a:off x="10528300" y="1658298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123,695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100912</xdr:rowOff>
    </xdr:from>
    <xdr:to>
      <xdr:col>55</xdr:col>
      <xdr:colOff>50800</xdr:colOff>
      <xdr:row>98</xdr:row>
      <xdr:rowOff>31062</xdr:rowOff>
    </xdr:to>
    <xdr:sp macro="" textlink="">
      <xdr:nvSpPr>
        <xdr:cNvPr id="454" name="フローチャート: 判断 453">
          <a:extLst>
            <a:ext uri="{FF2B5EF4-FFF2-40B4-BE49-F238E27FC236}">
              <a16:creationId xmlns:a16="http://schemas.microsoft.com/office/drawing/2014/main" id="{00000000-0008-0000-0600-0000C6010000}"/>
            </a:ext>
          </a:extLst>
        </xdr:cNvPr>
        <xdr:cNvSpPr/>
      </xdr:nvSpPr>
      <xdr:spPr>
        <a:xfrm>
          <a:off x="10426700" y="16731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77087</xdr:rowOff>
    </xdr:from>
    <xdr:to>
      <xdr:col>50</xdr:col>
      <xdr:colOff>114300</xdr:colOff>
      <xdr:row>98</xdr:row>
      <xdr:rowOff>147596</xdr:rowOff>
    </xdr:to>
    <xdr:cxnSp macro="">
      <xdr:nvCxnSpPr>
        <xdr:cNvPr id="455" name="直線コネクタ 454">
          <a:extLst>
            <a:ext uri="{FF2B5EF4-FFF2-40B4-BE49-F238E27FC236}">
              <a16:creationId xmlns:a16="http://schemas.microsoft.com/office/drawing/2014/main" id="{00000000-0008-0000-0600-0000C7010000}"/>
            </a:ext>
          </a:extLst>
        </xdr:cNvPr>
        <xdr:cNvCxnSpPr/>
      </xdr:nvCxnSpPr>
      <xdr:spPr>
        <a:xfrm flipV="1">
          <a:off x="8750300" y="16879187"/>
          <a:ext cx="889000" cy="705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121796</xdr:rowOff>
    </xdr:from>
    <xdr:to>
      <xdr:col>50</xdr:col>
      <xdr:colOff>165100</xdr:colOff>
      <xdr:row>98</xdr:row>
      <xdr:rowOff>51946</xdr:rowOff>
    </xdr:to>
    <xdr:sp macro="" textlink="">
      <xdr:nvSpPr>
        <xdr:cNvPr id="456" name="フローチャート: 判断 455">
          <a:extLst>
            <a:ext uri="{FF2B5EF4-FFF2-40B4-BE49-F238E27FC236}">
              <a16:creationId xmlns:a16="http://schemas.microsoft.com/office/drawing/2014/main" id="{00000000-0008-0000-0600-0000C8010000}"/>
            </a:ext>
          </a:extLst>
        </xdr:cNvPr>
        <xdr:cNvSpPr/>
      </xdr:nvSpPr>
      <xdr:spPr>
        <a:xfrm>
          <a:off x="9588500" y="16752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96</xdr:row>
      <xdr:rowOff>68473</xdr:rowOff>
    </xdr:from>
    <xdr:ext cx="599010"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9339795" y="16527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121527</xdr:rowOff>
    </xdr:from>
    <xdr:to>
      <xdr:col>45</xdr:col>
      <xdr:colOff>177800</xdr:colOff>
      <xdr:row>98</xdr:row>
      <xdr:rowOff>147596</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7861300" y="16923627"/>
          <a:ext cx="889000" cy="26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148523</xdr:rowOff>
    </xdr:from>
    <xdr:to>
      <xdr:col>46</xdr:col>
      <xdr:colOff>38100</xdr:colOff>
      <xdr:row>98</xdr:row>
      <xdr:rowOff>78673</xdr:rowOff>
    </xdr:to>
    <xdr:sp macro="" textlink="">
      <xdr:nvSpPr>
        <xdr:cNvPr id="459" name="フローチャート: 判断 458">
          <a:extLst>
            <a:ext uri="{FF2B5EF4-FFF2-40B4-BE49-F238E27FC236}">
              <a16:creationId xmlns:a16="http://schemas.microsoft.com/office/drawing/2014/main" id="{00000000-0008-0000-0600-0000CB010000}"/>
            </a:ext>
          </a:extLst>
        </xdr:cNvPr>
        <xdr:cNvSpPr/>
      </xdr:nvSpPr>
      <xdr:spPr>
        <a:xfrm>
          <a:off x="8699500" y="167791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95200</xdr:rowOff>
    </xdr:from>
    <xdr:ext cx="534377" cy="259045"/>
    <xdr:sp macro="" textlink="">
      <xdr:nvSpPr>
        <xdr:cNvPr id="460" name="テキスト ボックス 459">
          <a:extLst>
            <a:ext uri="{FF2B5EF4-FFF2-40B4-BE49-F238E27FC236}">
              <a16:creationId xmlns:a16="http://schemas.microsoft.com/office/drawing/2014/main" id="{00000000-0008-0000-0600-0000CC010000}"/>
            </a:ext>
          </a:extLst>
        </xdr:cNvPr>
        <xdr:cNvSpPr txBox="1"/>
      </xdr:nvSpPr>
      <xdr:spPr>
        <a:xfrm>
          <a:off x="8483111" y="165544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121527</xdr:rowOff>
    </xdr:from>
    <xdr:to>
      <xdr:col>41</xdr:col>
      <xdr:colOff>50800</xdr:colOff>
      <xdr:row>98</xdr:row>
      <xdr:rowOff>155803</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6972300" y="16923627"/>
          <a:ext cx="889000" cy="34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149104</xdr:rowOff>
    </xdr:from>
    <xdr:to>
      <xdr:col>41</xdr:col>
      <xdr:colOff>101600</xdr:colOff>
      <xdr:row>98</xdr:row>
      <xdr:rowOff>79254</xdr:rowOff>
    </xdr:to>
    <xdr:sp macro="" textlink="">
      <xdr:nvSpPr>
        <xdr:cNvPr id="462" name="フローチャート: 判断 461">
          <a:extLst>
            <a:ext uri="{FF2B5EF4-FFF2-40B4-BE49-F238E27FC236}">
              <a16:creationId xmlns:a16="http://schemas.microsoft.com/office/drawing/2014/main" id="{00000000-0008-0000-0600-0000CE010000}"/>
            </a:ext>
          </a:extLst>
        </xdr:cNvPr>
        <xdr:cNvSpPr/>
      </xdr:nvSpPr>
      <xdr:spPr>
        <a:xfrm>
          <a:off x="7810500" y="16779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95781</xdr:rowOff>
    </xdr:from>
    <xdr:ext cx="534377" cy="259045"/>
    <xdr:sp macro="" textlink="">
      <xdr:nvSpPr>
        <xdr:cNvPr id="463" name="テキスト ボックス 462">
          <a:extLst>
            <a:ext uri="{FF2B5EF4-FFF2-40B4-BE49-F238E27FC236}">
              <a16:creationId xmlns:a16="http://schemas.microsoft.com/office/drawing/2014/main" id="{00000000-0008-0000-0600-0000CF010000}"/>
            </a:ext>
          </a:extLst>
        </xdr:cNvPr>
        <xdr:cNvSpPr txBox="1"/>
      </xdr:nvSpPr>
      <xdr:spPr>
        <a:xfrm>
          <a:off x="7594111" y="16554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6316</xdr:rowOff>
    </xdr:from>
    <xdr:to>
      <xdr:col>36</xdr:col>
      <xdr:colOff>165100</xdr:colOff>
      <xdr:row>98</xdr:row>
      <xdr:rowOff>107916</xdr:rowOff>
    </xdr:to>
    <xdr:sp macro="" textlink="">
      <xdr:nvSpPr>
        <xdr:cNvPr id="464" name="フローチャート: 判断 463">
          <a:extLst>
            <a:ext uri="{FF2B5EF4-FFF2-40B4-BE49-F238E27FC236}">
              <a16:creationId xmlns:a16="http://schemas.microsoft.com/office/drawing/2014/main" id="{00000000-0008-0000-0600-0000D0010000}"/>
            </a:ext>
          </a:extLst>
        </xdr:cNvPr>
        <xdr:cNvSpPr/>
      </xdr:nvSpPr>
      <xdr:spPr>
        <a:xfrm>
          <a:off x="6921500" y="168084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124443</xdr:rowOff>
    </xdr:from>
    <xdr:ext cx="534377" cy="259045"/>
    <xdr:sp macro="" textlink="">
      <xdr:nvSpPr>
        <xdr:cNvPr id="465" name="テキスト ボックス 464">
          <a:extLst>
            <a:ext uri="{FF2B5EF4-FFF2-40B4-BE49-F238E27FC236}">
              <a16:creationId xmlns:a16="http://schemas.microsoft.com/office/drawing/2014/main" id="{00000000-0008-0000-0600-0000D1010000}"/>
            </a:ext>
          </a:extLst>
        </xdr:cNvPr>
        <xdr:cNvSpPr txBox="1"/>
      </xdr:nvSpPr>
      <xdr:spPr>
        <a:xfrm>
          <a:off x="6705111" y="1658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600-0000D3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600-0000D4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600-0000D6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98</xdr:row>
      <xdr:rowOff>21425</xdr:rowOff>
    </xdr:from>
    <xdr:to>
      <xdr:col>55</xdr:col>
      <xdr:colOff>50800</xdr:colOff>
      <xdr:row>98</xdr:row>
      <xdr:rowOff>123025</xdr:rowOff>
    </xdr:to>
    <xdr:sp macro="" textlink="">
      <xdr:nvSpPr>
        <xdr:cNvPr id="471" name="楕円 470">
          <a:extLst>
            <a:ext uri="{FF2B5EF4-FFF2-40B4-BE49-F238E27FC236}">
              <a16:creationId xmlns:a16="http://schemas.microsoft.com/office/drawing/2014/main" id="{00000000-0008-0000-0600-0000D7010000}"/>
            </a:ext>
          </a:extLst>
        </xdr:cNvPr>
        <xdr:cNvSpPr/>
      </xdr:nvSpPr>
      <xdr:spPr>
        <a:xfrm>
          <a:off x="10426700" y="16823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171302</xdr:rowOff>
    </xdr:from>
    <xdr:ext cx="534377" cy="259045"/>
    <xdr:sp macro="" textlink="">
      <xdr:nvSpPr>
        <xdr:cNvPr id="472" name="普通建設事業費 （ うち更新整備　）該当値テキスト">
          <a:extLst>
            <a:ext uri="{FF2B5EF4-FFF2-40B4-BE49-F238E27FC236}">
              <a16:creationId xmlns:a16="http://schemas.microsoft.com/office/drawing/2014/main" id="{00000000-0008-0000-0600-0000D8010000}"/>
            </a:ext>
          </a:extLst>
        </xdr:cNvPr>
        <xdr:cNvSpPr txBox="1"/>
      </xdr:nvSpPr>
      <xdr:spPr>
        <a:xfrm>
          <a:off x="10528300" y="16801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26287</xdr:rowOff>
    </xdr:from>
    <xdr:to>
      <xdr:col>50</xdr:col>
      <xdr:colOff>165100</xdr:colOff>
      <xdr:row>98</xdr:row>
      <xdr:rowOff>127887</xdr:rowOff>
    </xdr:to>
    <xdr:sp macro="" textlink="">
      <xdr:nvSpPr>
        <xdr:cNvPr id="473" name="楕円 472">
          <a:extLst>
            <a:ext uri="{FF2B5EF4-FFF2-40B4-BE49-F238E27FC236}">
              <a16:creationId xmlns:a16="http://schemas.microsoft.com/office/drawing/2014/main" id="{00000000-0008-0000-0600-0000D9010000}"/>
            </a:ext>
          </a:extLst>
        </xdr:cNvPr>
        <xdr:cNvSpPr/>
      </xdr:nvSpPr>
      <xdr:spPr>
        <a:xfrm>
          <a:off x="9588500" y="16828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119014</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9372111" y="169211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96796</xdr:rowOff>
    </xdr:from>
    <xdr:to>
      <xdr:col>46</xdr:col>
      <xdr:colOff>38100</xdr:colOff>
      <xdr:row>99</xdr:row>
      <xdr:rowOff>26946</xdr:rowOff>
    </xdr:to>
    <xdr:sp macro="" textlink="">
      <xdr:nvSpPr>
        <xdr:cNvPr id="475" name="楕円 474">
          <a:extLst>
            <a:ext uri="{FF2B5EF4-FFF2-40B4-BE49-F238E27FC236}">
              <a16:creationId xmlns:a16="http://schemas.microsoft.com/office/drawing/2014/main" id="{00000000-0008-0000-0600-0000DB010000}"/>
            </a:ext>
          </a:extLst>
        </xdr:cNvPr>
        <xdr:cNvSpPr/>
      </xdr:nvSpPr>
      <xdr:spPr>
        <a:xfrm>
          <a:off x="8699500" y="16898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18073</xdr:rowOff>
    </xdr:from>
    <xdr:ext cx="534377" cy="259045"/>
    <xdr:sp macro="" textlink="">
      <xdr:nvSpPr>
        <xdr:cNvPr id="476" name="テキスト ボックス 475">
          <a:extLst>
            <a:ext uri="{FF2B5EF4-FFF2-40B4-BE49-F238E27FC236}">
              <a16:creationId xmlns:a16="http://schemas.microsoft.com/office/drawing/2014/main" id="{00000000-0008-0000-0600-0000DC010000}"/>
            </a:ext>
          </a:extLst>
        </xdr:cNvPr>
        <xdr:cNvSpPr txBox="1"/>
      </xdr:nvSpPr>
      <xdr:spPr>
        <a:xfrm>
          <a:off x="8483111" y="169916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70727</xdr:rowOff>
    </xdr:from>
    <xdr:to>
      <xdr:col>41</xdr:col>
      <xdr:colOff>101600</xdr:colOff>
      <xdr:row>99</xdr:row>
      <xdr:rowOff>877</xdr:rowOff>
    </xdr:to>
    <xdr:sp macro="" textlink="">
      <xdr:nvSpPr>
        <xdr:cNvPr id="477" name="楕円 476">
          <a:extLst>
            <a:ext uri="{FF2B5EF4-FFF2-40B4-BE49-F238E27FC236}">
              <a16:creationId xmlns:a16="http://schemas.microsoft.com/office/drawing/2014/main" id="{00000000-0008-0000-0600-0000DD010000}"/>
            </a:ext>
          </a:extLst>
        </xdr:cNvPr>
        <xdr:cNvSpPr/>
      </xdr:nvSpPr>
      <xdr:spPr>
        <a:xfrm>
          <a:off x="7810500" y="1687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163454</xdr:rowOff>
    </xdr:from>
    <xdr:ext cx="534377" cy="259045"/>
    <xdr:sp macro="" textlink="">
      <xdr:nvSpPr>
        <xdr:cNvPr id="478" name="テキスト ボックス 477">
          <a:extLst>
            <a:ext uri="{FF2B5EF4-FFF2-40B4-BE49-F238E27FC236}">
              <a16:creationId xmlns:a16="http://schemas.microsoft.com/office/drawing/2014/main" id="{00000000-0008-0000-0600-0000DE010000}"/>
            </a:ext>
          </a:extLst>
        </xdr:cNvPr>
        <xdr:cNvSpPr txBox="1"/>
      </xdr:nvSpPr>
      <xdr:spPr>
        <a:xfrm>
          <a:off x="7594111" y="169655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105003</xdr:rowOff>
    </xdr:from>
    <xdr:to>
      <xdr:col>36</xdr:col>
      <xdr:colOff>165100</xdr:colOff>
      <xdr:row>99</xdr:row>
      <xdr:rowOff>35153</xdr:rowOff>
    </xdr:to>
    <xdr:sp macro="" textlink="">
      <xdr:nvSpPr>
        <xdr:cNvPr id="479" name="楕円 478">
          <a:extLst>
            <a:ext uri="{FF2B5EF4-FFF2-40B4-BE49-F238E27FC236}">
              <a16:creationId xmlns:a16="http://schemas.microsoft.com/office/drawing/2014/main" id="{00000000-0008-0000-0600-0000DF010000}"/>
            </a:ext>
          </a:extLst>
        </xdr:cNvPr>
        <xdr:cNvSpPr/>
      </xdr:nvSpPr>
      <xdr:spPr>
        <a:xfrm>
          <a:off x="6921500" y="169071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99</xdr:row>
      <xdr:rowOff>26280</xdr:rowOff>
    </xdr:from>
    <xdr:ext cx="534377"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6705111" y="16999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1" name="正方形/長方形 480">
          <a:extLst>
            <a:ext uri="{FF2B5EF4-FFF2-40B4-BE49-F238E27FC236}">
              <a16:creationId xmlns:a16="http://schemas.microsoft.com/office/drawing/2014/main" id="{00000000-0008-0000-0600-0000E1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2" name="正方形/長方形 481">
          <a:extLst>
            <a:ext uri="{FF2B5EF4-FFF2-40B4-BE49-F238E27FC236}">
              <a16:creationId xmlns:a16="http://schemas.microsoft.com/office/drawing/2014/main" id="{00000000-0008-0000-0600-0000E2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3" name="正方形/長方形 482">
          <a:extLst>
            <a:ext uri="{FF2B5EF4-FFF2-40B4-BE49-F238E27FC236}">
              <a16:creationId xmlns:a16="http://schemas.microsoft.com/office/drawing/2014/main" id="{00000000-0008-0000-0600-0000E3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4" name="正方形/長方形 483">
          <a:extLst>
            <a:ext uri="{FF2B5EF4-FFF2-40B4-BE49-F238E27FC236}">
              <a16:creationId xmlns:a16="http://schemas.microsoft.com/office/drawing/2014/main" id="{00000000-0008-0000-0600-0000E4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5" name="正方形/長方形 484">
          <a:extLst>
            <a:ext uri="{FF2B5EF4-FFF2-40B4-BE49-F238E27FC236}">
              <a16:creationId xmlns:a16="http://schemas.microsoft.com/office/drawing/2014/main" id="{00000000-0008-0000-0600-0000E5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6" name="正方形/長方形 485">
          <a:extLst>
            <a:ext uri="{FF2B5EF4-FFF2-40B4-BE49-F238E27FC236}">
              <a16:creationId xmlns:a16="http://schemas.microsoft.com/office/drawing/2014/main" id="{00000000-0008-0000-0600-0000E6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7" name="正方形/長方形 486">
          <a:extLst>
            <a:ext uri="{FF2B5EF4-FFF2-40B4-BE49-F238E27FC236}">
              <a16:creationId xmlns:a16="http://schemas.microsoft.com/office/drawing/2014/main" id="{00000000-0008-0000-0600-0000E7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8" name="正方形/長方形 487">
          <a:extLst>
            <a:ext uri="{FF2B5EF4-FFF2-40B4-BE49-F238E27FC236}">
              <a16:creationId xmlns:a16="http://schemas.microsoft.com/office/drawing/2014/main" id="{00000000-0008-0000-0600-0000E8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9" name="テキスト ボックス 488">
          <a:extLst>
            <a:ext uri="{FF2B5EF4-FFF2-40B4-BE49-F238E27FC236}">
              <a16:creationId xmlns:a16="http://schemas.microsoft.com/office/drawing/2014/main" id="{00000000-0008-0000-0600-0000E9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0" name="直線コネクタ 489">
          <a:extLst>
            <a:ext uri="{FF2B5EF4-FFF2-40B4-BE49-F238E27FC236}">
              <a16:creationId xmlns:a16="http://schemas.microsoft.com/office/drawing/2014/main" id="{00000000-0008-0000-0600-0000EA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25400</xdr:rowOff>
    </xdr:from>
    <xdr:to>
      <xdr:col>89</xdr:col>
      <xdr:colOff>177800</xdr:colOff>
      <xdr:row>38</xdr:row>
      <xdr:rowOff>25400</xdr:rowOff>
    </xdr:to>
    <xdr:cxnSp macro="">
      <xdr:nvCxnSpPr>
        <xdr:cNvPr id="491" name="直線コネクタ 490">
          <a:extLst>
            <a:ext uri="{FF2B5EF4-FFF2-40B4-BE49-F238E27FC236}">
              <a16:creationId xmlns:a16="http://schemas.microsoft.com/office/drawing/2014/main" id="{00000000-0008-0000-0600-0000EB010000}"/>
            </a:ext>
          </a:extLst>
        </xdr:cNvPr>
        <xdr:cNvCxnSpPr/>
      </xdr:nvCxnSpPr>
      <xdr:spPr>
        <a:xfrm>
          <a:off x="12446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54627</xdr:rowOff>
    </xdr:from>
    <xdr:ext cx="248786"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12197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493" name="直線コネクタ 492">
          <a:extLst>
            <a:ext uri="{FF2B5EF4-FFF2-40B4-BE49-F238E27FC236}">
              <a16:creationId xmlns:a16="http://schemas.microsoft.com/office/drawing/2014/main" id="{00000000-0008-0000-0600-0000E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33</xdr:row>
      <xdr:rowOff>168927</xdr:rowOff>
    </xdr:from>
    <xdr:ext cx="595419"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82550</xdr:rowOff>
    </xdr:from>
    <xdr:to>
      <xdr:col>89</xdr:col>
      <xdr:colOff>177800</xdr:colOff>
      <xdr:row>31</xdr:row>
      <xdr:rowOff>82550</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446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30</xdr:row>
      <xdr:rowOff>111777</xdr:rowOff>
    </xdr:from>
    <xdr:ext cx="595419" cy="259045"/>
    <xdr:sp macro="" textlink="">
      <xdr:nvSpPr>
        <xdr:cNvPr id="496" name="テキスト ボックス 495">
          <a:extLst>
            <a:ext uri="{FF2B5EF4-FFF2-40B4-BE49-F238E27FC236}">
              <a16:creationId xmlns:a16="http://schemas.microsoft.com/office/drawing/2014/main" id="{00000000-0008-0000-0600-0000F0010000}"/>
            </a:ext>
          </a:extLst>
        </xdr:cNvPr>
        <xdr:cNvSpPr txBox="1"/>
      </xdr:nvSpPr>
      <xdr:spPr>
        <a:xfrm>
          <a:off x="11850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7" name="直線コネクタ 496">
          <a:extLst>
            <a:ext uri="{FF2B5EF4-FFF2-40B4-BE49-F238E27FC236}">
              <a16:creationId xmlns:a16="http://schemas.microsoft.com/office/drawing/2014/main" id="{00000000-0008-0000-0600-0000F1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8" name="テキスト ボックス 497">
          <a:extLst>
            <a:ext uri="{FF2B5EF4-FFF2-40B4-BE49-F238E27FC236}">
              <a16:creationId xmlns:a16="http://schemas.microsoft.com/office/drawing/2014/main" id="{00000000-0008-0000-0600-0000F2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9" name="災害復旧事業費グラフ枠">
          <a:extLst>
            <a:ext uri="{FF2B5EF4-FFF2-40B4-BE49-F238E27FC236}">
              <a16:creationId xmlns:a16="http://schemas.microsoft.com/office/drawing/2014/main" id="{00000000-0008-0000-0600-0000F3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52181</xdr:rowOff>
    </xdr:from>
    <xdr:to>
      <xdr:col>85</xdr:col>
      <xdr:colOff>126364</xdr:colOff>
      <xdr:row>38</xdr:row>
      <xdr:rowOff>25400</xdr:rowOff>
    </xdr:to>
    <xdr:cxnSp macro="">
      <xdr:nvCxnSpPr>
        <xdr:cNvPr id="500" name="直線コネクタ 499">
          <a:extLst>
            <a:ext uri="{FF2B5EF4-FFF2-40B4-BE49-F238E27FC236}">
              <a16:creationId xmlns:a16="http://schemas.microsoft.com/office/drawing/2014/main" id="{00000000-0008-0000-0600-0000F4010000}"/>
            </a:ext>
          </a:extLst>
        </xdr:cNvPr>
        <xdr:cNvCxnSpPr/>
      </xdr:nvCxnSpPr>
      <xdr:spPr>
        <a:xfrm flipV="1">
          <a:off x="16317595" y="5367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29227</xdr:rowOff>
    </xdr:from>
    <xdr:ext cx="249299" cy="259045"/>
    <xdr:sp macro="" textlink="">
      <xdr:nvSpPr>
        <xdr:cNvPr id="501" name="災害復旧事業費最小値テキスト">
          <a:extLst>
            <a:ext uri="{FF2B5EF4-FFF2-40B4-BE49-F238E27FC236}">
              <a16:creationId xmlns:a16="http://schemas.microsoft.com/office/drawing/2014/main" id="{00000000-0008-0000-0600-0000F5010000}"/>
            </a:ext>
          </a:extLst>
        </xdr:cNvPr>
        <xdr:cNvSpPr txBox="1"/>
      </xdr:nvSpPr>
      <xdr:spPr>
        <a:xfrm>
          <a:off x="16370300" y="6544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25400</xdr:rowOff>
    </xdr:from>
    <xdr:to>
      <xdr:col>86</xdr:col>
      <xdr:colOff>25400</xdr:colOff>
      <xdr:row>38</xdr:row>
      <xdr:rowOff>25400</xdr:rowOff>
    </xdr:to>
    <xdr:cxnSp macro="">
      <xdr:nvCxnSpPr>
        <xdr:cNvPr id="502" name="直線コネクタ 501">
          <a:extLst>
            <a:ext uri="{FF2B5EF4-FFF2-40B4-BE49-F238E27FC236}">
              <a16:creationId xmlns:a16="http://schemas.microsoft.com/office/drawing/2014/main" id="{00000000-0008-0000-0600-0000F6010000}"/>
            </a:ext>
          </a:extLst>
        </xdr:cNvPr>
        <xdr:cNvCxnSpPr/>
      </xdr:nvCxnSpPr>
      <xdr:spPr>
        <a:xfrm>
          <a:off x="16230600" y="654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170308</xdr:rowOff>
    </xdr:from>
    <xdr:ext cx="599010" cy="259045"/>
    <xdr:sp macro="" textlink="">
      <xdr:nvSpPr>
        <xdr:cNvPr id="503" name="災害復旧事業費最大値テキスト">
          <a:extLst>
            <a:ext uri="{FF2B5EF4-FFF2-40B4-BE49-F238E27FC236}">
              <a16:creationId xmlns:a16="http://schemas.microsoft.com/office/drawing/2014/main" id="{00000000-0008-0000-0600-0000F7010000}"/>
            </a:ext>
          </a:extLst>
        </xdr:cNvPr>
        <xdr:cNvSpPr txBox="1"/>
      </xdr:nvSpPr>
      <xdr:spPr>
        <a:xfrm>
          <a:off x="16370300" y="5142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205,314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52181</xdr:rowOff>
    </xdr:from>
    <xdr:to>
      <xdr:col>86</xdr:col>
      <xdr:colOff>25400</xdr:colOff>
      <xdr:row>31</xdr:row>
      <xdr:rowOff>52181</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6230600" y="5367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66222</xdr:rowOff>
    </xdr:from>
    <xdr:to>
      <xdr:col>85</xdr:col>
      <xdr:colOff>127000</xdr:colOff>
      <xdr:row>37</xdr:row>
      <xdr:rowOff>107810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flipV="1">
          <a:off x="15481300" y="6409872"/>
          <a:ext cx="838200" cy="4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19321</xdr:rowOff>
    </xdr:from>
    <xdr:ext cx="534377" cy="259045"/>
    <xdr:sp macro="" textlink="">
      <xdr:nvSpPr>
        <xdr:cNvPr id="506" name="災害復旧事業費平均値テキスト">
          <a:extLst>
            <a:ext uri="{FF2B5EF4-FFF2-40B4-BE49-F238E27FC236}">
              <a16:creationId xmlns:a16="http://schemas.microsoft.com/office/drawing/2014/main" id="{00000000-0008-0000-0600-0000FA010000}"/>
            </a:ext>
          </a:extLst>
        </xdr:cNvPr>
        <xdr:cNvSpPr txBox="1"/>
      </xdr:nvSpPr>
      <xdr:spPr>
        <a:xfrm>
          <a:off x="16370300" y="63629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40894</xdr:rowOff>
    </xdr:from>
    <xdr:to>
      <xdr:col>85</xdr:col>
      <xdr:colOff>177800</xdr:colOff>
      <xdr:row>37</xdr:row>
      <xdr:rowOff>142494</xdr:rowOff>
    </xdr:to>
    <xdr:sp macro="" textlink="">
      <xdr:nvSpPr>
        <xdr:cNvPr id="507" name="フローチャート: 判断 506">
          <a:extLst>
            <a:ext uri="{FF2B5EF4-FFF2-40B4-BE49-F238E27FC236}">
              <a16:creationId xmlns:a16="http://schemas.microsoft.com/office/drawing/2014/main" id="{00000000-0008-0000-0600-0000FB010000}"/>
            </a:ext>
          </a:extLst>
        </xdr:cNvPr>
        <xdr:cNvSpPr/>
      </xdr:nvSpPr>
      <xdr:spPr>
        <a:xfrm>
          <a:off x="16268700" y="63845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107810</xdr:rowOff>
    </xdr:from>
    <xdr:to>
      <xdr:col>81</xdr:col>
      <xdr:colOff>50800</xdr:colOff>
      <xdr:row>37</xdr:row>
      <xdr:rowOff>148484</xdr:rowOff>
    </xdr:to>
    <xdr:cxnSp macro="">
      <xdr:nvCxnSpPr>
        <xdr:cNvPr id="508" name="直線コネクタ 507">
          <a:extLst>
            <a:ext uri="{FF2B5EF4-FFF2-40B4-BE49-F238E27FC236}">
              <a16:creationId xmlns:a16="http://schemas.microsoft.com/office/drawing/2014/main" id="{00000000-0008-0000-0600-0000FC010000}"/>
            </a:ext>
          </a:extLst>
        </xdr:cNvPr>
        <xdr:cNvCxnSpPr/>
      </xdr:nvCxnSpPr>
      <xdr:spPr>
        <a:xfrm flipV="1">
          <a:off x="14592300" y="6451460"/>
          <a:ext cx="889000" cy="4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51798</xdr:rowOff>
    </xdr:from>
    <xdr:to>
      <xdr:col>81</xdr:col>
      <xdr:colOff>101600</xdr:colOff>
      <xdr:row>37</xdr:row>
      <xdr:rowOff>153398</xdr:rowOff>
    </xdr:to>
    <xdr:sp macro="" textlink="">
      <xdr:nvSpPr>
        <xdr:cNvPr id="509" name="フローチャート: 判断 508">
          <a:extLst>
            <a:ext uri="{FF2B5EF4-FFF2-40B4-BE49-F238E27FC236}">
              <a16:creationId xmlns:a16="http://schemas.microsoft.com/office/drawing/2014/main" id="{00000000-0008-0000-0600-0000FD010000}"/>
            </a:ext>
          </a:extLst>
        </xdr:cNvPr>
        <xdr:cNvSpPr/>
      </xdr:nvSpPr>
      <xdr:spPr>
        <a:xfrm>
          <a:off x="15430500" y="6395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169925</xdr:rowOff>
    </xdr:from>
    <xdr:ext cx="534377"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5214111" y="6170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37</xdr:row>
      <xdr:rowOff>148484</xdr:rowOff>
    </xdr:from>
    <xdr:to>
      <xdr:col>76</xdr:col>
      <xdr:colOff>114300</xdr:colOff>
      <xdr:row>37</xdr:row>
      <xdr:rowOff>168761</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flipV="1">
          <a:off x="13703300" y="6492134"/>
          <a:ext cx="889000" cy="2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55193</xdr:rowOff>
    </xdr:from>
    <xdr:to>
      <xdr:col>76</xdr:col>
      <xdr:colOff>165100</xdr:colOff>
      <xdr:row>37</xdr:row>
      <xdr:rowOff>156793</xdr:rowOff>
    </xdr:to>
    <xdr:sp macro="" textlink="">
      <xdr:nvSpPr>
        <xdr:cNvPr id="512" name="フローチャート: 判断 511">
          <a:extLst>
            <a:ext uri="{FF2B5EF4-FFF2-40B4-BE49-F238E27FC236}">
              <a16:creationId xmlns:a16="http://schemas.microsoft.com/office/drawing/2014/main" id="{00000000-0008-0000-0600-000000020000}"/>
            </a:ext>
          </a:extLst>
        </xdr:cNvPr>
        <xdr:cNvSpPr/>
      </xdr:nvSpPr>
      <xdr:spPr>
        <a:xfrm>
          <a:off x="14541500" y="6398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1870</xdr:rowOff>
    </xdr:from>
    <xdr:ext cx="534377" cy="259045"/>
    <xdr:sp macro="" textlink="">
      <xdr:nvSpPr>
        <xdr:cNvPr id="513" name="テキスト ボックス 512">
          <a:extLst>
            <a:ext uri="{FF2B5EF4-FFF2-40B4-BE49-F238E27FC236}">
              <a16:creationId xmlns:a16="http://schemas.microsoft.com/office/drawing/2014/main" id="{00000000-0008-0000-0600-000001020000}"/>
            </a:ext>
          </a:extLst>
        </xdr:cNvPr>
        <xdr:cNvSpPr txBox="1"/>
      </xdr:nvSpPr>
      <xdr:spPr>
        <a:xfrm>
          <a:off x="14325111" y="6174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37</xdr:row>
      <xdr:rowOff>168761</xdr:rowOff>
    </xdr:from>
    <xdr:to>
      <xdr:col>71</xdr:col>
      <xdr:colOff>177800</xdr:colOff>
      <xdr:row>38</xdr:row>
      <xdr:rowOff>9987</xdr:rowOff>
    </xdr:to>
    <xdr:cxnSp macro="">
      <xdr:nvCxnSpPr>
        <xdr:cNvPr id="514" name="直線コネクタ 513">
          <a:extLst>
            <a:ext uri="{FF2B5EF4-FFF2-40B4-BE49-F238E27FC236}">
              <a16:creationId xmlns:a16="http://schemas.microsoft.com/office/drawing/2014/main" id="{00000000-0008-0000-0600-000002020000}"/>
            </a:ext>
          </a:extLst>
        </xdr:cNvPr>
        <xdr:cNvCxnSpPr/>
      </xdr:nvCxnSpPr>
      <xdr:spPr>
        <a:xfrm flipV="1">
          <a:off x="12814300" y="6512411"/>
          <a:ext cx="889000" cy="12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55930</xdr:rowOff>
    </xdr:from>
    <xdr:to>
      <xdr:col>72</xdr:col>
      <xdr:colOff>38100</xdr:colOff>
      <xdr:row>37</xdr:row>
      <xdr:rowOff>157530</xdr:rowOff>
    </xdr:to>
    <xdr:sp macro="" textlink="">
      <xdr:nvSpPr>
        <xdr:cNvPr id="515" name="フローチャート: 判断 514">
          <a:extLst>
            <a:ext uri="{FF2B5EF4-FFF2-40B4-BE49-F238E27FC236}">
              <a16:creationId xmlns:a16="http://schemas.microsoft.com/office/drawing/2014/main" id="{00000000-0008-0000-0600-000003020000}"/>
            </a:ext>
          </a:extLst>
        </xdr:cNvPr>
        <xdr:cNvSpPr/>
      </xdr:nvSpPr>
      <xdr:spPr>
        <a:xfrm>
          <a:off x="13652500" y="6399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2607</xdr:rowOff>
    </xdr:from>
    <xdr:ext cx="534377"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3436111" y="6174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73841</xdr:rowOff>
    </xdr:from>
    <xdr:to>
      <xdr:col>67</xdr:col>
      <xdr:colOff>101600</xdr:colOff>
      <xdr:row>38</xdr:row>
      <xdr:rowOff>3990</xdr:rowOff>
    </xdr:to>
    <xdr:sp macro="" textlink="">
      <xdr:nvSpPr>
        <xdr:cNvPr id="517" name="フローチャート: 判断 516">
          <a:extLst>
            <a:ext uri="{FF2B5EF4-FFF2-40B4-BE49-F238E27FC236}">
              <a16:creationId xmlns:a16="http://schemas.microsoft.com/office/drawing/2014/main" id="{00000000-0008-0000-0600-000005020000}"/>
            </a:ext>
          </a:extLst>
        </xdr:cNvPr>
        <xdr:cNvSpPr/>
      </xdr:nvSpPr>
      <xdr:spPr>
        <a:xfrm>
          <a:off x="12763500" y="641749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20518</xdr:rowOff>
    </xdr:from>
    <xdr:ext cx="534377" cy="259045"/>
    <xdr:sp macro="" textlink="">
      <xdr:nvSpPr>
        <xdr:cNvPr id="518" name="テキスト ボックス 517">
          <a:extLst>
            <a:ext uri="{FF2B5EF4-FFF2-40B4-BE49-F238E27FC236}">
              <a16:creationId xmlns:a16="http://schemas.microsoft.com/office/drawing/2014/main" id="{00000000-0008-0000-0600-000006020000}"/>
            </a:ext>
          </a:extLst>
        </xdr:cNvPr>
        <xdr:cNvSpPr txBox="1"/>
      </xdr:nvSpPr>
      <xdr:spPr>
        <a:xfrm>
          <a:off x="12547111" y="619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600-00000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600-00000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600-00000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600-00000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15422</xdr:rowOff>
    </xdr:from>
    <xdr:to>
      <xdr:col>85</xdr:col>
      <xdr:colOff>177800</xdr:colOff>
      <xdr:row>37</xdr:row>
      <xdr:rowOff>117022</xdr:rowOff>
    </xdr:to>
    <xdr:sp macro="" textlink="">
      <xdr:nvSpPr>
        <xdr:cNvPr id="524" name="楕円 523">
          <a:extLst>
            <a:ext uri="{FF2B5EF4-FFF2-40B4-BE49-F238E27FC236}">
              <a16:creationId xmlns:a16="http://schemas.microsoft.com/office/drawing/2014/main" id="{00000000-0008-0000-0600-00000C020000}"/>
            </a:ext>
          </a:extLst>
        </xdr:cNvPr>
        <xdr:cNvSpPr/>
      </xdr:nvSpPr>
      <xdr:spPr>
        <a:xfrm>
          <a:off x="16268700" y="6359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38299</xdr:rowOff>
    </xdr:from>
    <xdr:ext cx="534377" cy="259045"/>
    <xdr:sp macro="" textlink="">
      <xdr:nvSpPr>
        <xdr:cNvPr id="525" name="災害復旧事業費該当値テキスト">
          <a:extLst>
            <a:ext uri="{FF2B5EF4-FFF2-40B4-BE49-F238E27FC236}">
              <a16:creationId xmlns:a16="http://schemas.microsoft.com/office/drawing/2014/main" id="{00000000-0008-0000-0600-00000D020000}"/>
            </a:ext>
          </a:extLst>
        </xdr:cNvPr>
        <xdr:cNvSpPr txBox="1"/>
      </xdr:nvSpPr>
      <xdr:spPr>
        <a:xfrm>
          <a:off x="16370300" y="6210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57010</xdr:rowOff>
    </xdr:from>
    <xdr:to>
      <xdr:col>81</xdr:col>
      <xdr:colOff>101600</xdr:colOff>
      <xdr:row>37</xdr:row>
      <xdr:rowOff>158610</xdr:rowOff>
    </xdr:to>
    <xdr:sp macro="" textlink="">
      <xdr:nvSpPr>
        <xdr:cNvPr id="526" name="楕円 525">
          <a:extLst>
            <a:ext uri="{FF2B5EF4-FFF2-40B4-BE49-F238E27FC236}">
              <a16:creationId xmlns:a16="http://schemas.microsoft.com/office/drawing/2014/main" id="{00000000-0008-0000-0600-00000E020000}"/>
            </a:ext>
          </a:extLst>
        </xdr:cNvPr>
        <xdr:cNvSpPr/>
      </xdr:nvSpPr>
      <xdr:spPr>
        <a:xfrm>
          <a:off x="15430500" y="6400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149737</xdr:rowOff>
    </xdr:from>
    <xdr:ext cx="534377" cy="259045"/>
    <xdr:sp macro="" textlink="">
      <xdr:nvSpPr>
        <xdr:cNvPr id="527" name="テキスト ボックス 526">
          <a:extLst>
            <a:ext uri="{FF2B5EF4-FFF2-40B4-BE49-F238E27FC236}">
              <a16:creationId xmlns:a16="http://schemas.microsoft.com/office/drawing/2014/main" id="{00000000-0008-0000-0600-00000F020000}"/>
            </a:ext>
          </a:extLst>
        </xdr:cNvPr>
        <xdr:cNvSpPr txBox="1"/>
      </xdr:nvSpPr>
      <xdr:spPr>
        <a:xfrm>
          <a:off x="15214111" y="6493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97684</xdr:rowOff>
    </xdr:from>
    <xdr:to>
      <xdr:col>76</xdr:col>
      <xdr:colOff>165100</xdr:colOff>
      <xdr:row>38</xdr:row>
      <xdr:rowOff>27834</xdr:rowOff>
    </xdr:to>
    <xdr:sp macro="" textlink="">
      <xdr:nvSpPr>
        <xdr:cNvPr id="528" name="楕円 527">
          <a:extLst>
            <a:ext uri="{FF2B5EF4-FFF2-40B4-BE49-F238E27FC236}">
              <a16:creationId xmlns:a16="http://schemas.microsoft.com/office/drawing/2014/main" id="{00000000-0008-0000-0600-000010020000}"/>
            </a:ext>
          </a:extLst>
        </xdr:cNvPr>
        <xdr:cNvSpPr/>
      </xdr:nvSpPr>
      <xdr:spPr>
        <a:xfrm>
          <a:off x="14541500" y="6441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38</xdr:row>
      <xdr:rowOff>18961</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534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117961</xdr:rowOff>
    </xdr:from>
    <xdr:to>
      <xdr:col>72</xdr:col>
      <xdr:colOff>38100</xdr:colOff>
      <xdr:row>38</xdr:row>
      <xdr:rowOff>48110</xdr:rowOff>
    </xdr:to>
    <xdr:sp macro="" textlink="">
      <xdr:nvSpPr>
        <xdr:cNvPr id="530" name="楕円 529">
          <a:extLst>
            <a:ext uri="{FF2B5EF4-FFF2-40B4-BE49-F238E27FC236}">
              <a16:creationId xmlns:a16="http://schemas.microsoft.com/office/drawing/2014/main" id="{00000000-0008-0000-0600-000012020000}"/>
            </a:ext>
          </a:extLst>
        </xdr:cNvPr>
        <xdr:cNvSpPr/>
      </xdr:nvSpPr>
      <xdr:spPr>
        <a:xfrm>
          <a:off x="13652500" y="6461611"/>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39238</xdr:rowOff>
    </xdr:from>
    <xdr:ext cx="469744"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3468428" y="65543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130637</xdr:rowOff>
    </xdr:from>
    <xdr:to>
      <xdr:col>67</xdr:col>
      <xdr:colOff>101600</xdr:colOff>
      <xdr:row>38</xdr:row>
      <xdr:rowOff>60787</xdr:rowOff>
    </xdr:to>
    <xdr:sp macro="" textlink="">
      <xdr:nvSpPr>
        <xdr:cNvPr id="532" name="楕円 531">
          <a:extLst>
            <a:ext uri="{FF2B5EF4-FFF2-40B4-BE49-F238E27FC236}">
              <a16:creationId xmlns:a16="http://schemas.microsoft.com/office/drawing/2014/main" id="{00000000-0008-0000-0600-000014020000}"/>
            </a:ext>
          </a:extLst>
        </xdr:cNvPr>
        <xdr:cNvSpPr/>
      </xdr:nvSpPr>
      <xdr:spPr>
        <a:xfrm>
          <a:off x="12763500" y="647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38</xdr:row>
      <xdr:rowOff>51914</xdr:rowOff>
    </xdr:from>
    <xdr:ext cx="469744" cy="259045"/>
    <xdr:sp macro="" textlink="">
      <xdr:nvSpPr>
        <xdr:cNvPr id="533" name="テキスト ボックス 532">
          <a:extLst>
            <a:ext uri="{FF2B5EF4-FFF2-40B4-BE49-F238E27FC236}">
              <a16:creationId xmlns:a16="http://schemas.microsoft.com/office/drawing/2014/main" id="{00000000-0008-0000-0600-000015020000}"/>
            </a:ext>
          </a:extLst>
        </xdr:cNvPr>
        <xdr:cNvSpPr txBox="1"/>
      </xdr:nvSpPr>
      <xdr:spPr>
        <a:xfrm>
          <a:off x="12579428" y="6567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4" name="正方形/長方形 533">
          <a:extLst>
            <a:ext uri="{FF2B5EF4-FFF2-40B4-BE49-F238E27FC236}">
              <a16:creationId xmlns:a16="http://schemas.microsoft.com/office/drawing/2014/main" id="{00000000-0008-0000-0600-00001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5" name="正方形/長方形 534">
          <a:extLst>
            <a:ext uri="{FF2B5EF4-FFF2-40B4-BE49-F238E27FC236}">
              <a16:creationId xmlns:a16="http://schemas.microsoft.com/office/drawing/2014/main" id="{00000000-0008-0000-0600-00001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6" name="正方形/長方形 535">
          <a:extLst>
            <a:ext uri="{FF2B5EF4-FFF2-40B4-BE49-F238E27FC236}">
              <a16:creationId xmlns:a16="http://schemas.microsoft.com/office/drawing/2014/main" id="{00000000-0008-0000-0600-00001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7" name="正方形/長方形 536">
          <a:extLst>
            <a:ext uri="{FF2B5EF4-FFF2-40B4-BE49-F238E27FC236}">
              <a16:creationId xmlns:a16="http://schemas.microsoft.com/office/drawing/2014/main" id="{00000000-0008-0000-0600-00001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8" name="正方形/長方形 537">
          <a:extLst>
            <a:ext uri="{FF2B5EF4-FFF2-40B4-BE49-F238E27FC236}">
              <a16:creationId xmlns:a16="http://schemas.microsoft.com/office/drawing/2014/main" id="{00000000-0008-0000-0600-00001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9" name="正方形/長方形 538">
          <a:extLst>
            <a:ext uri="{FF2B5EF4-FFF2-40B4-BE49-F238E27FC236}">
              <a16:creationId xmlns:a16="http://schemas.microsoft.com/office/drawing/2014/main" id="{00000000-0008-0000-0600-00001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0" name="正方形/長方形 539">
          <a:extLst>
            <a:ext uri="{FF2B5EF4-FFF2-40B4-BE49-F238E27FC236}">
              <a16:creationId xmlns:a16="http://schemas.microsoft.com/office/drawing/2014/main" id="{00000000-0008-0000-0600-00001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1" name="正方形/長方形 540">
          <a:extLst>
            <a:ext uri="{FF2B5EF4-FFF2-40B4-BE49-F238E27FC236}">
              <a16:creationId xmlns:a16="http://schemas.microsoft.com/office/drawing/2014/main" id="{00000000-0008-0000-0600-00001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2" name="テキスト ボックス 541">
          <a:extLst>
            <a:ext uri="{FF2B5EF4-FFF2-40B4-BE49-F238E27FC236}">
              <a16:creationId xmlns:a16="http://schemas.microsoft.com/office/drawing/2014/main" id="{00000000-0008-0000-0600-00001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3" name="直線コネクタ 542">
          <a:extLst>
            <a:ext uri="{FF2B5EF4-FFF2-40B4-BE49-F238E27FC236}">
              <a16:creationId xmlns:a16="http://schemas.microsoft.com/office/drawing/2014/main" id="{00000000-0008-0000-0600-00001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6" name="直線コネクタ 545">
          <a:extLst>
            <a:ext uri="{FF2B5EF4-FFF2-40B4-BE49-F238E27FC236}">
              <a16:creationId xmlns:a16="http://schemas.microsoft.com/office/drawing/2014/main" id="{00000000-0008-0000-0600-00002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55</xdr:row>
      <xdr:rowOff>54627</xdr:rowOff>
    </xdr:from>
    <xdr:ext cx="377026"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2068974" y="94843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8" name="直線コネクタ 547">
          <a:extLst>
            <a:ext uri="{FF2B5EF4-FFF2-40B4-BE49-F238E27FC236}">
              <a16:creationId xmlns:a16="http://schemas.microsoft.com/office/drawing/2014/main" id="{00000000-0008-0000-0600-00002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52</xdr:row>
      <xdr:rowOff>111777</xdr:rowOff>
    </xdr:from>
    <xdr:ext cx="377026"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068974" y="90271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50" name="直線コネクタ 549">
          <a:extLst>
            <a:ext uri="{FF2B5EF4-FFF2-40B4-BE49-F238E27FC236}">
              <a16:creationId xmlns:a16="http://schemas.microsoft.com/office/drawing/2014/main" id="{00000000-0008-0000-0600-00002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49</xdr:row>
      <xdr:rowOff>168927</xdr:rowOff>
    </xdr:from>
    <xdr:ext cx="377026"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068974" y="85699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2" name="直線コネクタ 551">
          <a:extLst>
            <a:ext uri="{FF2B5EF4-FFF2-40B4-BE49-F238E27FC236}">
              <a16:creationId xmlns:a16="http://schemas.microsoft.com/office/drawing/2014/main" id="{00000000-0008-0000-0600-00002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67474</xdr:colOff>
      <xdr:row>47</xdr:row>
      <xdr:rowOff>54627</xdr:rowOff>
    </xdr:from>
    <xdr:ext cx="377026"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4" name="失業対策事業費グラフ枠">
          <a:extLst>
            <a:ext uri="{FF2B5EF4-FFF2-40B4-BE49-F238E27FC236}">
              <a16:creationId xmlns:a16="http://schemas.microsoft.com/office/drawing/2014/main" id="{00000000-0008-0000-0600-00002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157988</xdr:rowOff>
    </xdr:from>
    <xdr:to>
      <xdr:col>85</xdr:col>
      <xdr:colOff>126364</xdr:colOff>
      <xdr:row>58</xdr:row>
      <xdr:rowOff>139700</xdr:rowOff>
    </xdr:to>
    <xdr:cxnSp macro="">
      <xdr:nvCxnSpPr>
        <xdr:cNvPr id="555" name="直線コネクタ 554">
          <a:extLst>
            <a:ext uri="{FF2B5EF4-FFF2-40B4-BE49-F238E27FC236}">
              <a16:creationId xmlns:a16="http://schemas.microsoft.com/office/drawing/2014/main" id="{00000000-0008-0000-0600-00002B020000}"/>
            </a:ext>
          </a:extLst>
        </xdr:cNvPr>
        <xdr:cNvCxnSpPr/>
      </xdr:nvCxnSpPr>
      <xdr:spPr>
        <a:xfrm flipV="1">
          <a:off x="16317595" y="8901938"/>
          <a:ext cx="1269" cy="11818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11447</xdr:rowOff>
    </xdr:from>
    <xdr:ext cx="249299" cy="259045"/>
    <xdr:sp macro="" textlink="">
      <xdr:nvSpPr>
        <xdr:cNvPr id="556" name="失業対策事業費最小値テキスト">
          <a:extLst>
            <a:ext uri="{FF2B5EF4-FFF2-40B4-BE49-F238E27FC236}">
              <a16:creationId xmlns:a16="http://schemas.microsoft.com/office/drawing/2014/main" id="{00000000-0008-0000-0600-00002C020000}"/>
            </a:ext>
          </a:extLst>
        </xdr:cNvPr>
        <xdr:cNvSpPr txBox="1"/>
      </xdr:nvSpPr>
      <xdr:spPr>
        <a:xfrm>
          <a:off x="16370300" y="10126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139700</xdr:rowOff>
    </xdr:from>
    <xdr:to>
      <xdr:col>86</xdr:col>
      <xdr:colOff>25400</xdr:colOff>
      <xdr:row>58</xdr:row>
      <xdr:rowOff>139700</xdr:rowOff>
    </xdr:to>
    <xdr:cxnSp macro="">
      <xdr:nvCxnSpPr>
        <xdr:cNvPr id="557" name="直線コネクタ 556">
          <a:extLst>
            <a:ext uri="{FF2B5EF4-FFF2-40B4-BE49-F238E27FC236}">
              <a16:creationId xmlns:a16="http://schemas.microsoft.com/office/drawing/2014/main" id="{00000000-0008-0000-0600-00002D020000}"/>
            </a:ext>
          </a:extLst>
        </xdr:cNvPr>
        <xdr:cNvCxnSpPr/>
      </xdr:nvCxnSpPr>
      <xdr:spPr>
        <a:xfrm>
          <a:off x="16230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104665</xdr:rowOff>
    </xdr:from>
    <xdr:ext cx="378565" cy="259045"/>
    <xdr:sp macro="" textlink="">
      <xdr:nvSpPr>
        <xdr:cNvPr id="558" name="失業対策事業費最大値テキスト">
          <a:extLst>
            <a:ext uri="{FF2B5EF4-FFF2-40B4-BE49-F238E27FC236}">
              <a16:creationId xmlns:a16="http://schemas.microsoft.com/office/drawing/2014/main" id="{00000000-0008-0000-0600-00002E020000}"/>
            </a:ext>
          </a:extLst>
        </xdr:cNvPr>
        <xdr:cNvSpPr txBox="1"/>
      </xdr:nvSpPr>
      <xdr:spPr>
        <a:xfrm>
          <a:off x="16370300" y="86771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51</xdr:row>
      <xdr:rowOff>157988</xdr:rowOff>
    </xdr:from>
    <xdr:to>
      <xdr:col>86</xdr:col>
      <xdr:colOff>25400</xdr:colOff>
      <xdr:row>51</xdr:row>
      <xdr:rowOff>157988</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6230600" y="8901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139700</xdr:rowOff>
    </xdr:from>
    <xdr:to>
      <xdr:col>85</xdr:col>
      <xdr:colOff>127000</xdr:colOff>
      <xdr:row>58</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5481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100347</xdr:rowOff>
    </xdr:from>
    <xdr:ext cx="249299" cy="259045"/>
    <xdr:sp macro="" textlink="">
      <xdr:nvSpPr>
        <xdr:cNvPr id="561" name="失業対策事業費平均値テキスト">
          <a:extLst>
            <a:ext uri="{FF2B5EF4-FFF2-40B4-BE49-F238E27FC236}">
              <a16:creationId xmlns:a16="http://schemas.microsoft.com/office/drawing/2014/main" id="{00000000-0008-0000-0600-000031020000}"/>
            </a:ext>
          </a:extLst>
        </xdr:cNvPr>
        <xdr:cNvSpPr txBox="1"/>
      </xdr:nvSpPr>
      <xdr:spPr>
        <a:xfrm>
          <a:off x="16370300" y="987299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77470</xdr:rowOff>
    </xdr:from>
    <xdr:to>
      <xdr:col>85</xdr:col>
      <xdr:colOff>177800</xdr:colOff>
      <xdr:row>59</xdr:row>
      <xdr:rowOff>7620</xdr:rowOff>
    </xdr:to>
    <xdr:sp macro="" textlink="">
      <xdr:nvSpPr>
        <xdr:cNvPr id="562" name="フローチャート: 判断 561">
          <a:extLst>
            <a:ext uri="{FF2B5EF4-FFF2-40B4-BE49-F238E27FC236}">
              <a16:creationId xmlns:a16="http://schemas.microsoft.com/office/drawing/2014/main" id="{00000000-0008-0000-0600-000032020000}"/>
            </a:ext>
          </a:extLst>
        </xdr:cNvPr>
        <xdr:cNvSpPr/>
      </xdr:nvSpPr>
      <xdr:spPr>
        <a:xfrm>
          <a:off x="16268700" y="10021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139700</xdr:rowOff>
    </xdr:from>
    <xdr:to>
      <xdr:col>81</xdr:col>
      <xdr:colOff>50800</xdr:colOff>
      <xdr:row>58</xdr:row>
      <xdr:rowOff>139700</xdr:rowOff>
    </xdr:to>
    <xdr:cxnSp macro="">
      <xdr:nvCxnSpPr>
        <xdr:cNvPr id="563" name="直線コネクタ 562">
          <a:extLst>
            <a:ext uri="{FF2B5EF4-FFF2-40B4-BE49-F238E27FC236}">
              <a16:creationId xmlns:a16="http://schemas.microsoft.com/office/drawing/2014/main" id="{00000000-0008-0000-0600-000033020000}"/>
            </a:ext>
          </a:extLst>
        </xdr:cNvPr>
        <xdr:cNvCxnSpPr/>
      </xdr:nvCxnSpPr>
      <xdr:spPr>
        <a:xfrm>
          <a:off x="14592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58</xdr:row>
      <xdr:rowOff>75184</xdr:rowOff>
    </xdr:from>
    <xdr:to>
      <xdr:col>81</xdr:col>
      <xdr:colOff>101600</xdr:colOff>
      <xdr:row>59</xdr:row>
      <xdr:rowOff>5334</xdr:rowOff>
    </xdr:to>
    <xdr:sp macro="" textlink="">
      <xdr:nvSpPr>
        <xdr:cNvPr id="564" name="フローチャート: 判断 563">
          <a:extLst>
            <a:ext uri="{FF2B5EF4-FFF2-40B4-BE49-F238E27FC236}">
              <a16:creationId xmlns:a16="http://schemas.microsoft.com/office/drawing/2014/main" id="{00000000-0008-0000-0600-000034020000}"/>
            </a:ext>
          </a:extLst>
        </xdr:cNvPr>
        <xdr:cNvSpPr/>
      </xdr:nvSpPr>
      <xdr:spPr>
        <a:xfrm>
          <a:off x="15430500" y="100192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57</xdr:row>
      <xdr:rowOff>21861</xdr:rowOff>
    </xdr:from>
    <xdr:ext cx="249299"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5356650" y="9794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139700</xdr:rowOff>
    </xdr:from>
    <xdr:to>
      <xdr:col>76</xdr:col>
      <xdr:colOff>114300</xdr:colOff>
      <xdr:row>58</xdr:row>
      <xdr:rowOff>139700</xdr:rowOff>
    </xdr:to>
    <xdr:cxnSp macro="">
      <xdr:nvCxnSpPr>
        <xdr:cNvPr id="566" name="直線コネクタ 565">
          <a:extLst>
            <a:ext uri="{FF2B5EF4-FFF2-40B4-BE49-F238E27FC236}">
              <a16:creationId xmlns:a16="http://schemas.microsoft.com/office/drawing/2014/main" id="{00000000-0008-0000-0600-000036020000}"/>
            </a:ext>
          </a:extLst>
        </xdr:cNvPr>
        <xdr:cNvCxnSpPr/>
      </xdr:nvCxnSpPr>
      <xdr:spPr>
        <a:xfrm>
          <a:off x="13703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72898</xdr:rowOff>
    </xdr:from>
    <xdr:to>
      <xdr:col>76</xdr:col>
      <xdr:colOff>165100</xdr:colOff>
      <xdr:row>59</xdr:row>
      <xdr:rowOff>3048</xdr:rowOff>
    </xdr:to>
    <xdr:sp macro="" textlink="">
      <xdr:nvSpPr>
        <xdr:cNvPr id="567" name="フローチャート: 判断 566">
          <a:extLst>
            <a:ext uri="{FF2B5EF4-FFF2-40B4-BE49-F238E27FC236}">
              <a16:creationId xmlns:a16="http://schemas.microsoft.com/office/drawing/2014/main" id="{00000000-0008-0000-0600-000037020000}"/>
            </a:ext>
          </a:extLst>
        </xdr:cNvPr>
        <xdr:cNvSpPr/>
      </xdr:nvSpPr>
      <xdr:spPr>
        <a:xfrm>
          <a:off x="14541500" y="10016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57</xdr:row>
      <xdr:rowOff>19575</xdr:rowOff>
    </xdr:from>
    <xdr:ext cx="249299" cy="259045"/>
    <xdr:sp macro="" textlink="">
      <xdr:nvSpPr>
        <xdr:cNvPr id="568" name="テキスト ボックス 567">
          <a:extLst>
            <a:ext uri="{FF2B5EF4-FFF2-40B4-BE49-F238E27FC236}">
              <a16:creationId xmlns:a16="http://schemas.microsoft.com/office/drawing/2014/main" id="{00000000-0008-0000-0600-000038020000}"/>
            </a:ext>
          </a:extLst>
        </xdr:cNvPr>
        <xdr:cNvSpPr txBox="1"/>
      </xdr:nvSpPr>
      <xdr:spPr>
        <a:xfrm>
          <a:off x="14467650" y="979222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139700</xdr:rowOff>
    </xdr:from>
    <xdr:to>
      <xdr:col>71</xdr:col>
      <xdr:colOff>177800</xdr:colOff>
      <xdr:row>58</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281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36322</xdr:rowOff>
    </xdr:from>
    <xdr:to>
      <xdr:col>72</xdr:col>
      <xdr:colOff>38100</xdr:colOff>
      <xdr:row>58</xdr:row>
      <xdr:rowOff>137922</xdr:rowOff>
    </xdr:to>
    <xdr:sp macro="" textlink="">
      <xdr:nvSpPr>
        <xdr:cNvPr id="570" name="フローチャート: 判断 569">
          <a:extLst>
            <a:ext uri="{FF2B5EF4-FFF2-40B4-BE49-F238E27FC236}">
              <a16:creationId xmlns:a16="http://schemas.microsoft.com/office/drawing/2014/main" id="{00000000-0008-0000-0600-00003A020000}"/>
            </a:ext>
          </a:extLst>
        </xdr:cNvPr>
        <xdr:cNvSpPr/>
      </xdr:nvSpPr>
      <xdr:spPr>
        <a:xfrm>
          <a:off x="13652500" y="9980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154449</xdr:rowOff>
    </xdr:from>
    <xdr:ext cx="313932" cy="259045"/>
    <xdr:sp macro="" textlink="">
      <xdr:nvSpPr>
        <xdr:cNvPr id="571" name="テキスト ボックス 570">
          <a:extLst>
            <a:ext uri="{FF2B5EF4-FFF2-40B4-BE49-F238E27FC236}">
              <a16:creationId xmlns:a16="http://schemas.microsoft.com/office/drawing/2014/main" id="{00000000-0008-0000-0600-00003B020000}"/>
            </a:ext>
          </a:extLst>
        </xdr:cNvPr>
        <xdr:cNvSpPr txBox="1"/>
      </xdr:nvSpPr>
      <xdr:spPr>
        <a:xfrm>
          <a:off x="13546333" y="9755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47752</xdr:rowOff>
    </xdr:from>
    <xdr:to>
      <xdr:col>67</xdr:col>
      <xdr:colOff>101600</xdr:colOff>
      <xdr:row>58</xdr:row>
      <xdr:rowOff>149352</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2763500" y="9991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165879</xdr:rowOff>
    </xdr:from>
    <xdr:ext cx="313932" cy="259045"/>
    <xdr:sp macro="" textlink="">
      <xdr:nvSpPr>
        <xdr:cNvPr id="573" name="テキスト ボックス 572">
          <a:extLst>
            <a:ext uri="{FF2B5EF4-FFF2-40B4-BE49-F238E27FC236}">
              <a16:creationId xmlns:a16="http://schemas.microsoft.com/office/drawing/2014/main" id="{00000000-0008-0000-0600-00003D020000}"/>
            </a:ext>
          </a:extLst>
        </xdr:cNvPr>
        <xdr:cNvSpPr txBox="1"/>
      </xdr:nvSpPr>
      <xdr:spPr>
        <a:xfrm>
          <a:off x="12657333" y="976707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600-00003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600-00004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88900</xdr:rowOff>
    </xdr:from>
    <xdr:to>
      <xdr:col>85</xdr:col>
      <xdr:colOff>177800</xdr:colOff>
      <xdr:row>59</xdr:row>
      <xdr:rowOff>19050</xdr:rowOff>
    </xdr:to>
    <xdr:sp macro="" textlink="">
      <xdr:nvSpPr>
        <xdr:cNvPr id="579" name="楕円 578">
          <a:extLst>
            <a:ext uri="{FF2B5EF4-FFF2-40B4-BE49-F238E27FC236}">
              <a16:creationId xmlns:a16="http://schemas.microsoft.com/office/drawing/2014/main" id="{00000000-0008-0000-0600-000043020000}"/>
            </a:ext>
          </a:extLst>
        </xdr:cNvPr>
        <xdr:cNvSpPr/>
      </xdr:nvSpPr>
      <xdr:spPr>
        <a:xfrm>
          <a:off x="16268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58</xdr:row>
      <xdr:rowOff>55897</xdr:rowOff>
    </xdr:from>
    <xdr:ext cx="249299" cy="259045"/>
    <xdr:sp macro="" textlink="">
      <xdr:nvSpPr>
        <xdr:cNvPr id="580" name="失業対策事業費該当値テキスト">
          <a:extLst>
            <a:ext uri="{FF2B5EF4-FFF2-40B4-BE49-F238E27FC236}">
              <a16:creationId xmlns:a16="http://schemas.microsoft.com/office/drawing/2014/main" id="{00000000-0008-0000-0600-000044020000}"/>
            </a:ext>
          </a:extLst>
        </xdr:cNvPr>
        <xdr:cNvSpPr txBox="1"/>
      </xdr:nvSpPr>
      <xdr:spPr>
        <a:xfrm>
          <a:off x="16370300" y="999999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88900</xdr:rowOff>
    </xdr:from>
    <xdr:to>
      <xdr:col>81</xdr:col>
      <xdr:colOff>101600</xdr:colOff>
      <xdr:row>59</xdr:row>
      <xdr:rowOff>19050</xdr:rowOff>
    </xdr:to>
    <xdr:sp macro="" textlink="">
      <xdr:nvSpPr>
        <xdr:cNvPr id="581" name="楕円 580">
          <a:extLst>
            <a:ext uri="{FF2B5EF4-FFF2-40B4-BE49-F238E27FC236}">
              <a16:creationId xmlns:a16="http://schemas.microsoft.com/office/drawing/2014/main" id="{00000000-0008-0000-0600-000045020000}"/>
            </a:ext>
          </a:extLst>
        </xdr:cNvPr>
        <xdr:cNvSpPr/>
      </xdr:nvSpPr>
      <xdr:spPr>
        <a:xfrm>
          <a:off x="15430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59</xdr:row>
      <xdr:rowOff>10177</xdr:rowOff>
    </xdr:from>
    <xdr:ext cx="249299" cy="259045"/>
    <xdr:sp macro="" textlink="">
      <xdr:nvSpPr>
        <xdr:cNvPr id="582" name="テキスト ボックス 581">
          <a:extLst>
            <a:ext uri="{FF2B5EF4-FFF2-40B4-BE49-F238E27FC236}">
              <a16:creationId xmlns:a16="http://schemas.microsoft.com/office/drawing/2014/main" id="{00000000-0008-0000-0600-000046020000}"/>
            </a:ext>
          </a:extLst>
        </xdr:cNvPr>
        <xdr:cNvSpPr txBox="1"/>
      </xdr:nvSpPr>
      <xdr:spPr>
        <a:xfrm>
          <a:off x="15356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58</xdr:row>
      <xdr:rowOff>88900</xdr:rowOff>
    </xdr:from>
    <xdr:to>
      <xdr:col>76</xdr:col>
      <xdr:colOff>165100</xdr:colOff>
      <xdr:row>59</xdr:row>
      <xdr:rowOff>19050</xdr:rowOff>
    </xdr:to>
    <xdr:sp macro="" textlink="">
      <xdr:nvSpPr>
        <xdr:cNvPr id="583" name="楕円 582">
          <a:extLst>
            <a:ext uri="{FF2B5EF4-FFF2-40B4-BE49-F238E27FC236}">
              <a16:creationId xmlns:a16="http://schemas.microsoft.com/office/drawing/2014/main" id="{00000000-0008-0000-0600-000047020000}"/>
            </a:ext>
          </a:extLst>
        </xdr:cNvPr>
        <xdr:cNvSpPr/>
      </xdr:nvSpPr>
      <xdr:spPr>
        <a:xfrm>
          <a:off x="14541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59</xdr:row>
      <xdr:rowOff>10177</xdr:rowOff>
    </xdr:from>
    <xdr:ext cx="249299"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4467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58</xdr:row>
      <xdr:rowOff>88900</xdr:rowOff>
    </xdr:from>
    <xdr:to>
      <xdr:col>72</xdr:col>
      <xdr:colOff>38100</xdr:colOff>
      <xdr:row>59</xdr:row>
      <xdr:rowOff>19050</xdr:rowOff>
    </xdr:to>
    <xdr:sp macro="" textlink="">
      <xdr:nvSpPr>
        <xdr:cNvPr id="585" name="楕円 584">
          <a:extLst>
            <a:ext uri="{FF2B5EF4-FFF2-40B4-BE49-F238E27FC236}">
              <a16:creationId xmlns:a16="http://schemas.microsoft.com/office/drawing/2014/main" id="{00000000-0008-0000-0600-000049020000}"/>
            </a:ext>
          </a:extLst>
        </xdr:cNvPr>
        <xdr:cNvSpPr/>
      </xdr:nvSpPr>
      <xdr:spPr>
        <a:xfrm>
          <a:off x="1365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59</xdr:row>
      <xdr:rowOff>10177</xdr:rowOff>
    </xdr:from>
    <xdr:ext cx="249299"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3578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88900</xdr:rowOff>
    </xdr:from>
    <xdr:to>
      <xdr:col>67</xdr:col>
      <xdr:colOff>101600</xdr:colOff>
      <xdr:row>59</xdr:row>
      <xdr:rowOff>19050</xdr:rowOff>
    </xdr:to>
    <xdr:sp macro="" textlink="">
      <xdr:nvSpPr>
        <xdr:cNvPr id="587" name="楕円 586">
          <a:extLst>
            <a:ext uri="{FF2B5EF4-FFF2-40B4-BE49-F238E27FC236}">
              <a16:creationId xmlns:a16="http://schemas.microsoft.com/office/drawing/2014/main" id="{00000000-0008-0000-0600-00004B020000}"/>
            </a:ext>
          </a:extLst>
        </xdr:cNvPr>
        <xdr:cNvSpPr/>
      </xdr:nvSpPr>
      <xdr:spPr>
        <a:xfrm>
          <a:off x="1276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59</xdr:row>
      <xdr:rowOff>10177</xdr:rowOff>
    </xdr:from>
    <xdr:ext cx="249299"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89650"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9" name="正方形/長方形 588">
          <a:extLst>
            <a:ext uri="{FF2B5EF4-FFF2-40B4-BE49-F238E27FC236}">
              <a16:creationId xmlns:a16="http://schemas.microsoft.com/office/drawing/2014/main" id="{00000000-0008-0000-0600-00004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0" name="正方形/長方形 589">
          <a:extLst>
            <a:ext uri="{FF2B5EF4-FFF2-40B4-BE49-F238E27FC236}">
              <a16:creationId xmlns:a16="http://schemas.microsoft.com/office/drawing/2014/main" id="{00000000-0008-0000-0600-00004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1" name="正方形/長方形 590">
          <a:extLst>
            <a:ext uri="{FF2B5EF4-FFF2-40B4-BE49-F238E27FC236}">
              <a16:creationId xmlns:a16="http://schemas.microsoft.com/office/drawing/2014/main" id="{00000000-0008-0000-0600-00004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2" name="正方形/長方形 591">
          <a:extLst>
            <a:ext uri="{FF2B5EF4-FFF2-40B4-BE49-F238E27FC236}">
              <a16:creationId xmlns:a16="http://schemas.microsoft.com/office/drawing/2014/main" id="{00000000-0008-0000-0600-00005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3" name="正方形/長方形 592">
          <a:extLst>
            <a:ext uri="{FF2B5EF4-FFF2-40B4-BE49-F238E27FC236}">
              <a16:creationId xmlns:a16="http://schemas.microsoft.com/office/drawing/2014/main" id="{00000000-0008-0000-0600-00005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4" name="正方形/長方形 593">
          <a:extLst>
            <a:ext uri="{FF2B5EF4-FFF2-40B4-BE49-F238E27FC236}">
              <a16:creationId xmlns:a16="http://schemas.microsoft.com/office/drawing/2014/main" id="{00000000-0008-0000-0600-00005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5" name="正方形/長方形 594">
          <a:extLst>
            <a:ext uri="{FF2B5EF4-FFF2-40B4-BE49-F238E27FC236}">
              <a16:creationId xmlns:a16="http://schemas.microsoft.com/office/drawing/2014/main" id="{00000000-0008-0000-0600-00005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6" name="正方形/長方形 595">
          <a:extLst>
            <a:ext uri="{FF2B5EF4-FFF2-40B4-BE49-F238E27FC236}">
              <a16:creationId xmlns:a16="http://schemas.microsoft.com/office/drawing/2014/main" id="{00000000-0008-0000-0600-00005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9" name="直線コネクタ 598">
          <a:extLst>
            <a:ext uri="{FF2B5EF4-FFF2-40B4-BE49-F238E27FC236}">
              <a16:creationId xmlns:a16="http://schemas.microsoft.com/office/drawing/2014/main" id="{00000000-0008-0000-0600-000057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2" name="テキスト ボックス 601">
          <a:extLst>
            <a:ext uri="{FF2B5EF4-FFF2-40B4-BE49-F238E27FC236}">
              <a16:creationId xmlns:a16="http://schemas.microsoft.com/office/drawing/2014/main" id="{00000000-0008-0000-0600-00005A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3" name="直線コネクタ 602">
          <a:extLst>
            <a:ext uri="{FF2B5EF4-FFF2-40B4-BE49-F238E27FC236}">
              <a16:creationId xmlns:a16="http://schemas.microsoft.com/office/drawing/2014/main" id="{00000000-0008-0000-0600-00005B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4" name="テキスト ボックス 603">
          <a:extLst>
            <a:ext uri="{FF2B5EF4-FFF2-40B4-BE49-F238E27FC236}">
              <a16:creationId xmlns:a16="http://schemas.microsoft.com/office/drawing/2014/main" id="{00000000-0008-0000-0600-00005C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5" name="直線コネクタ 604">
          <a:extLst>
            <a:ext uri="{FF2B5EF4-FFF2-40B4-BE49-F238E27FC236}">
              <a16:creationId xmlns:a16="http://schemas.microsoft.com/office/drawing/2014/main" id="{00000000-0008-0000-0600-00005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7" name="公債費グラフ枠">
          <a:extLst>
            <a:ext uri="{FF2B5EF4-FFF2-40B4-BE49-F238E27FC236}">
              <a16:creationId xmlns:a16="http://schemas.microsoft.com/office/drawing/2014/main" id="{00000000-0008-0000-0600-00005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85390</xdr:rowOff>
    </xdr:from>
    <xdr:to>
      <xdr:col>85</xdr:col>
      <xdr:colOff>126364</xdr:colOff>
      <xdr:row>78</xdr:row>
      <xdr:rowOff>25400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flipV="1">
          <a:off x="16317595" y="12086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9" name="公債費最小値テキスト">
          <a:extLst>
            <a:ext uri="{FF2B5EF4-FFF2-40B4-BE49-F238E27FC236}">
              <a16:creationId xmlns:a16="http://schemas.microsoft.com/office/drawing/2014/main" id="{00000000-0008-0000-0600-000061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32067</xdr:rowOff>
    </xdr:from>
    <xdr:ext cx="599010" cy="259045"/>
    <xdr:sp macro="" textlink="">
      <xdr:nvSpPr>
        <xdr:cNvPr id="611" name="公債費最大値テキスト">
          <a:extLst>
            <a:ext uri="{FF2B5EF4-FFF2-40B4-BE49-F238E27FC236}">
              <a16:creationId xmlns:a16="http://schemas.microsoft.com/office/drawing/2014/main" id="{00000000-0008-0000-0600-000063020000}"/>
            </a:ext>
          </a:extLst>
        </xdr:cNvPr>
        <xdr:cNvSpPr txBox="1"/>
      </xdr:nvSpPr>
      <xdr:spPr>
        <a:xfrm>
          <a:off x="16370300" y="11862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85390</xdr:rowOff>
    </xdr:from>
    <xdr:to>
      <xdr:col>86</xdr:col>
      <xdr:colOff>25400</xdr:colOff>
      <xdr:row>70</xdr:row>
      <xdr:rowOff>85390</xdr:rowOff>
    </xdr:to>
    <xdr:cxnSp macro="">
      <xdr:nvCxnSpPr>
        <xdr:cNvPr id="612" name="直線コネクタ 611">
          <a:extLst>
            <a:ext uri="{FF2B5EF4-FFF2-40B4-BE49-F238E27FC236}">
              <a16:creationId xmlns:a16="http://schemas.microsoft.com/office/drawing/2014/main" id="{00000000-0008-0000-0600-000064020000}"/>
            </a:ext>
          </a:extLst>
        </xdr:cNvPr>
        <xdr:cNvCxnSpPr/>
      </xdr:nvCxnSpPr>
      <xdr:spPr>
        <a:xfrm>
          <a:off x="16230600" y="12086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6730</xdr:rowOff>
    </xdr:from>
    <xdr:to>
      <xdr:col>85</xdr:col>
      <xdr:colOff>127000</xdr:colOff>
      <xdr:row>76</xdr:row>
      <xdr:rowOff>24932</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flipV="1">
          <a:off x="15481300" y="13036930"/>
          <a:ext cx="8382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48055</xdr:rowOff>
    </xdr:from>
    <xdr:ext cx="599010" cy="259045"/>
    <xdr:sp macro="" textlink="">
      <xdr:nvSpPr>
        <xdr:cNvPr id="614" name="公債費平均値テキスト">
          <a:extLst>
            <a:ext uri="{FF2B5EF4-FFF2-40B4-BE49-F238E27FC236}">
              <a16:creationId xmlns:a16="http://schemas.microsoft.com/office/drawing/2014/main" id="{00000000-0008-0000-0600-000066020000}"/>
            </a:ext>
          </a:extLst>
        </xdr:cNvPr>
        <xdr:cNvSpPr txBox="1"/>
      </xdr:nvSpPr>
      <xdr:spPr>
        <a:xfrm>
          <a:off x="16370300" y="1256390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25178</xdr:rowOff>
    </xdr:from>
    <xdr:to>
      <xdr:col>85</xdr:col>
      <xdr:colOff>177800</xdr:colOff>
      <xdr:row>74</xdr:row>
      <xdr:rowOff>126778</xdr:rowOff>
    </xdr:to>
    <xdr:sp macro="" textlink="">
      <xdr:nvSpPr>
        <xdr:cNvPr id="615" name="フローチャート: 判断 614">
          <a:extLst>
            <a:ext uri="{FF2B5EF4-FFF2-40B4-BE49-F238E27FC236}">
              <a16:creationId xmlns:a16="http://schemas.microsoft.com/office/drawing/2014/main" id="{00000000-0008-0000-0600-000067020000}"/>
            </a:ext>
          </a:extLst>
        </xdr:cNvPr>
        <xdr:cNvSpPr/>
      </xdr:nvSpPr>
      <xdr:spPr>
        <a:xfrm>
          <a:off x="16268700" y="127124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91202</xdr:rowOff>
    </xdr:from>
    <xdr:to>
      <xdr:col>81</xdr:col>
      <xdr:colOff>50800</xdr:colOff>
      <xdr:row>76</xdr:row>
      <xdr:rowOff>24932</xdr:rowOff>
    </xdr:to>
    <xdr:cxnSp macro="">
      <xdr:nvCxnSpPr>
        <xdr:cNvPr id="616" name="直線コネクタ 615">
          <a:extLst>
            <a:ext uri="{FF2B5EF4-FFF2-40B4-BE49-F238E27FC236}">
              <a16:creationId xmlns:a16="http://schemas.microsoft.com/office/drawing/2014/main" id="{00000000-0008-0000-0600-000068020000}"/>
            </a:ext>
          </a:extLst>
        </xdr:cNvPr>
        <xdr:cNvCxnSpPr/>
      </xdr:nvCxnSpPr>
      <xdr:spPr>
        <a:xfrm>
          <a:off x="14592300" y="12778502"/>
          <a:ext cx="889000" cy="27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23423</xdr:rowOff>
    </xdr:from>
    <xdr:to>
      <xdr:col>81</xdr:col>
      <xdr:colOff>101600</xdr:colOff>
      <xdr:row>74</xdr:row>
      <xdr:rowOff>125023</xdr:rowOff>
    </xdr:to>
    <xdr:sp macro="" textlink="">
      <xdr:nvSpPr>
        <xdr:cNvPr id="617" name="フローチャート: 判断 616">
          <a:extLst>
            <a:ext uri="{FF2B5EF4-FFF2-40B4-BE49-F238E27FC236}">
              <a16:creationId xmlns:a16="http://schemas.microsoft.com/office/drawing/2014/main" id="{00000000-0008-0000-0600-000069020000}"/>
            </a:ext>
          </a:extLst>
        </xdr:cNvPr>
        <xdr:cNvSpPr/>
      </xdr:nvSpPr>
      <xdr:spPr>
        <a:xfrm>
          <a:off x="15430500" y="127107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72</xdr:row>
      <xdr:rowOff>141550</xdr:rowOff>
    </xdr:from>
    <xdr:ext cx="599010"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5181795" y="1248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91202</xdr:rowOff>
    </xdr:from>
    <xdr:to>
      <xdr:col>76</xdr:col>
      <xdr:colOff>114300</xdr:colOff>
      <xdr:row>75</xdr:row>
      <xdr:rowOff>138860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flipV="1">
          <a:off x="13703300" y="12778502"/>
          <a:ext cx="889000" cy="2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14679</xdr:rowOff>
    </xdr:from>
    <xdr:to>
      <xdr:col>76</xdr:col>
      <xdr:colOff>165100</xdr:colOff>
      <xdr:row>74</xdr:row>
      <xdr:rowOff>116279</xdr:rowOff>
    </xdr:to>
    <xdr:sp macro="" textlink="">
      <xdr:nvSpPr>
        <xdr:cNvPr id="620" name="フローチャート: 判断 619">
          <a:extLst>
            <a:ext uri="{FF2B5EF4-FFF2-40B4-BE49-F238E27FC236}">
              <a16:creationId xmlns:a16="http://schemas.microsoft.com/office/drawing/2014/main" id="{00000000-0008-0000-0600-00006C020000}"/>
            </a:ext>
          </a:extLst>
        </xdr:cNvPr>
        <xdr:cNvSpPr/>
      </xdr:nvSpPr>
      <xdr:spPr>
        <a:xfrm>
          <a:off x="14541500" y="127019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72</xdr:row>
      <xdr:rowOff>132806</xdr:rowOff>
    </xdr:from>
    <xdr:ext cx="599010" cy="259045"/>
    <xdr:sp macro="" textlink="">
      <xdr:nvSpPr>
        <xdr:cNvPr id="621" name="テキスト ボックス 620">
          <a:extLst>
            <a:ext uri="{FF2B5EF4-FFF2-40B4-BE49-F238E27FC236}">
              <a16:creationId xmlns:a16="http://schemas.microsoft.com/office/drawing/2014/main" id="{00000000-0008-0000-0600-00006D020000}"/>
            </a:ext>
          </a:extLst>
        </xdr:cNvPr>
        <xdr:cNvSpPr txBox="1"/>
      </xdr:nvSpPr>
      <xdr:spPr>
        <a:xfrm>
          <a:off x="14292795" y="12477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138860</xdr:rowOff>
    </xdr:from>
    <xdr:to>
      <xdr:col>71</xdr:col>
      <xdr:colOff>177800</xdr:colOff>
      <xdr:row>76</xdr:row>
      <xdr:rowOff>820</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2814300" y="12997610"/>
          <a:ext cx="889000" cy="3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37779</xdr:rowOff>
    </xdr:from>
    <xdr:to>
      <xdr:col>72</xdr:col>
      <xdr:colOff>38100</xdr:colOff>
      <xdr:row>74</xdr:row>
      <xdr:rowOff>139379</xdr:rowOff>
    </xdr:to>
    <xdr:sp macro="" textlink="">
      <xdr:nvSpPr>
        <xdr:cNvPr id="623" name="フローチャート: 判断 622">
          <a:extLst>
            <a:ext uri="{FF2B5EF4-FFF2-40B4-BE49-F238E27FC236}">
              <a16:creationId xmlns:a16="http://schemas.microsoft.com/office/drawing/2014/main" id="{00000000-0008-0000-0600-00006F020000}"/>
            </a:ext>
          </a:extLst>
        </xdr:cNvPr>
        <xdr:cNvSpPr/>
      </xdr:nvSpPr>
      <xdr:spPr>
        <a:xfrm>
          <a:off x="13652500" y="12725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72</xdr:row>
      <xdr:rowOff>155906</xdr:rowOff>
    </xdr:from>
    <xdr:ext cx="599010" cy="259045"/>
    <xdr:sp macro="" textlink="">
      <xdr:nvSpPr>
        <xdr:cNvPr id="624" name="テキスト ボックス 623">
          <a:extLst>
            <a:ext uri="{FF2B5EF4-FFF2-40B4-BE49-F238E27FC236}">
              <a16:creationId xmlns:a16="http://schemas.microsoft.com/office/drawing/2014/main" id="{00000000-0008-0000-0600-000070020000}"/>
            </a:ext>
          </a:extLst>
        </xdr:cNvPr>
        <xdr:cNvSpPr txBox="1"/>
      </xdr:nvSpPr>
      <xdr:spPr>
        <a:xfrm>
          <a:off x="13403795" y="125003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63023</xdr:rowOff>
    </xdr:from>
    <xdr:to>
      <xdr:col>67</xdr:col>
      <xdr:colOff>101600</xdr:colOff>
      <xdr:row>74</xdr:row>
      <xdr:rowOff>164623</xdr:rowOff>
    </xdr:to>
    <xdr:sp macro="" textlink="">
      <xdr:nvSpPr>
        <xdr:cNvPr id="625" name="フローチャート: 判断 624">
          <a:extLst>
            <a:ext uri="{FF2B5EF4-FFF2-40B4-BE49-F238E27FC236}">
              <a16:creationId xmlns:a16="http://schemas.microsoft.com/office/drawing/2014/main" id="{00000000-0008-0000-0600-000071020000}"/>
            </a:ext>
          </a:extLst>
        </xdr:cNvPr>
        <xdr:cNvSpPr/>
      </xdr:nvSpPr>
      <xdr:spPr>
        <a:xfrm>
          <a:off x="12763500" y="1275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73</xdr:row>
      <xdr:rowOff>9700</xdr:rowOff>
    </xdr:from>
    <xdr:ext cx="599010" cy="259045"/>
    <xdr:sp macro="" textlink="">
      <xdr:nvSpPr>
        <xdr:cNvPr id="626" name="テキスト ボックス 625">
          <a:extLst>
            <a:ext uri="{FF2B5EF4-FFF2-40B4-BE49-F238E27FC236}">
              <a16:creationId xmlns:a16="http://schemas.microsoft.com/office/drawing/2014/main" id="{00000000-0008-0000-0600-000072020000}"/>
            </a:ext>
          </a:extLst>
        </xdr:cNvPr>
        <xdr:cNvSpPr txBox="1"/>
      </xdr:nvSpPr>
      <xdr:spPr>
        <a:xfrm>
          <a:off x="12514795" y="125255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600-00007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600-00007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600-00007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1" name="テキスト ボックス 630">
          <a:extLst>
            <a:ext uri="{FF2B5EF4-FFF2-40B4-BE49-F238E27FC236}">
              <a16:creationId xmlns:a16="http://schemas.microsoft.com/office/drawing/2014/main" id="{00000000-0008-0000-0600-00007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127379</xdr:rowOff>
    </xdr:from>
    <xdr:to>
      <xdr:col>85</xdr:col>
      <xdr:colOff>177800</xdr:colOff>
      <xdr:row>76</xdr:row>
      <xdr:rowOff>57528</xdr:rowOff>
    </xdr:to>
    <xdr:sp macro="" textlink="">
      <xdr:nvSpPr>
        <xdr:cNvPr id="632" name="楕円 631">
          <a:extLst>
            <a:ext uri="{FF2B5EF4-FFF2-40B4-BE49-F238E27FC236}">
              <a16:creationId xmlns:a16="http://schemas.microsoft.com/office/drawing/2014/main" id="{00000000-0008-0000-0600-000078020000}"/>
            </a:ext>
          </a:extLst>
        </xdr:cNvPr>
        <xdr:cNvSpPr/>
      </xdr:nvSpPr>
      <xdr:spPr>
        <a:xfrm>
          <a:off x="16268700" y="12986129"/>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75</xdr:row>
      <xdr:rowOff>105806</xdr:rowOff>
    </xdr:from>
    <xdr:ext cx="534377" cy="259045"/>
    <xdr:sp macro="" textlink="">
      <xdr:nvSpPr>
        <xdr:cNvPr id="633" name="公債費該当値テキスト">
          <a:extLst>
            <a:ext uri="{FF2B5EF4-FFF2-40B4-BE49-F238E27FC236}">
              <a16:creationId xmlns:a16="http://schemas.microsoft.com/office/drawing/2014/main" id="{00000000-0008-0000-0600-000079020000}"/>
            </a:ext>
          </a:extLst>
        </xdr:cNvPr>
        <xdr:cNvSpPr txBox="1"/>
      </xdr:nvSpPr>
      <xdr:spPr>
        <a:xfrm>
          <a:off x="16370300" y="12964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75</xdr:row>
      <xdr:rowOff>145581</xdr:rowOff>
    </xdr:from>
    <xdr:to>
      <xdr:col>81</xdr:col>
      <xdr:colOff>101600</xdr:colOff>
      <xdr:row>76</xdr:row>
      <xdr:rowOff>75732</xdr:rowOff>
    </xdr:to>
    <xdr:sp macro="" textlink="">
      <xdr:nvSpPr>
        <xdr:cNvPr id="634" name="楕円 633">
          <a:extLst>
            <a:ext uri="{FF2B5EF4-FFF2-40B4-BE49-F238E27FC236}">
              <a16:creationId xmlns:a16="http://schemas.microsoft.com/office/drawing/2014/main" id="{00000000-0008-0000-0600-00007A020000}"/>
            </a:ext>
          </a:extLst>
        </xdr:cNvPr>
        <xdr:cNvSpPr/>
      </xdr:nvSpPr>
      <xdr:spPr>
        <a:xfrm>
          <a:off x="15430500" y="130043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66859</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5214111" y="13097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40402</xdr:rowOff>
    </xdr:from>
    <xdr:to>
      <xdr:col>76</xdr:col>
      <xdr:colOff>165100</xdr:colOff>
      <xdr:row>74</xdr:row>
      <xdr:rowOff>142002</xdr:rowOff>
    </xdr:to>
    <xdr:sp macro="" textlink="">
      <xdr:nvSpPr>
        <xdr:cNvPr id="636" name="楕円 635">
          <a:extLst>
            <a:ext uri="{FF2B5EF4-FFF2-40B4-BE49-F238E27FC236}">
              <a16:creationId xmlns:a16="http://schemas.microsoft.com/office/drawing/2014/main" id="{00000000-0008-0000-0600-00007C020000}"/>
            </a:ext>
          </a:extLst>
        </xdr:cNvPr>
        <xdr:cNvSpPr/>
      </xdr:nvSpPr>
      <xdr:spPr>
        <a:xfrm>
          <a:off x="14541500" y="12727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133129</xdr:rowOff>
    </xdr:from>
    <xdr:ext cx="599010"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292795" y="12820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75</xdr:row>
      <xdr:rowOff>88060</xdr:rowOff>
    </xdr:from>
    <xdr:to>
      <xdr:col>72</xdr:col>
      <xdr:colOff>38100</xdr:colOff>
      <xdr:row>76</xdr:row>
      <xdr:rowOff>18210</xdr:rowOff>
    </xdr:to>
    <xdr:sp macro="" textlink="">
      <xdr:nvSpPr>
        <xdr:cNvPr id="638" name="楕円 637">
          <a:extLst>
            <a:ext uri="{FF2B5EF4-FFF2-40B4-BE49-F238E27FC236}">
              <a16:creationId xmlns:a16="http://schemas.microsoft.com/office/drawing/2014/main" id="{00000000-0008-0000-0600-00007E020000}"/>
            </a:ext>
          </a:extLst>
        </xdr:cNvPr>
        <xdr:cNvSpPr/>
      </xdr:nvSpPr>
      <xdr:spPr>
        <a:xfrm>
          <a:off x="13652500" y="12946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9337</xdr:rowOff>
    </xdr:from>
    <xdr:ext cx="534377" cy="259045"/>
    <xdr:sp macro="" textlink="">
      <xdr:nvSpPr>
        <xdr:cNvPr id="639" name="テキスト ボックス 638">
          <a:extLst>
            <a:ext uri="{FF2B5EF4-FFF2-40B4-BE49-F238E27FC236}">
              <a16:creationId xmlns:a16="http://schemas.microsoft.com/office/drawing/2014/main" id="{00000000-0008-0000-0600-00007F020000}"/>
            </a:ext>
          </a:extLst>
        </xdr:cNvPr>
        <xdr:cNvSpPr txBox="1"/>
      </xdr:nvSpPr>
      <xdr:spPr>
        <a:xfrm>
          <a:off x="13436111" y="13039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121470</xdr:rowOff>
    </xdr:from>
    <xdr:to>
      <xdr:col>67</xdr:col>
      <xdr:colOff>101600</xdr:colOff>
      <xdr:row>76</xdr:row>
      <xdr:rowOff>51620</xdr:rowOff>
    </xdr:to>
    <xdr:sp macro="" textlink="">
      <xdr:nvSpPr>
        <xdr:cNvPr id="640" name="楕円 639">
          <a:extLst>
            <a:ext uri="{FF2B5EF4-FFF2-40B4-BE49-F238E27FC236}">
              <a16:creationId xmlns:a16="http://schemas.microsoft.com/office/drawing/2014/main" id="{00000000-0008-0000-0600-000080020000}"/>
            </a:ext>
          </a:extLst>
        </xdr:cNvPr>
        <xdr:cNvSpPr/>
      </xdr:nvSpPr>
      <xdr:spPr>
        <a:xfrm>
          <a:off x="12763500" y="129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42747</xdr:rowOff>
    </xdr:from>
    <xdr:ext cx="534377"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2547111" y="1307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2" name="正方形/長方形 641">
          <a:extLst>
            <a:ext uri="{FF2B5EF4-FFF2-40B4-BE49-F238E27FC236}">
              <a16:creationId xmlns:a16="http://schemas.microsoft.com/office/drawing/2014/main" id="{00000000-0008-0000-0600-00008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3" name="正方形/長方形 642">
          <a:extLst>
            <a:ext uri="{FF2B5EF4-FFF2-40B4-BE49-F238E27FC236}">
              <a16:creationId xmlns:a16="http://schemas.microsoft.com/office/drawing/2014/main" id="{00000000-0008-0000-0600-00008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4" name="正方形/長方形 643">
          <a:extLst>
            <a:ext uri="{FF2B5EF4-FFF2-40B4-BE49-F238E27FC236}">
              <a16:creationId xmlns:a16="http://schemas.microsoft.com/office/drawing/2014/main" id="{00000000-0008-0000-0600-00008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5" name="正方形/長方形 644">
          <a:extLst>
            <a:ext uri="{FF2B5EF4-FFF2-40B4-BE49-F238E27FC236}">
              <a16:creationId xmlns:a16="http://schemas.microsoft.com/office/drawing/2014/main" id="{00000000-0008-0000-0600-00008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6" name="正方形/長方形 645">
          <a:extLst>
            <a:ext uri="{FF2B5EF4-FFF2-40B4-BE49-F238E27FC236}">
              <a16:creationId xmlns:a16="http://schemas.microsoft.com/office/drawing/2014/main" id="{00000000-0008-0000-0600-00008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7" name="正方形/長方形 646">
          <a:extLst>
            <a:ext uri="{FF2B5EF4-FFF2-40B4-BE49-F238E27FC236}">
              <a16:creationId xmlns:a16="http://schemas.microsoft.com/office/drawing/2014/main" id="{00000000-0008-0000-0600-00008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8" name="正方形/長方形 647">
          <a:extLst>
            <a:ext uri="{FF2B5EF4-FFF2-40B4-BE49-F238E27FC236}">
              <a16:creationId xmlns:a16="http://schemas.microsoft.com/office/drawing/2014/main" id="{00000000-0008-0000-0600-00008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9" name="正方形/長方形 648">
          <a:extLst>
            <a:ext uri="{FF2B5EF4-FFF2-40B4-BE49-F238E27FC236}">
              <a16:creationId xmlns:a16="http://schemas.microsoft.com/office/drawing/2014/main" id="{00000000-0008-0000-0600-00008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0" name="テキスト ボックス 649">
          <a:extLst>
            <a:ext uri="{FF2B5EF4-FFF2-40B4-BE49-F238E27FC236}">
              <a16:creationId xmlns:a16="http://schemas.microsoft.com/office/drawing/2014/main" id="{00000000-0008-0000-0600-00008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1" name="直線コネクタ 650">
          <a:extLst>
            <a:ext uri="{FF2B5EF4-FFF2-40B4-BE49-F238E27FC236}">
              <a16:creationId xmlns:a16="http://schemas.microsoft.com/office/drawing/2014/main" id="{00000000-0008-0000-0600-00008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54" name="直線コネクタ 653">
          <a:extLst>
            <a:ext uri="{FF2B5EF4-FFF2-40B4-BE49-F238E27FC236}">
              <a16:creationId xmlns:a16="http://schemas.microsoft.com/office/drawing/2014/main" id="{00000000-0008-0000-0600-00008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96</xdr:row>
      <xdr:rowOff>35577</xdr:rowOff>
    </xdr:from>
    <xdr:ext cx="595419"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6" name="直線コネクタ 655">
          <a:extLst>
            <a:ext uri="{FF2B5EF4-FFF2-40B4-BE49-F238E27FC236}">
              <a16:creationId xmlns:a16="http://schemas.microsoft.com/office/drawing/2014/main" id="{00000000-0008-0000-0600-00009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91</xdr:row>
      <xdr:rowOff>130827</xdr:rowOff>
    </xdr:from>
    <xdr:ext cx="595419" cy="259045"/>
    <xdr:sp macro="" textlink="">
      <xdr:nvSpPr>
        <xdr:cNvPr id="659" name="テキスト ボックス 658">
          <a:extLst>
            <a:ext uri="{FF2B5EF4-FFF2-40B4-BE49-F238E27FC236}">
              <a16:creationId xmlns:a16="http://schemas.microsoft.com/office/drawing/2014/main" id="{00000000-0008-0000-0600-000093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60" name="直線コネクタ 659">
          <a:extLst>
            <a:ext uri="{FF2B5EF4-FFF2-40B4-BE49-F238E27FC236}">
              <a16:creationId xmlns:a16="http://schemas.microsoft.com/office/drawing/2014/main" id="{00000000-0008-0000-0600-00009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89</xdr:row>
      <xdr:rowOff>92727</xdr:rowOff>
    </xdr:from>
    <xdr:ext cx="685572" cy="259045"/>
    <xdr:sp macro="" textlink="">
      <xdr:nvSpPr>
        <xdr:cNvPr id="661" name="テキスト ボックス 660">
          <a:extLst>
            <a:ext uri="{FF2B5EF4-FFF2-40B4-BE49-F238E27FC236}">
              <a16:creationId xmlns:a16="http://schemas.microsoft.com/office/drawing/2014/main" id="{00000000-0008-0000-0600-000095020000}"/>
            </a:ext>
          </a:extLst>
        </xdr:cNvPr>
        <xdr:cNvSpPr txBox="1"/>
      </xdr:nvSpPr>
      <xdr:spPr>
        <a:xfrm>
          <a:off x="11760428" y="1535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2" name="直線コネクタ 661">
          <a:extLst>
            <a:ext uri="{FF2B5EF4-FFF2-40B4-BE49-F238E27FC236}">
              <a16:creationId xmlns:a16="http://schemas.microsoft.com/office/drawing/2014/main" id="{00000000-0008-0000-0600-00009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61</xdr:col>
      <xdr:colOff>139928</xdr:colOff>
      <xdr:row>87</xdr:row>
      <xdr:rowOff>54627</xdr:rowOff>
    </xdr:from>
    <xdr:ext cx="685572"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64" name="積立金グラフ枠">
          <a:extLst>
            <a:ext uri="{FF2B5EF4-FFF2-40B4-BE49-F238E27FC236}">
              <a16:creationId xmlns:a16="http://schemas.microsoft.com/office/drawing/2014/main" id="{00000000-0008-0000-0600-00009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19921</xdr:rowOff>
    </xdr:from>
    <xdr:to>
      <xdr:col>85</xdr:col>
      <xdr:colOff>126364</xdr:colOff>
      <xdr:row>99</xdr:row>
      <xdr:rowOff>43721</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flipV="1">
          <a:off x="16317595" y="15621871"/>
          <a:ext cx="1269" cy="1395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99</xdr:row>
      <xdr:rowOff>47548</xdr:rowOff>
    </xdr:from>
    <xdr:ext cx="378565" cy="259045"/>
    <xdr:sp macro="" textlink="">
      <xdr:nvSpPr>
        <xdr:cNvPr id="666" name="積立金最小値テキスト">
          <a:extLst>
            <a:ext uri="{FF2B5EF4-FFF2-40B4-BE49-F238E27FC236}">
              <a16:creationId xmlns:a16="http://schemas.microsoft.com/office/drawing/2014/main" id="{00000000-0008-0000-0600-00009A020000}"/>
            </a:ext>
          </a:extLst>
        </xdr:cNvPr>
        <xdr:cNvSpPr txBox="1"/>
      </xdr:nvSpPr>
      <xdr:spPr>
        <a:xfrm>
          <a:off x="16370300" y="1702109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43721</xdr:rowOff>
    </xdr:from>
    <xdr:to>
      <xdr:col>86</xdr:col>
      <xdr:colOff>25400</xdr:colOff>
      <xdr:row>99</xdr:row>
      <xdr:rowOff>43721</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6230600" y="17017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138048</xdr:rowOff>
    </xdr:from>
    <xdr:ext cx="690189" cy="259045"/>
    <xdr:sp macro="" textlink="">
      <xdr:nvSpPr>
        <xdr:cNvPr id="668" name="積立金最大値テキスト">
          <a:extLst>
            <a:ext uri="{FF2B5EF4-FFF2-40B4-BE49-F238E27FC236}">
              <a16:creationId xmlns:a16="http://schemas.microsoft.com/office/drawing/2014/main" id="{00000000-0008-0000-0600-00009C020000}"/>
            </a:ext>
          </a:extLst>
        </xdr:cNvPr>
        <xdr:cNvSpPr txBox="1"/>
      </xdr:nvSpPr>
      <xdr:spPr>
        <a:xfrm>
          <a:off x="16370300" y="153970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1,099,314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91</xdr:row>
      <xdr:rowOff>19921</xdr:rowOff>
    </xdr:from>
    <xdr:to>
      <xdr:col>86</xdr:col>
      <xdr:colOff>25400</xdr:colOff>
      <xdr:row>91</xdr:row>
      <xdr:rowOff>19921</xdr:rowOff>
    </xdr:to>
    <xdr:cxnSp macro="">
      <xdr:nvCxnSpPr>
        <xdr:cNvPr id="669" name="直線コネクタ 668">
          <a:extLst>
            <a:ext uri="{FF2B5EF4-FFF2-40B4-BE49-F238E27FC236}">
              <a16:creationId xmlns:a16="http://schemas.microsoft.com/office/drawing/2014/main" id="{00000000-0008-0000-0600-00009D020000}"/>
            </a:ext>
          </a:extLst>
        </xdr:cNvPr>
        <xdr:cNvCxnSpPr/>
      </xdr:nvCxnSpPr>
      <xdr:spPr>
        <a:xfrm>
          <a:off x="16230600" y="156218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99</xdr:row>
      <xdr:rowOff>3608</xdr:rowOff>
    </xdr:from>
    <xdr:to>
      <xdr:col>85</xdr:col>
      <xdr:colOff>127000</xdr:colOff>
      <xdr:row>99</xdr:row>
      <xdr:rowOff>29640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flipV="1">
          <a:off x="15481300" y="16977158"/>
          <a:ext cx="838200" cy="26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91036</xdr:rowOff>
    </xdr:from>
    <xdr:ext cx="534377" cy="259045"/>
    <xdr:sp macro="" textlink="">
      <xdr:nvSpPr>
        <xdr:cNvPr id="671" name="積立金平均値テキスト">
          <a:extLst>
            <a:ext uri="{FF2B5EF4-FFF2-40B4-BE49-F238E27FC236}">
              <a16:creationId xmlns:a16="http://schemas.microsoft.com/office/drawing/2014/main" id="{00000000-0008-0000-0600-00009F020000}"/>
            </a:ext>
          </a:extLst>
        </xdr:cNvPr>
        <xdr:cNvSpPr txBox="1"/>
      </xdr:nvSpPr>
      <xdr:spPr>
        <a:xfrm>
          <a:off x="16370300" y="1672168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76,332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68159</xdr:rowOff>
    </xdr:from>
    <xdr:to>
      <xdr:col>85</xdr:col>
      <xdr:colOff>177800</xdr:colOff>
      <xdr:row>98</xdr:row>
      <xdr:rowOff>169759</xdr:rowOff>
    </xdr:to>
    <xdr:sp macro="" textlink="">
      <xdr:nvSpPr>
        <xdr:cNvPr id="672" name="フローチャート: 判断 671">
          <a:extLst>
            <a:ext uri="{FF2B5EF4-FFF2-40B4-BE49-F238E27FC236}">
              <a16:creationId xmlns:a16="http://schemas.microsoft.com/office/drawing/2014/main" id="{00000000-0008-0000-0600-0000A0020000}"/>
            </a:ext>
          </a:extLst>
        </xdr:cNvPr>
        <xdr:cNvSpPr/>
      </xdr:nvSpPr>
      <xdr:spPr>
        <a:xfrm>
          <a:off x="16268700" y="16870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99</xdr:row>
      <xdr:rowOff>29640</xdr:rowOff>
    </xdr:from>
    <xdr:to>
      <xdr:col>81</xdr:col>
      <xdr:colOff>50800</xdr:colOff>
      <xdr:row>99</xdr:row>
      <xdr:rowOff>39968</xdr:rowOff>
    </xdr:to>
    <xdr:cxnSp macro="">
      <xdr:nvCxnSpPr>
        <xdr:cNvPr id="673" name="直線コネクタ 672">
          <a:extLst>
            <a:ext uri="{FF2B5EF4-FFF2-40B4-BE49-F238E27FC236}">
              <a16:creationId xmlns:a16="http://schemas.microsoft.com/office/drawing/2014/main" id="{00000000-0008-0000-0600-0000A1020000}"/>
            </a:ext>
          </a:extLst>
        </xdr:cNvPr>
        <xdr:cNvCxnSpPr/>
      </xdr:nvCxnSpPr>
      <xdr:spPr>
        <a:xfrm flipV="1">
          <a:off x="14592300" y="17003190"/>
          <a:ext cx="889000" cy="10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98</xdr:row>
      <xdr:rowOff>98538</xdr:rowOff>
    </xdr:from>
    <xdr:to>
      <xdr:col>81</xdr:col>
      <xdr:colOff>101600</xdr:colOff>
      <xdr:row>99</xdr:row>
      <xdr:rowOff>28688</xdr:rowOff>
    </xdr:to>
    <xdr:sp macro="" textlink="">
      <xdr:nvSpPr>
        <xdr:cNvPr id="674" name="フローチャート: 判断 673">
          <a:extLst>
            <a:ext uri="{FF2B5EF4-FFF2-40B4-BE49-F238E27FC236}">
              <a16:creationId xmlns:a16="http://schemas.microsoft.com/office/drawing/2014/main" id="{00000000-0008-0000-0600-0000A2020000}"/>
            </a:ext>
          </a:extLst>
        </xdr:cNvPr>
        <xdr:cNvSpPr/>
      </xdr:nvSpPr>
      <xdr:spPr>
        <a:xfrm>
          <a:off x="15430500" y="169006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45215</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5214111" y="166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52,411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99</xdr:row>
      <xdr:rowOff>39430</xdr:rowOff>
    </xdr:from>
    <xdr:to>
      <xdr:col>76</xdr:col>
      <xdr:colOff>114300</xdr:colOff>
      <xdr:row>99</xdr:row>
      <xdr:rowOff>39968</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3703300" y="17012980"/>
          <a:ext cx="889000" cy="5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98</xdr:row>
      <xdr:rowOff>105474</xdr:rowOff>
    </xdr:from>
    <xdr:to>
      <xdr:col>76</xdr:col>
      <xdr:colOff>165100</xdr:colOff>
      <xdr:row>99</xdr:row>
      <xdr:rowOff>35624</xdr:rowOff>
    </xdr:to>
    <xdr:sp macro="" textlink="">
      <xdr:nvSpPr>
        <xdr:cNvPr id="677" name="フローチャート: 判断 676">
          <a:extLst>
            <a:ext uri="{FF2B5EF4-FFF2-40B4-BE49-F238E27FC236}">
              <a16:creationId xmlns:a16="http://schemas.microsoft.com/office/drawing/2014/main" id="{00000000-0008-0000-0600-0000A5020000}"/>
            </a:ext>
          </a:extLst>
        </xdr:cNvPr>
        <xdr:cNvSpPr/>
      </xdr:nvSpPr>
      <xdr:spPr>
        <a:xfrm>
          <a:off x="14541500" y="16907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52151</xdr:rowOff>
    </xdr:from>
    <xdr:ext cx="534377" cy="259045"/>
    <xdr:sp macro="" textlink="">
      <xdr:nvSpPr>
        <xdr:cNvPr id="678" name="テキスト ボックス 677">
          <a:extLst>
            <a:ext uri="{FF2B5EF4-FFF2-40B4-BE49-F238E27FC236}">
              <a16:creationId xmlns:a16="http://schemas.microsoft.com/office/drawing/2014/main" id="{00000000-0008-0000-0600-0000A6020000}"/>
            </a:ext>
          </a:extLst>
        </xdr:cNvPr>
        <xdr:cNvSpPr txBox="1"/>
      </xdr:nvSpPr>
      <xdr:spPr>
        <a:xfrm>
          <a:off x="14325111" y="1668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46,949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99</xdr:row>
      <xdr:rowOff>28994</xdr:rowOff>
    </xdr:from>
    <xdr:to>
      <xdr:col>71</xdr:col>
      <xdr:colOff>177800</xdr:colOff>
      <xdr:row>99</xdr:row>
      <xdr:rowOff>39430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2814300" y="17002544"/>
          <a:ext cx="889000" cy="10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98</xdr:row>
      <xdr:rowOff>102981</xdr:rowOff>
    </xdr:from>
    <xdr:to>
      <xdr:col>72</xdr:col>
      <xdr:colOff>38100</xdr:colOff>
      <xdr:row>99</xdr:row>
      <xdr:rowOff>33131</xdr:rowOff>
    </xdr:to>
    <xdr:sp macro="" textlink="">
      <xdr:nvSpPr>
        <xdr:cNvPr id="680" name="フローチャート: 判断 679">
          <a:extLst>
            <a:ext uri="{FF2B5EF4-FFF2-40B4-BE49-F238E27FC236}">
              <a16:creationId xmlns:a16="http://schemas.microsoft.com/office/drawing/2014/main" id="{00000000-0008-0000-0600-0000A8020000}"/>
            </a:ext>
          </a:extLst>
        </xdr:cNvPr>
        <xdr:cNvSpPr/>
      </xdr:nvSpPr>
      <xdr:spPr>
        <a:xfrm>
          <a:off x="13652500" y="169050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49658</xdr:rowOff>
    </xdr:from>
    <xdr:ext cx="534377" cy="259045"/>
    <xdr:sp macro="" textlink="">
      <xdr:nvSpPr>
        <xdr:cNvPr id="681" name="テキスト ボックス 680">
          <a:extLst>
            <a:ext uri="{FF2B5EF4-FFF2-40B4-BE49-F238E27FC236}">
              <a16:creationId xmlns:a16="http://schemas.microsoft.com/office/drawing/2014/main" id="{00000000-0008-0000-0600-0000A9020000}"/>
            </a:ext>
          </a:extLst>
        </xdr:cNvPr>
        <xdr:cNvSpPr txBox="1"/>
      </xdr:nvSpPr>
      <xdr:spPr>
        <a:xfrm>
          <a:off x="13436111" y="16680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100884</xdr:rowOff>
    </xdr:from>
    <xdr:to>
      <xdr:col>67</xdr:col>
      <xdr:colOff>101600</xdr:colOff>
      <xdr:row>99</xdr:row>
      <xdr:rowOff>31034</xdr:rowOff>
    </xdr:to>
    <xdr:sp macro="" textlink="">
      <xdr:nvSpPr>
        <xdr:cNvPr id="682" name="フローチャート: 判断 681">
          <a:extLst>
            <a:ext uri="{FF2B5EF4-FFF2-40B4-BE49-F238E27FC236}">
              <a16:creationId xmlns:a16="http://schemas.microsoft.com/office/drawing/2014/main" id="{00000000-0008-0000-0600-0000AA020000}"/>
            </a:ext>
          </a:extLst>
        </xdr:cNvPr>
        <xdr:cNvSpPr/>
      </xdr:nvSpPr>
      <xdr:spPr>
        <a:xfrm>
          <a:off x="12763500" y="169029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47561</xdr:rowOff>
    </xdr:from>
    <xdr:ext cx="534377" cy="259045"/>
    <xdr:sp macro="" textlink="">
      <xdr:nvSpPr>
        <xdr:cNvPr id="683" name="テキスト ボックス 682">
          <a:extLst>
            <a:ext uri="{FF2B5EF4-FFF2-40B4-BE49-F238E27FC236}">
              <a16:creationId xmlns:a16="http://schemas.microsoft.com/office/drawing/2014/main" id="{00000000-0008-0000-0600-0000AB020000}"/>
            </a:ext>
          </a:extLst>
        </xdr:cNvPr>
        <xdr:cNvSpPr txBox="1"/>
      </xdr:nvSpPr>
      <xdr:spPr>
        <a:xfrm>
          <a:off x="12547111" y="16678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84" name="テキスト ボックス 683">
          <a:extLst>
            <a:ext uri="{FF2B5EF4-FFF2-40B4-BE49-F238E27FC236}">
              <a16:creationId xmlns:a16="http://schemas.microsoft.com/office/drawing/2014/main" id="{00000000-0008-0000-0600-0000A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5" name="テキスト ボックス 684">
          <a:extLst>
            <a:ext uri="{FF2B5EF4-FFF2-40B4-BE49-F238E27FC236}">
              <a16:creationId xmlns:a16="http://schemas.microsoft.com/office/drawing/2014/main" id="{00000000-0008-0000-0600-0000A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8" name="テキスト ボックス 687">
          <a:extLst>
            <a:ext uri="{FF2B5EF4-FFF2-40B4-BE49-F238E27FC236}">
              <a16:creationId xmlns:a16="http://schemas.microsoft.com/office/drawing/2014/main" id="{00000000-0008-0000-0600-0000B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124258</xdr:rowOff>
    </xdr:from>
    <xdr:to>
      <xdr:col>85</xdr:col>
      <xdr:colOff>177800</xdr:colOff>
      <xdr:row>99</xdr:row>
      <xdr:rowOff>54408</xdr:rowOff>
    </xdr:to>
    <xdr:sp macro="" textlink="">
      <xdr:nvSpPr>
        <xdr:cNvPr id="689" name="楕円 688">
          <a:extLst>
            <a:ext uri="{FF2B5EF4-FFF2-40B4-BE49-F238E27FC236}">
              <a16:creationId xmlns:a16="http://schemas.microsoft.com/office/drawing/2014/main" id="{00000000-0008-0000-0600-0000B1020000}"/>
            </a:ext>
          </a:extLst>
        </xdr:cNvPr>
        <xdr:cNvSpPr/>
      </xdr:nvSpPr>
      <xdr:spPr>
        <a:xfrm>
          <a:off x="16268700" y="169263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98</xdr:row>
      <xdr:rowOff>46585</xdr:rowOff>
    </xdr:from>
    <xdr:ext cx="534377" cy="259045"/>
    <xdr:sp macro="" textlink="">
      <xdr:nvSpPr>
        <xdr:cNvPr id="690" name="積立金該当値テキスト">
          <a:extLst>
            <a:ext uri="{FF2B5EF4-FFF2-40B4-BE49-F238E27FC236}">
              <a16:creationId xmlns:a16="http://schemas.microsoft.com/office/drawing/2014/main" id="{00000000-0008-0000-0600-0000B2020000}"/>
            </a:ext>
          </a:extLst>
        </xdr:cNvPr>
        <xdr:cNvSpPr txBox="1"/>
      </xdr:nvSpPr>
      <xdr:spPr>
        <a:xfrm>
          <a:off x="16370300" y="16848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150290</xdr:rowOff>
    </xdr:from>
    <xdr:to>
      <xdr:col>81</xdr:col>
      <xdr:colOff>101600</xdr:colOff>
      <xdr:row>99</xdr:row>
      <xdr:rowOff>80440</xdr:rowOff>
    </xdr:to>
    <xdr:sp macro="" textlink="">
      <xdr:nvSpPr>
        <xdr:cNvPr id="691" name="楕円 690">
          <a:extLst>
            <a:ext uri="{FF2B5EF4-FFF2-40B4-BE49-F238E27FC236}">
              <a16:creationId xmlns:a16="http://schemas.microsoft.com/office/drawing/2014/main" id="{00000000-0008-0000-0600-0000B3020000}"/>
            </a:ext>
          </a:extLst>
        </xdr:cNvPr>
        <xdr:cNvSpPr/>
      </xdr:nvSpPr>
      <xdr:spPr>
        <a:xfrm>
          <a:off x="15430500" y="16952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99</xdr:row>
      <xdr:rowOff>71567</xdr:rowOff>
    </xdr:from>
    <xdr:ext cx="534377" cy="259045"/>
    <xdr:sp macro="" textlink="">
      <xdr:nvSpPr>
        <xdr:cNvPr id="692" name="テキスト ボックス 691">
          <a:extLst>
            <a:ext uri="{FF2B5EF4-FFF2-40B4-BE49-F238E27FC236}">
              <a16:creationId xmlns:a16="http://schemas.microsoft.com/office/drawing/2014/main" id="{00000000-0008-0000-0600-0000B4020000}"/>
            </a:ext>
          </a:extLst>
        </xdr:cNvPr>
        <xdr:cNvSpPr txBox="1"/>
      </xdr:nvSpPr>
      <xdr:spPr>
        <a:xfrm>
          <a:off x="15214111" y="170451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11,661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160618</xdr:rowOff>
    </xdr:from>
    <xdr:to>
      <xdr:col>76</xdr:col>
      <xdr:colOff>165100</xdr:colOff>
      <xdr:row>99</xdr:row>
      <xdr:rowOff>90768</xdr:rowOff>
    </xdr:to>
    <xdr:sp macro="" textlink="">
      <xdr:nvSpPr>
        <xdr:cNvPr id="693" name="楕円 692">
          <a:extLst>
            <a:ext uri="{FF2B5EF4-FFF2-40B4-BE49-F238E27FC236}">
              <a16:creationId xmlns:a16="http://schemas.microsoft.com/office/drawing/2014/main" id="{00000000-0008-0000-0600-0000B5020000}"/>
            </a:ext>
          </a:extLst>
        </xdr:cNvPr>
        <xdr:cNvSpPr/>
      </xdr:nvSpPr>
      <xdr:spPr>
        <a:xfrm>
          <a:off x="14541500" y="16962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99</xdr:row>
      <xdr:rowOff>81895</xdr:rowOff>
    </xdr:from>
    <xdr:ext cx="469744"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57428" y="17055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160080</xdr:rowOff>
    </xdr:from>
    <xdr:to>
      <xdr:col>72</xdr:col>
      <xdr:colOff>38100</xdr:colOff>
      <xdr:row>99</xdr:row>
      <xdr:rowOff>90230</xdr:rowOff>
    </xdr:to>
    <xdr:sp macro="" textlink="">
      <xdr:nvSpPr>
        <xdr:cNvPr id="695" name="楕円 694">
          <a:extLst>
            <a:ext uri="{FF2B5EF4-FFF2-40B4-BE49-F238E27FC236}">
              <a16:creationId xmlns:a16="http://schemas.microsoft.com/office/drawing/2014/main" id="{00000000-0008-0000-0600-0000B7020000}"/>
            </a:ext>
          </a:extLst>
        </xdr:cNvPr>
        <xdr:cNvSpPr/>
      </xdr:nvSpPr>
      <xdr:spPr>
        <a:xfrm>
          <a:off x="13652500" y="16962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99</xdr:row>
      <xdr:rowOff>81357</xdr:rowOff>
    </xdr:from>
    <xdr:ext cx="469744"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3468428" y="17054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149644</xdr:rowOff>
    </xdr:from>
    <xdr:to>
      <xdr:col>67</xdr:col>
      <xdr:colOff>101600</xdr:colOff>
      <xdr:row>99</xdr:row>
      <xdr:rowOff>79794</xdr:rowOff>
    </xdr:to>
    <xdr:sp macro="" textlink="">
      <xdr:nvSpPr>
        <xdr:cNvPr id="697" name="楕円 696">
          <a:extLst>
            <a:ext uri="{FF2B5EF4-FFF2-40B4-BE49-F238E27FC236}">
              <a16:creationId xmlns:a16="http://schemas.microsoft.com/office/drawing/2014/main" id="{00000000-0008-0000-0600-0000B9020000}"/>
            </a:ext>
          </a:extLst>
        </xdr:cNvPr>
        <xdr:cNvSpPr/>
      </xdr:nvSpPr>
      <xdr:spPr>
        <a:xfrm>
          <a:off x="12763500" y="16951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99</xdr:row>
      <xdr:rowOff>70921</xdr:rowOff>
    </xdr:from>
    <xdr:ext cx="534377"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2547111" y="17044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9" name="正方形/長方形 698">
          <a:extLst>
            <a:ext uri="{FF2B5EF4-FFF2-40B4-BE49-F238E27FC236}">
              <a16:creationId xmlns:a16="http://schemas.microsoft.com/office/drawing/2014/main" id="{00000000-0008-0000-0600-0000B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0" name="正方形/長方形 699">
          <a:extLst>
            <a:ext uri="{FF2B5EF4-FFF2-40B4-BE49-F238E27FC236}">
              <a16:creationId xmlns:a16="http://schemas.microsoft.com/office/drawing/2014/main" id="{00000000-0008-0000-0600-0000B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1" name="正方形/長方形 700">
          <a:extLst>
            <a:ext uri="{FF2B5EF4-FFF2-40B4-BE49-F238E27FC236}">
              <a16:creationId xmlns:a16="http://schemas.microsoft.com/office/drawing/2014/main" id="{00000000-0008-0000-0600-0000B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2" name="正方形/長方形 701">
          <a:extLst>
            <a:ext uri="{FF2B5EF4-FFF2-40B4-BE49-F238E27FC236}">
              <a16:creationId xmlns:a16="http://schemas.microsoft.com/office/drawing/2014/main" id="{00000000-0008-0000-0600-0000B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03" name="正方形/長方形 702">
          <a:extLst>
            <a:ext uri="{FF2B5EF4-FFF2-40B4-BE49-F238E27FC236}">
              <a16:creationId xmlns:a16="http://schemas.microsoft.com/office/drawing/2014/main" id="{00000000-0008-0000-0600-0000B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04" name="正方形/長方形 703">
          <a:extLst>
            <a:ext uri="{FF2B5EF4-FFF2-40B4-BE49-F238E27FC236}">
              <a16:creationId xmlns:a16="http://schemas.microsoft.com/office/drawing/2014/main" id="{00000000-0008-0000-0600-0000C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5" name="正方形/長方形 704">
          <a:extLst>
            <a:ext uri="{FF2B5EF4-FFF2-40B4-BE49-F238E27FC236}">
              <a16:creationId xmlns:a16="http://schemas.microsoft.com/office/drawing/2014/main" id="{00000000-0008-0000-0600-0000C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6" name="正方形/長方形 705">
          <a:extLst>
            <a:ext uri="{FF2B5EF4-FFF2-40B4-BE49-F238E27FC236}">
              <a16:creationId xmlns:a16="http://schemas.microsoft.com/office/drawing/2014/main" id="{00000000-0008-0000-0600-0000C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7" name="テキスト ボックス 706">
          <a:extLst>
            <a:ext uri="{FF2B5EF4-FFF2-40B4-BE49-F238E27FC236}">
              <a16:creationId xmlns:a16="http://schemas.microsoft.com/office/drawing/2014/main" id="{00000000-0008-0000-0600-0000C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8" name="直線コネクタ 707">
          <a:extLst>
            <a:ext uri="{FF2B5EF4-FFF2-40B4-BE49-F238E27FC236}">
              <a16:creationId xmlns:a16="http://schemas.microsoft.com/office/drawing/2014/main" id="{00000000-0008-0000-0600-0000C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11" name="直線コネクタ 710">
          <a:extLst>
            <a:ext uri="{FF2B5EF4-FFF2-40B4-BE49-F238E27FC236}">
              <a16:creationId xmlns:a16="http://schemas.microsoft.com/office/drawing/2014/main" id="{00000000-0008-0000-0600-0000C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36</xdr:row>
      <xdr:rowOff>144434</xdr:rowOff>
    </xdr:from>
    <xdr:ext cx="531299"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7756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13" name="直線コネクタ 712">
          <a:extLst>
            <a:ext uri="{FF2B5EF4-FFF2-40B4-BE49-F238E27FC236}">
              <a16:creationId xmlns:a16="http://schemas.microsoft.com/office/drawing/2014/main" id="{00000000-0008-0000-0600-0000C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34</xdr:row>
      <xdr:rowOff>160763</xdr:rowOff>
    </xdr:from>
    <xdr:ext cx="531299"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7756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33</xdr:row>
      <xdr:rowOff>5641</xdr:rowOff>
    </xdr:from>
    <xdr:ext cx="531299" cy="259045"/>
    <xdr:sp macro="" textlink="">
      <xdr:nvSpPr>
        <xdr:cNvPr id="716" name="テキスト ボックス 715">
          <a:extLst>
            <a:ext uri="{FF2B5EF4-FFF2-40B4-BE49-F238E27FC236}">
              <a16:creationId xmlns:a16="http://schemas.microsoft.com/office/drawing/2014/main" id="{00000000-0008-0000-0600-0000CC020000}"/>
            </a:ext>
          </a:extLst>
        </xdr:cNvPr>
        <xdr:cNvSpPr txBox="1"/>
      </xdr:nvSpPr>
      <xdr:spPr>
        <a:xfrm>
          <a:off x="17756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17" name="直線コネクタ 716">
          <a:extLst>
            <a:ext uri="{FF2B5EF4-FFF2-40B4-BE49-F238E27FC236}">
              <a16:creationId xmlns:a16="http://schemas.microsoft.com/office/drawing/2014/main" id="{00000000-0008-0000-0600-0000C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31</xdr:row>
      <xdr:rowOff>21970</xdr:rowOff>
    </xdr:from>
    <xdr:ext cx="531299" cy="259045"/>
    <xdr:sp macro="" textlink="">
      <xdr:nvSpPr>
        <xdr:cNvPr id="718" name="テキスト ボックス 717">
          <a:extLst>
            <a:ext uri="{FF2B5EF4-FFF2-40B4-BE49-F238E27FC236}">
              <a16:creationId xmlns:a16="http://schemas.microsoft.com/office/drawing/2014/main" id="{00000000-0008-0000-0600-0000CE020000}"/>
            </a:ext>
          </a:extLst>
        </xdr:cNvPr>
        <xdr:cNvSpPr txBox="1"/>
      </xdr:nvSpPr>
      <xdr:spPr>
        <a:xfrm>
          <a:off x="17756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19" name="直線コネクタ 718">
          <a:extLst>
            <a:ext uri="{FF2B5EF4-FFF2-40B4-BE49-F238E27FC236}">
              <a16:creationId xmlns:a16="http://schemas.microsoft.com/office/drawing/2014/main" id="{00000000-0008-0000-0600-0000C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3" name="投資及び出資金グラフ枠">
          <a:extLst>
            <a:ext uri="{FF2B5EF4-FFF2-40B4-BE49-F238E27FC236}">
              <a16:creationId xmlns:a16="http://schemas.microsoft.com/office/drawing/2014/main" id="{00000000-0008-0000-0600-0000D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28992</xdr:rowOff>
    </xdr:from>
    <xdr:to>
      <xdr:col>116</xdr:col>
      <xdr:colOff>62864</xdr:colOff>
      <xdr:row>39</xdr:row>
      <xdr:rowOff>98878</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flipV="1">
          <a:off x="22159595" y="5172492"/>
          <a:ext cx="1269" cy="161293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25" name="投資及び出資金最小値テキスト">
          <a:extLst>
            <a:ext uri="{FF2B5EF4-FFF2-40B4-BE49-F238E27FC236}">
              <a16:creationId xmlns:a16="http://schemas.microsoft.com/office/drawing/2014/main" id="{00000000-0008-0000-0600-0000D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26" name="直線コネクタ 725">
          <a:extLst>
            <a:ext uri="{FF2B5EF4-FFF2-40B4-BE49-F238E27FC236}">
              <a16:creationId xmlns:a16="http://schemas.microsoft.com/office/drawing/2014/main" id="{00000000-0008-0000-0600-0000D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147119</xdr:rowOff>
    </xdr:from>
    <xdr:ext cx="534377" cy="259045"/>
    <xdr:sp macro="" textlink="">
      <xdr:nvSpPr>
        <xdr:cNvPr id="727" name="投資及び出資金最大値テキスト">
          <a:extLst>
            <a:ext uri="{FF2B5EF4-FFF2-40B4-BE49-F238E27FC236}">
              <a16:creationId xmlns:a16="http://schemas.microsoft.com/office/drawing/2014/main" id="{00000000-0008-0000-0600-0000D7020000}"/>
            </a:ext>
          </a:extLst>
        </xdr:cNvPr>
        <xdr:cNvSpPr txBox="1"/>
      </xdr:nvSpPr>
      <xdr:spPr>
        <a:xfrm>
          <a:off x="22212300" y="49477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28992</xdr:rowOff>
    </xdr:from>
    <xdr:to>
      <xdr:col>116</xdr:col>
      <xdr:colOff>152400</xdr:colOff>
      <xdr:row>30</xdr:row>
      <xdr:rowOff>28992</xdr:rowOff>
    </xdr:to>
    <xdr:cxnSp macro="">
      <xdr:nvCxnSpPr>
        <xdr:cNvPr id="728" name="直線コネクタ 727">
          <a:extLst>
            <a:ext uri="{FF2B5EF4-FFF2-40B4-BE49-F238E27FC236}">
              <a16:creationId xmlns:a16="http://schemas.microsoft.com/office/drawing/2014/main" id="{00000000-0008-0000-0600-0000D8020000}"/>
            </a:ext>
          </a:extLst>
        </xdr:cNvPr>
        <xdr:cNvCxnSpPr/>
      </xdr:nvCxnSpPr>
      <xdr:spPr>
        <a:xfrm>
          <a:off x="22072600" y="5172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75660</xdr:rowOff>
    </xdr:from>
    <xdr:to>
      <xdr:col>116</xdr:col>
      <xdr:colOff>63500</xdr:colOff>
      <xdr:row>38</xdr:row>
      <xdr:rowOff>97148</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flipV="1">
          <a:off x="21323300" y="6590760"/>
          <a:ext cx="838200" cy="21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73368</xdr:rowOff>
    </xdr:from>
    <xdr:ext cx="469744" cy="259045"/>
    <xdr:sp macro="" textlink="">
      <xdr:nvSpPr>
        <xdr:cNvPr id="730" name="投資及び出資金平均値テキスト">
          <a:extLst>
            <a:ext uri="{FF2B5EF4-FFF2-40B4-BE49-F238E27FC236}">
              <a16:creationId xmlns:a16="http://schemas.microsoft.com/office/drawing/2014/main" id="{00000000-0008-0000-0600-0000DA020000}"/>
            </a:ext>
          </a:extLst>
        </xdr:cNvPr>
        <xdr:cNvSpPr txBox="1"/>
      </xdr:nvSpPr>
      <xdr:spPr>
        <a:xfrm>
          <a:off x="22212300" y="658846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94941</xdr:rowOff>
    </xdr:from>
    <xdr:to>
      <xdr:col>116</xdr:col>
      <xdr:colOff>114300</xdr:colOff>
      <xdr:row>39</xdr:row>
      <xdr:rowOff>25091</xdr:rowOff>
    </xdr:to>
    <xdr:sp macro="" textlink="">
      <xdr:nvSpPr>
        <xdr:cNvPr id="731" name="フローチャート: 判断 730">
          <a:extLst>
            <a:ext uri="{FF2B5EF4-FFF2-40B4-BE49-F238E27FC236}">
              <a16:creationId xmlns:a16="http://schemas.microsoft.com/office/drawing/2014/main" id="{00000000-0008-0000-0600-0000DB020000}"/>
            </a:ext>
          </a:extLst>
        </xdr:cNvPr>
        <xdr:cNvSpPr/>
      </xdr:nvSpPr>
      <xdr:spPr>
        <a:xfrm>
          <a:off x="22110700" y="6610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33695</xdr:rowOff>
    </xdr:from>
    <xdr:to>
      <xdr:col>111</xdr:col>
      <xdr:colOff>177800</xdr:colOff>
      <xdr:row>38</xdr:row>
      <xdr:rowOff>97148</xdr:rowOff>
    </xdr:to>
    <xdr:cxnSp macro="">
      <xdr:nvCxnSpPr>
        <xdr:cNvPr id="732" name="直線コネクタ 731">
          <a:extLst>
            <a:ext uri="{FF2B5EF4-FFF2-40B4-BE49-F238E27FC236}">
              <a16:creationId xmlns:a16="http://schemas.microsoft.com/office/drawing/2014/main" id="{00000000-0008-0000-0600-0000DC020000}"/>
            </a:ext>
          </a:extLst>
        </xdr:cNvPr>
        <xdr:cNvCxnSpPr/>
      </xdr:nvCxnSpPr>
      <xdr:spPr>
        <a:xfrm>
          <a:off x="20434300" y="6548795"/>
          <a:ext cx="889000" cy="63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103596</xdr:rowOff>
    </xdr:from>
    <xdr:to>
      <xdr:col>112</xdr:col>
      <xdr:colOff>38100</xdr:colOff>
      <xdr:row>39</xdr:row>
      <xdr:rowOff>33746</xdr:rowOff>
    </xdr:to>
    <xdr:sp macro="" textlink="">
      <xdr:nvSpPr>
        <xdr:cNvPr id="733" name="フローチャート: 判断 732">
          <a:extLst>
            <a:ext uri="{FF2B5EF4-FFF2-40B4-BE49-F238E27FC236}">
              <a16:creationId xmlns:a16="http://schemas.microsoft.com/office/drawing/2014/main" id="{00000000-0008-0000-0600-0000DD020000}"/>
            </a:ext>
          </a:extLst>
        </xdr:cNvPr>
        <xdr:cNvSpPr/>
      </xdr:nvSpPr>
      <xdr:spPr>
        <a:xfrm>
          <a:off x="21272500" y="6618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39</xdr:row>
      <xdr:rowOff>24873</xdr:rowOff>
    </xdr:from>
    <xdr:ext cx="469744"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21088428" y="6711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33695</xdr:rowOff>
    </xdr:from>
    <xdr:to>
      <xdr:col>107</xdr:col>
      <xdr:colOff>50800</xdr:colOff>
      <xdr:row>38</xdr:row>
      <xdr:rowOff>38234</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flipV="1">
          <a:off x="19545300" y="6548795"/>
          <a:ext cx="889000" cy="45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120186</xdr:rowOff>
    </xdr:from>
    <xdr:to>
      <xdr:col>107</xdr:col>
      <xdr:colOff>101600</xdr:colOff>
      <xdr:row>39</xdr:row>
      <xdr:rowOff>50336</xdr:rowOff>
    </xdr:to>
    <xdr:sp macro="" textlink="">
      <xdr:nvSpPr>
        <xdr:cNvPr id="736" name="フローチャート: 判断 735">
          <a:extLst>
            <a:ext uri="{FF2B5EF4-FFF2-40B4-BE49-F238E27FC236}">
              <a16:creationId xmlns:a16="http://schemas.microsoft.com/office/drawing/2014/main" id="{00000000-0008-0000-0600-0000E0020000}"/>
            </a:ext>
          </a:extLst>
        </xdr:cNvPr>
        <xdr:cNvSpPr/>
      </xdr:nvSpPr>
      <xdr:spPr>
        <a:xfrm>
          <a:off x="20383500" y="66352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39</xdr:row>
      <xdr:rowOff>41463</xdr:rowOff>
    </xdr:from>
    <xdr:ext cx="469744" cy="259045"/>
    <xdr:sp macro="" textlink="">
      <xdr:nvSpPr>
        <xdr:cNvPr id="737" name="テキスト ボックス 736">
          <a:extLst>
            <a:ext uri="{FF2B5EF4-FFF2-40B4-BE49-F238E27FC236}">
              <a16:creationId xmlns:a16="http://schemas.microsoft.com/office/drawing/2014/main" id="{00000000-0008-0000-0600-0000E1020000}"/>
            </a:ext>
          </a:extLst>
        </xdr:cNvPr>
        <xdr:cNvSpPr txBox="1"/>
      </xdr:nvSpPr>
      <xdr:spPr>
        <a:xfrm>
          <a:off x="20199428" y="672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38234</xdr:rowOff>
    </xdr:from>
    <xdr:to>
      <xdr:col>102</xdr:col>
      <xdr:colOff>114300</xdr:colOff>
      <xdr:row>38</xdr:row>
      <xdr:rowOff>45713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flipV="1">
          <a:off x="18656300" y="6553334"/>
          <a:ext cx="889000" cy="7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110813</xdr:rowOff>
    </xdr:from>
    <xdr:to>
      <xdr:col>102</xdr:col>
      <xdr:colOff>165100</xdr:colOff>
      <xdr:row>39</xdr:row>
      <xdr:rowOff>40963</xdr:rowOff>
    </xdr:to>
    <xdr:sp macro="" textlink="">
      <xdr:nvSpPr>
        <xdr:cNvPr id="739" name="フローチャート: 判断 738">
          <a:extLst>
            <a:ext uri="{FF2B5EF4-FFF2-40B4-BE49-F238E27FC236}">
              <a16:creationId xmlns:a16="http://schemas.microsoft.com/office/drawing/2014/main" id="{00000000-0008-0000-0600-0000E3020000}"/>
            </a:ext>
          </a:extLst>
        </xdr:cNvPr>
        <xdr:cNvSpPr/>
      </xdr:nvSpPr>
      <xdr:spPr>
        <a:xfrm>
          <a:off x="19494500" y="6625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39</xdr:row>
      <xdr:rowOff>32090</xdr:rowOff>
    </xdr:from>
    <xdr:ext cx="469744" cy="259045"/>
    <xdr:sp macro="" textlink="">
      <xdr:nvSpPr>
        <xdr:cNvPr id="740" name="テキスト ボックス 739">
          <a:extLst>
            <a:ext uri="{FF2B5EF4-FFF2-40B4-BE49-F238E27FC236}">
              <a16:creationId xmlns:a16="http://schemas.microsoft.com/office/drawing/2014/main" id="{00000000-0008-0000-0600-0000E4020000}"/>
            </a:ext>
          </a:extLst>
        </xdr:cNvPr>
        <xdr:cNvSpPr txBox="1"/>
      </xdr:nvSpPr>
      <xdr:spPr>
        <a:xfrm>
          <a:off x="19310428" y="67186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125116</xdr:rowOff>
    </xdr:from>
    <xdr:to>
      <xdr:col>98</xdr:col>
      <xdr:colOff>38100</xdr:colOff>
      <xdr:row>39</xdr:row>
      <xdr:rowOff>55266</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18605500" y="66402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39</xdr:row>
      <xdr:rowOff>46393</xdr:rowOff>
    </xdr:from>
    <xdr:ext cx="469744" cy="259045"/>
    <xdr:sp macro="" textlink="">
      <xdr:nvSpPr>
        <xdr:cNvPr id="742" name="テキスト ボックス 741">
          <a:extLst>
            <a:ext uri="{FF2B5EF4-FFF2-40B4-BE49-F238E27FC236}">
              <a16:creationId xmlns:a16="http://schemas.microsoft.com/office/drawing/2014/main" id="{00000000-0008-0000-0600-0000E6020000}"/>
            </a:ext>
          </a:extLst>
        </xdr:cNvPr>
        <xdr:cNvSpPr txBox="1"/>
      </xdr:nvSpPr>
      <xdr:spPr>
        <a:xfrm>
          <a:off x="18421428" y="67329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5" name="テキスト ボックス 744">
          <a:extLst>
            <a:ext uri="{FF2B5EF4-FFF2-40B4-BE49-F238E27FC236}">
              <a16:creationId xmlns:a16="http://schemas.microsoft.com/office/drawing/2014/main" id="{00000000-0008-0000-0600-0000E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24860</xdr:rowOff>
    </xdr:from>
    <xdr:to>
      <xdr:col>116</xdr:col>
      <xdr:colOff>114300</xdr:colOff>
      <xdr:row>38</xdr:row>
      <xdr:rowOff>126460</xdr:rowOff>
    </xdr:to>
    <xdr:sp macro="" textlink="">
      <xdr:nvSpPr>
        <xdr:cNvPr id="748" name="楕円 747">
          <a:extLst>
            <a:ext uri="{FF2B5EF4-FFF2-40B4-BE49-F238E27FC236}">
              <a16:creationId xmlns:a16="http://schemas.microsoft.com/office/drawing/2014/main" id="{00000000-0008-0000-0600-0000EC020000}"/>
            </a:ext>
          </a:extLst>
        </xdr:cNvPr>
        <xdr:cNvSpPr/>
      </xdr:nvSpPr>
      <xdr:spPr>
        <a:xfrm>
          <a:off x="22110700" y="6539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37</xdr:row>
      <xdr:rowOff>47736</xdr:rowOff>
    </xdr:from>
    <xdr:ext cx="469744" cy="259045"/>
    <xdr:sp macro="" textlink="">
      <xdr:nvSpPr>
        <xdr:cNvPr id="749" name="投資及び出資金該当値テキスト">
          <a:extLst>
            <a:ext uri="{FF2B5EF4-FFF2-40B4-BE49-F238E27FC236}">
              <a16:creationId xmlns:a16="http://schemas.microsoft.com/office/drawing/2014/main" id="{00000000-0008-0000-0600-0000ED020000}"/>
            </a:ext>
          </a:extLst>
        </xdr:cNvPr>
        <xdr:cNvSpPr txBox="1"/>
      </xdr:nvSpPr>
      <xdr:spPr>
        <a:xfrm>
          <a:off x="22212300" y="63913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46348</xdr:rowOff>
    </xdr:from>
    <xdr:to>
      <xdr:col>112</xdr:col>
      <xdr:colOff>38100</xdr:colOff>
      <xdr:row>38</xdr:row>
      <xdr:rowOff>147948</xdr:rowOff>
    </xdr:to>
    <xdr:sp macro="" textlink="">
      <xdr:nvSpPr>
        <xdr:cNvPr id="750" name="楕円 749">
          <a:extLst>
            <a:ext uri="{FF2B5EF4-FFF2-40B4-BE49-F238E27FC236}">
              <a16:creationId xmlns:a16="http://schemas.microsoft.com/office/drawing/2014/main" id="{00000000-0008-0000-0600-0000EE020000}"/>
            </a:ext>
          </a:extLst>
        </xdr:cNvPr>
        <xdr:cNvSpPr/>
      </xdr:nvSpPr>
      <xdr:spPr>
        <a:xfrm>
          <a:off x="21272500" y="65614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164475</xdr:rowOff>
    </xdr:from>
    <xdr:ext cx="469744" cy="259045"/>
    <xdr:sp macro="" textlink="">
      <xdr:nvSpPr>
        <xdr:cNvPr id="751" name="テキスト ボックス 750">
          <a:extLst>
            <a:ext uri="{FF2B5EF4-FFF2-40B4-BE49-F238E27FC236}">
              <a16:creationId xmlns:a16="http://schemas.microsoft.com/office/drawing/2014/main" id="{00000000-0008-0000-0600-0000EF020000}"/>
            </a:ext>
          </a:extLst>
        </xdr:cNvPr>
        <xdr:cNvSpPr txBox="1"/>
      </xdr:nvSpPr>
      <xdr:spPr>
        <a:xfrm>
          <a:off x="21088428" y="633667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37</xdr:row>
      <xdr:rowOff>154345</xdr:rowOff>
    </xdr:from>
    <xdr:to>
      <xdr:col>107</xdr:col>
      <xdr:colOff>101600</xdr:colOff>
      <xdr:row>38</xdr:row>
      <xdr:rowOff>84495</xdr:rowOff>
    </xdr:to>
    <xdr:sp macro="" textlink="">
      <xdr:nvSpPr>
        <xdr:cNvPr id="752" name="楕円 751">
          <a:extLst>
            <a:ext uri="{FF2B5EF4-FFF2-40B4-BE49-F238E27FC236}">
              <a16:creationId xmlns:a16="http://schemas.microsoft.com/office/drawing/2014/main" id="{00000000-0008-0000-0600-0000F0020000}"/>
            </a:ext>
          </a:extLst>
        </xdr:cNvPr>
        <xdr:cNvSpPr/>
      </xdr:nvSpPr>
      <xdr:spPr>
        <a:xfrm>
          <a:off x="20383500" y="6497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101022</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2732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37</xdr:row>
      <xdr:rowOff>158884</xdr:rowOff>
    </xdr:from>
    <xdr:to>
      <xdr:col>102</xdr:col>
      <xdr:colOff>165100</xdr:colOff>
      <xdr:row>38</xdr:row>
      <xdr:rowOff>89034</xdr:rowOff>
    </xdr:to>
    <xdr:sp macro="" textlink="">
      <xdr:nvSpPr>
        <xdr:cNvPr id="754" name="楕円 753">
          <a:extLst>
            <a:ext uri="{FF2B5EF4-FFF2-40B4-BE49-F238E27FC236}">
              <a16:creationId xmlns:a16="http://schemas.microsoft.com/office/drawing/2014/main" id="{00000000-0008-0000-0600-0000F2020000}"/>
            </a:ext>
          </a:extLst>
        </xdr:cNvPr>
        <xdr:cNvSpPr/>
      </xdr:nvSpPr>
      <xdr:spPr>
        <a:xfrm>
          <a:off x="19494500" y="65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105561</xdr:rowOff>
    </xdr:from>
    <xdr:ext cx="469744"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19310428" y="6277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166363</xdr:rowOff>
    </xdr:from>
    <xdr:to>
      <xdr:col>98</xdr:col>
      <xdr:colOff>38100</xdr:colOff>
      <xdr:row>38</xdr:row>
      <xdr:rowOff>96513</xdr:rowOff>
    </xdr:to>
    <xdr:sp macro="" textlink="">
      <xdr:nvSpPr>
        <xdr:cNvPr id="756" name="楕円 755">
          <a:extLst>
            <a:ext uri="{FF2B5EF4-FFF2-40B4-BE49-F238E27FC236}">
              <a16:creationId xmlns:a16="http://schemas.microsoft.com/office/drawing/2014/main" id="{00000000-0008-0000-0600-0000F4020000}"/>
            </a:ext>
          </a:extLst>
        </xdr:cNvPr>
        <xdr:cNvSpPr/>
      </xdr:nvSpPr>
      <xdr:spPr>
        <a:xfrm>
          <a:off x="18605500" y="6510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113040</xdr:rowOff>
    </xdr:from>
    <xdr:ext cx="469744"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21428" y="62852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58" name="正方形/長方形 757">
          <a:extLst>
            <a:ext uri="{FF2B5EF4-FFF2-40B4-BE49-F238E27FC236}">
              <a16:creationId xmlns:a16="http://schemas.microsoft.com/office/drawing/2014/main" id="{00000000-0008-0000-0600-0000F6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9" name="正方形/長方形 758">
          <a:extLst>
            <a:ext uri="{FF2B5EF4-FFF2-40B4-BE49-F238E27FC236}">
              <a16:creationId xmlns:a16="http://schemas.microsoft.com/office/drawing/2014/main" id="{00000000-0008-0000-0600-0000F7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0" name="正方形/長方形 759">
          <a:extLst>
            <a:ext uri="{FF2B5EF4-FFF2-40B4-BE49-F238E27FC236}">
              <a16:creationId xmlns:a16="http://schemas.microsoft.com/office/drawing/2014/main" id="{00000000-0008-0000-0600-0000F8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1" name="正方形/長方形 760">
          <a:extLst>
            <a:ext uri="{FF2B5EF4-FFF2-40B4-BE49-F238E27FC236}">
              <a16:creationId xmlns:a16="http://schemas.microsoft.com/office/drawing/2014/main" id="{00000000-0008-0000-0600-0000F9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2" name="正方形/長方形 761">
          <a:extLst>
            <a:ext uri="{FF2B5EF4-FFF2-40B4-BE49-F238E27FC236}">
              <a16:creationId xmlns:a16="http://schemas.microsoft.com/office/drawing/2014/main" id="{00000000-0008-0000-0600-0000FA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3" name="正方形/長方形 762">
          <a:extLst>
            <a:ext uri="{FF2B5EF4-FFF2-40B4-BE49-F238E27FC236}">
              <a16:creationId xmlns:a16="http://schemas.microsoft.com/office/drawing/2014/main" id="{00000000-0008-0000-0600-0000FB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4" name="正方形/長方形 763">
          <a:extLst>
            <a:ext uri="{FF2B5EF4-FFF2-40B4-BE49-F238E27FC236}">
              <a16:creationId xmlns:a16="http://schemas.microsoft.com/office/drawing/2014/main" id="{00000000-0008-0000-0600-0000FC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5" name="正方形/長方形 764">
          <a:extLst>
            <a:ext uri="{FF2B5EF4-FFF2-40B4-BE49-F238E27FC236}">
              <a16:creationId xmlns:a16="http://schemas.microsoft.com/office/drawing/2014/main" id="{00000000-0008-0000-0600-0000FD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6" name="テキスト ボックス 765">
          <a:extLst>
            <a:ext uri="{FF2B5EF4-FFF2-40B4-BE49-F238E27FC236}">
              <a16:creationId xmlns:a16="http://schemas.microsoft.com/office/drawing/2014/main" id="{00000000-0008-0000-0600-0000FE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67" name="直線コネクタ 766">
          <a:extLst>
            <a:ext uri="{FF2B5EF4-FFF2-40B4-BE49-F238E27FC236}">
              <a16:creationId xmlns:a16="http://schemas.microsoft.com/office/drawing/2014/main" id="{00000000-0008-0000-0600-0000FF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0" name="直線コネクタ 769">
          <a:extLst>
            <a:ext uri="{FF2B5EF4-FFF2-40B4-BE49-F238E27FC236}">
              <a16:creationId xmlns:a16="http://schemas.microsoft.com/office/drawing/2014/main" id="{00000000-0008-0000-0600-000002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2" name="直線コネクタ 771">
          <a:extLst>
            <a:ext uri="{FF2B5EF4-FFF2-40B4-BE49-F238E27FC236}">
              <a16:creationId xmlns:a16="http://schemas.microsoft.com/office/drawing/2014/main" id="{00000000-0008-0000-0600-000004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5" name="テキスト ボックス 774">
          <a:extLst>
            <a:ext uri="{FF2B5EF4-FFF2-40B4-BE49-F238E27FC236}">
              <a16:creationId xmlns:a16="http://schemas.microsoft.com/office/drawing/2014/main" id="{00000000-0008-0000-0600-000007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6" name="直線コネクタ 775">
          <a:extLst>
            <a:ext uri="{FF2B5EF4-FFF2-40B4-BE49-F238E27FC236}">
              <a16:creationId xmlns:a16="http://schemas.microsoft.com/office/drawing/2014/main" id="{00000000-0008-0000-0600-000008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77" name="テキスト ボックス 776">
          <a:extLst>
            <a:ext uri="{FF2B5EF4-FFF2-40B4-BE49-F238E27FC236}">
              <a16:creationId xmlns:a16="http://schemas.microsoft.com/office/drawing/2014/main" id="{00000000-0008-0000-0600-000009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47</xdr:row>
      <xdr:rowOff>54627</xdr:rowOff>
    </xdr:from>
    <xdr:ext cx="595419"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7692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0" name="貸付金グラフ枠">
          <a:extLst>
            <a:ext uri="{FF2B5EF4-FFF2-40B4-BE49-F238E27FC236}">
              <a16:creationId xmlns:a16="http://schemas.microsoft.com/office/drawing/2014/main" id="{00000000-0008-0000-0600-00000C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143319</xdr:rowOff>
    </xdr:from>
    <xdr:to>
      <xdr:col>116</xdr:col>
      <xdr:colOff>62864</xdr:colOff>
      <xdr:row>59</xdr:row>
      <xdr:rowOff>44450</xdr:rowOff>
    </xdr:to>
    <xdr:cxnSp macro="">
      <xdr:nvCxnSpPr>
        <xdr:cNvPr id="781" name="直線コネクタ 780">
          <a:extLst>
            <a:ext uri="{FF2B5EF4-FFF2-40B4-BE49-F238E27FC236}">
              <a16:creationId xmlns:a16="http://schemas.microsoft.com/office/drawing/2014/main" id="{00000000-0008-0000-0600-00000D030000}"/>
            </a:ext>
          </a:extLst>
        </xdr:cNvPr>
        <xdr:cNvCxnSpPr/>
      </xdr:nvCxnSpPr>
      <xdr:spPr>
        <a:xfrm flipV="1">
          <a:off x="22159595" y="8715819"/>
          <a:ext cx="1269" cy="144418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2" name="貸付金最小値テキスト">
          <a:extLst>
            <a:ext uri="{FF2B5EF4-FFF2-40B4-BE49-F238E27FC236}">
              <a16:creationId xmlns:a16="http://schemas.microsoft.com/office/drawing/2014/main" id="{00000000-0008-0000-0600-00000E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89996</xdr:rowOff>
    </xdr:from>
    <xdr:ext cx="534377" cy="259045"/>
    <xdr:sp macro="" textlink="">
      <xdr:nvSpPr>
        <xdr:cNvPr id="784" name="貸付金最大値テキスト">
          <a:extLst>
            <a:ext uri="{FF2B5EF4-FFF2-40B4-BE49-F238E27FC236}">
              <a16:creationId xmlns:a16="http://schemas.microsoft.com/office/drawing/2014/main" id="{00000000-0008-0000-0600-000010030000}"/>
            </a:ext>
          </a:extLst>
        </xdr:cNvPr>
        <xdr:cNvSpPr txBox="1"/>
      </xdr:nvSpPr>
      <xdr:spPr>
        <a:xfrm>
          <a:off x="22212300" y="84910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75,810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50</xdr:row>
      <xdr:rowOff>143319</xdr:rowOff>
    </xdr:from>
    <xdr:to>
      <xdr:col>116</xdr:col>
      <xdr:colOff>152400</xdr:colOff>
      <xdr:row>50</xdr:row>
      <xdr:rowOff>143319</xdr:rowOff>
    </xdr:to>
    <xdr:cxnSp macro="">
      <xdr:nvCxnSpPr>
        <xdr:cNvPr id="785" name="直線コネクタ 784">
          <a:extLst>
            <a:ext uri="{FF2B5EF4-FFF2-40B4-BE49-F238E27FC236}">
              <a16:creationId xmlns:a16="http://schemas.microsoft.com/office/drawing/2014/main" id="{00000000-0008-0000-0600-000011030000}"/>
            </a:ext>
          </a:extLst>
        </xdr:cNvPr>
        <xdr:cNvCxnSpPr/>
      </xdr:nvCxnSpPr>
      <xdr:spPr>
        <a:xfrm>
          <a:off x="22072600" y="87158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44450</xdr:rowOff>
    </xdr:from>
    <xdr:to>
      <xdr:col>116</xdr:col>
      <xdr:colOff>63500</xdr:colOff>
      <xdr:row>59</xdr:row>
      <xdr:rowOff>44450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79468</xdr:rowOff>
    </xdr:from>
    <xdr:ext cx="469744" cy="259045"/>
    <xdr:sp macro="" textlink="">
      <xdr:nvSpPr>
        <xdr:cNvPr id="787" name="貸付金平均値テキスト">
          <a:extLst>
            <a:ext uri="{FF2B5EF4-FFF2-40B4-BE49-F238E27FC236}">
              <a16:creationId xmlns:a16="http://schemas.microsoft.com/office/drawing/2014/main" id="{00000000-0008-0000-0600-000013030000}"/>
            </a:ext>
          </a:extLst>
        </xdr:cNvPr>
        <xdr:cNvSpPr txBox="1"/>
      </xdr:nvSpPr>
      <xdr:spPr>
        <a:xfrm>
          <a:off x="22212300" y="985211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56591</xdr:rowOff>
    </xdr:from>
    <xdr:to>
      <xdr:col>116</xdr:col>
      <xdr:colOff>114300</xdr:colOff>
      <xdr:row>58</xdr:row>
      <xdr:rowOff>158191</xdr:rowOff>
    </xdr:to>
    <xdr:sp macro="" textlink="">
      <xdr:nvSpPr>
        <xdr:cNvPr id="788" name="フローチャート: 判断 787">
          <a:extLst>
            <a:ext uri="{FF2B5EF4-FFF2-40B4-BE49-F238E27FC236}">
              <a16:creationId xmlns:a16="http://schemas.microsoft.com/office/drawing/2014/main" id="{00000000-0008-0000-0600-000014030000}"/>
            </a:ext>
          </a:extLst>
        </xdr:cNvPr>
        <xdr:cNvSpPr/>
      </xdr:nvSpPr>
      <xdr:spPr>
        <a:xfrm>
          <a:off x="22110700" y="10000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44450</xdr:rowOff>
    </xdr:from>
    <xdr:to>
      <xdr:col>111</xdr:col>
      <xdr:colOff>177800</xdr:colOff>
      <xdr:row>59</xdr:row>
      <xdr:rowOff>44450</xdr:rowOff>
    </xdr:to>
    <xdr:cxnSp macro="">
      <xdr:nvCxnSpPr>
        <xdr:cNvPr id="789" name="直線コネクタ 788">
          <a:extLst>
            <a:ext uri="{FF2B5EF4-FFF2-40B4-BE49-F238E27FC236}">
              <a16:creationId xmlns:a16="http://schemas.microsoft.com/office/drawing/2014/main" id="{00000000-0008-0000-0600-000015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73051</xdr:rowOff>
    </xdr:from>
    <xdr:to>
      <xdr:col>112</xdr:col>
      <xdr:colOff>38100</xdr:colOff>
      <xdr:row>59</xdr:row>
      <xdr:rowOff>3201</xdr:rowOff>
    </xdr:to>
    <xdr:sp macro="" textlink="">
      <xdr:nvSpPr>
        <xdr:cNvPr id="790" name="フローチャート: 判断 789">
          <a:extLst>
            <a:ext uri="{FF2B5EF4-FFF2-40B4-BE49-F238E27FC236}">
              <a16:creationId xmlns:a16="http://schemas.microsoft.com/office/drawing/2014/main" id="{00000000-0008-0000-0600-000016030000}"/>
            </a:ext>
          </a:extLst>
        </xdr:cNvPr>
        <xdr:cNvSpPr/>
      </xdr:nvSpPr>
      <xdr:spPr>
        <a:xfrm>
          <a:off x="21272500" y="100171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19728</xdr:rowOff>
    </xdr:from>
    <xdr:ext cx="469744"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21088428" y="97923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44450</xdr:rowOff>
    </xdr:from>
    <xdr:to>
      <xdr:col>107</xdr:col>
      <xdr:colOff>50800</xdr:colOff>
      <xdr:row>59</xdr:row>
      <xdr:rowOff>44450</xdr:rowOff>
    </xdr:to>
    <xdr:cxnSp macro="">
      <xdr:nvCxnSpPr>
        <xdr:cNvPr id="792" name="直線コネクタ 791">
          <a:extLst>
            <a:ext uri="{FF2B5EF4-FFF2-40B4-BE49-F238E27FC236}">
              <a16:creationId xmlns:a16="http://schemas.microsoft.com/office/drawing/2014/main" id="{00000000-0008-0000-0600-000018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39904</xdr:rowOff>
    </xdr:from>
    <xdr:to>
      <xdr:col>107</xdr:col>
      <xdr:colOff>101600</xdr:colOff>
      <xdr:row>58</xdr:row>
      <xdr:rowOff>141504</xdr:rowOff>
    </xdr:to>
    <xdr:sp macro="" textlink="">
      <xdr:nvSpPr>
        <xdr:cNvPr id="793" name="フローチャート: 判断 792">
          <a:extLst>
            <a:ext uri="{FF2B5EF4-FFF2-40B4-BE49-F238E27FC236}">
              <a16:creationId xmlns:a16="http://schemas.microsoft.com/office/drawing/2014/main" id="{00000000-0008-0000-0600-000019030000}"/>
            </a:ext>
          </a:extLst>
        </xdr:cNvPr>
        <xdr:cNvSpPr/>
      </xdr:nvSpPr>
      <xdr:spPr>
        <a:xfrm>
          <a:off x="20383500" y="9984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158031</xdr:rowOff>
    </xdr:from>
    <xdr:ext cx="469744" cy="259045"/>
    <xdr:sp macro="" textlink="">
      <xdr:nvSpPr>
        <xdr:cNvPr id="794" name="テキスト ボックス 793">
          <a:extLst>
            <a:ext uri="{FF2B5EF4-FFF2-40B4-BE49-F238E27FC236}">
              <a16:creationId xmlns:a16="http://schemas.microsoft.com/office/drawing/2014/main" id="{00000000-0008-0000-0600-00001A030000}"/>
            </a:ext>
          </a:extLst>
        </xdr:cNvPr>
        <xdr:cNvSpPr txBox="1"/>
      </xdr:nvSpPr>
      <xdr:spPr>
        <a:xfrm>
          <a:off x="20199428" y="97592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44450</xdr:rowOff>
    </xdr:from>
    <xdr:to>
      <xdr:col>102</xdr:col>
      <xdr:colOff>114300</xdr:colOff>
      <xdr:row>59</xdr:row>
      <xdr:rowOff>44450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60878</xdr:rowOff>
    </xdr:from>
    <xdr:to>
      <xdr:col>102</xdr:col>
      <xdr:colOff>165100</xdr:colOff>
      <xdr:row>58</xdr:row>
      <xdr:rowOff>162478</xdr:rowOff>
    </xdr:to>
    <xdr:sp macro="" textlink="">
      <xdr:nvSpPr>
        <xdr:cNvPr id="796" name="フローチャート: 判断 795">
          <a:extLst>
            <a:ext uri="{FF2B5EF4-FFF2-40B4-BE49-F238E27FC236}">
              <a16:creationId xmlns:a16="http://schemas.microsoft.com/office/drawing/2014/main" id="{00000000-0008-0000-0600-00001C030000}"/>
            </a:ext>
          </a:extLst>
        </xdr:cNvPr>
        <xdr:cNvSpPr/>
      </xdr:nvSpPr>
      <xdr:spPr>
        <a:xfrm>
          <a:off x="19494500" y="100049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7555</xdr:rowOff>
    </xdr:from>
    <xdr:ext cx="469744" cy="259045"/>
    <xdr:sp macro="" textlink="">
      <xdr:nvSpPr>
        <xdr:cNvPr id="797" name="テキスト ボックス 796">
          <a:extLst>
            <a:ext uri="{FF2B5EF4-FFF2-40B4-BE49-F238E27FC236}">
              <a16:creationId xmlns:a16="http://schemas.microsoft.com/office/drawing/2014/main" id="{00000000-0008-0000-0600-00001D030000}"/>
            </a:ext>
          </a:extLst>
        </xdr:cNvPr>
        <xdr:cNvSpPr txBox="1"/>
      </xdr:nvSpPr>
      <xdr:spPr>
        <a:xfrm>
          <a:off x="19310428" y="9780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63621</xdr:rowOff>
    </xdr:from>
    <xdr:to>
      <xdr:col>98</xdr:col>
      <xdr:colOff>38100</xdr:colOff>
      <xdr:row>58</xdr:row>
      <xdr:rowOff>165221</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18605500" y="10007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10298</xdr:rowOff>
    </xdr:from>
    <xdr:ext cx="469744" cy="259045"/>
    <xdr:sp macro="" textlink="">
      <xdr:nvSpPr>
        <xdr:cNvPr id="799" name="テキスト ボックス 798">
          <a:extLst>
            <a:ext uri="{FF2B5EF4-FFF2-40B4-BE49-F238E27FC236}">
              <a16:creationId xmlns:a16="http://schemas.microsoft.com/office/drawing/2014/main" id="{00000000-0008-0000-0600-00001F030000}"/>
            </a:ext>
          </a:extLst>
        </xdr:cNvPr>
        <xdr:cNvSpPr txBox="1"/>
      </xdr:nvSpPr>
      <xdr:spPr>
        <a:xfrm>
          <a:off x="18421428" y="97829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0" name="テキスト ボックス 799">
          <a:extLst>
            <a:ext uri="{FF2B5EF4-FFF2-40B4-BE49-F238E27FC236}">
              <a16:creationId xmlns:a16="http://schemas.microsoft.com/office/drawing/2014/main" id="{00000000-0008-0000-0600-000020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165100</xdr:rowOff>
    </xdr:from>
    <xdr:to>
      <xdr:col>116</xdr:col>
      <xdr:colOff>114300</xdr:colOff>
      <xdr:row>59</xdr:row>
      <xdr:rowOff>95250</xdr:rowOff>
    </xdr:to>
    <xdr:sp macro="" textlink="">
      <xdr:nvSpPr>
        <xdr:cNvPr id="805" name="楕円 804">
          <a:extLst>
            <a:ext uri="{FF2B5EF4-FFF2-40B4-BE49-F238E27FC236}">
              <a16:creationId xmlns:a16="http://schemas.microsoft.com/office/drawing/2014/main" id="{00000000-0008-0000-0600-000025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80027</xdr:rowOff>
    </xdr:from>
    <xdr:ext cx="249299" cy="259045"/>
    <xdr:sp macro="" textlink="">
      <xdr:nvSpPr>
        <xdr:cNvPr id="806" name="貸付金該当値テキスト">
          <a:extLst>
            <a:ext uri="{FF2B5EF4-FFF2-40B4-BE49-F238E27FC236}">
              <a16:creationId xmlns:a16="http://schemas.microsoft.com/office/drawing/2014/main" id="{00000000-0008-0000-0600-000026030000}"/>
            </a:ext>
          </a:extLst>
        </xdr:cNvPr>
        <xdr:cNvSpPr txBox="1"/>
      </xdr:nvSpPr>
      <xdr:spPr>
        <a:xfrm>
          <a:off x="22212300" y="10024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165100</xdr:rowOff>
    </xdr:from>
    <xdr:to>
      <xdr:col>112</xdr:col>
      <xdr:colOff>38100</xdr:colOff>
      <xdr:row>59</xdr:row>
      <xdr:rowOff>95250</xdr:rowOff>
    </xdr:to>
    <xdr:sp macro="" textlink="">
      <xdr:nvSpPr>
        <xdr:cNvPr id="807" name="楕円 806">
          <a:extLst>
            <a:ext uri="{FF2B5EF4-FFF2-40B4-BE49-F238E27FC236}">
              <a16:creationId xmlns:a16="http://schemas.microsoft.com/office/drawing/2014/main" id="{00000000-0008-0000-0600-000027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600-000028030000}"/>
            </a:ext>
          </a:extLst>
        </xdr:cNvPr>
        <xdr:cNvSpPr txBox="1"/>
      </xdr:nvSpPr>
      <xdr:spPr>
        <a:xfrm>
          <a:off x="21198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165100</xdr:rowOff>
    </xdr:from>
    <xdr:to>
      <xdr:col>107</xdr:col>
      <xdr:colOff>101600</xdr:colOff>
      <xdr:row>59</xdr:row>
      <xdr:rowOff>95250</xdr:rowOff>
    </xdr:to>
    <xdr:sp macro="" textlink="">
      <xdr:nvSpPr>
        <xdr:cNvPr id="809" name="楕円 808">
          <a:extLst>
            <a:ext uri="{FF2B5EF4-FFF2-40B4-BE49-F238E27FC236}">
              <a16:creationId xmlns:a16="http://schemas.microsoft.com/office/drawing/2014/main" id="{00000000-0008-0000-0600-000029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0309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165100</xdr:rowOff>
    </xdr:from>
    <xdr:to>
      <xdr:col>102</xdr:col>
      <xdr:colOff>165100</xdr:colOff>
      <xdr:row>59</xdr:row>
      <xdr:rowOff>95250</xdr:rowOff>
    </xdr:to>
    <xdr:sp macro="" textlink="">
      <xdr:nvSpPr>
        <xdr:cNvPr id="811" name="楕円 810">
          <a:extLst>
            <a:ext uri="{FF2B5EF4-FFF2-40B4-BE49-F238E27FC236}">
              <a16:creationId xmlns:a16="http://schemas.microsoft.com/office/drawing/2014/main" id="{00000000-0008-0000-0600-00002B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59</xdr:row>
      <xdr:rowOff>86377</xdr:rowOff>
    </xdr:from>
    <xdr:ext cx="249299"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19420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165100</xdr:rowOff>
    </xdr:from>
    <xdr:to>
      <xdr:col>98</xdr:col>
      <xdr:colOff>38100</xdr:colOff>
      <xdr:row>59</xdr:row>
      <xdr:rowOff>95250</xdr:rowOff>
    </xdr:to>
    <xdr:sp macro="" textlink="">
      <xdr:nvSpPr>
        <xdr:cNvPr id="813" name="楕円 812">
          <a:extLst>
            <a:ext uri="{FF2B5EF4-FFF2-40B4-BE49-F238E27FC236}">
              <a16:creationId xmlns:a16="http://schemas.microsoft.com/office/drawing/2014/main" id="{00000000-0008-0000-0600-00002D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59</xdr:row>
      <xdr:rowOff>86377</xdr:rowOff>
    </xdr:from>
    <xdr:ext cx="249299"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53165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5" name="正方形/長方形 814">
          <a:extLst>
            <a:ext uri="{FF2B5EF4-FFF2-40B4-BE49-F238E27FC236}">
              <a16:creationId xmlns:a16="http://schemas.microsoft.com/office/drawing/2014/main" id="{00000000-0008-0000-0600-00002F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6" name="正方形/長方形 815">
          <a:extLst>
            <a:ext uri="{FF2B5EF4-FFF2-40B4-BE49-F238E27FC236}">
              <a16:creationId xmlns:a16="http://schemas.microsoft.com/office/drawing/2014/main" id="{00000000-0008-0000-0600-000030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17" name="正方形/長方形 816">
          <a:extLst>
            <a:ext uri="{FF2B5EF4-FFF2-40B4-BE49-F238E27FC236}">
              <a16:creationId xmlns:a16="http://schemas.microsoft.com/office/drawing/2014/main" id="{00000000-0008-0000-0600-000031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18" name="正方形/長方形 817">
          <a:extLst>
            <a:ext uri="{FF2B5EF4-FFF2-40B4-BE49-F238E27FC236}">
              <a16:creationId xmlns:a16="http://schemas.microsoft.com/office/drawing/2014/main" id="{00000000-0008-0000-0600-000032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19" name="正方形/長方形 818">
          <a:extLst>
            <a:ext uri="{FF2B5EF4-FFF2-40B4-BE49-F238E27FC236}">
              <a16:creationId xmlns:a16="http://schemas.microsoft.com/office/drawing/2014/main" id="{00000000-0008-0000-0600-000033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0" name="正方形/長方形 819">
          <a:extLst>
            <a:ext uri="{FF2B5EF4-FFF2-40B4-BE49-F238E27FC236}">
              <a16:creationId xmlns:a16="http://schemas.microsoft.com/office/drawing/2014/main" id="{00000000-0008-0000-0600-000034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1" name="正方形/長方形 820">
          <a:extLst>
            <a:ext uri="{FF2B5EF4-FFF2-40B4-BE49-F238E27FC236}">
              <a16:creationId xmlns:a16="http://schemas.microsoft.com/office/drawing/2014/main" id="{00000000-0008-0000-0600-000035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2" name="正方形/長方形 821">
          <a:extLst>
            <a:ext uri="{FF2B5EF4-FFF2-40B4-BE49-F238E27FC236}">
              <a16:creationId xmlns:a16="http://schemas.microsoft.com/office/drawing/2014/main" id="{00000000-0008-0000-0600-000036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3" name="テキスト ボックス 822">
          <a:extLst>
            <a:ext uri="{FF2B5EF4-FFF2-40B4-BE49-F238E27FC236}">
              <a16:creationId xmlns:a16="http://schemas.microsoft.com/office/drawing/2014/main" id="{00000000-0008-0000-0600-000037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4" name="直線コネクタ 823">
          <a:extLst>
            <a:ext uri="{FF2B5EF4-FFF2-40B4-BE49-F238E27FC236}">
              <a16:creationId xmlns:a16="http://schemas.microsoft.com/office/drawing/2014/main" id="{00000000-0008-0000-0600-000038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80</xdr:row>
      <xdr:rowOff>111777</xdr:rowOff>
    </xdr:from>
    <xdr:ext cx="248786" cy="259045"/>
    <xdr:sp macro="" textlink="">
      <xdr:nvSpPr>
        <xdr:cNvPr id="825" name="テキスト ボックス 824">
          <a:extLst>
            <a:ext uri="{FF2B5EF4-FFF2-40B4-BE49-F238E27FC236}">
              <a16:creationId xmlns:a16="http://schemas.microsoft.com/office/drawing/2014/main" id="{00000000-0008-0000-0600-000039030000}"/>
            </a:ext>
          </a:extLst>
        </xdr:cNvPr>
        <xdr:cNvSpPr txBox="1"/>
      </xdr:nvSpPr>
      <xdr:spPr>
        <a:xfrm>
          <a:off x="18039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26" name="直線コネクタ 825">
          <a:extLst>
            <a:ext uri="{FF2B5EF4-FFF2-40B4-BE49-F238E27FC236}">
              <a16:creationId xmlns:a16="http://schemas.microsoft.com/office/drawing/2014/main" id="{00000000-0008-0000-0600-00003A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29" name="テキスト ボックス 828">
          <a:extLst>
            <a:ext uri="{FF2B5EF4-FFF2-40B4-BE49-F238E27FC236}">
              <a16:creationId xmlns:a16="http://schemas.microsoft.com/office/drawing/2014/main" id="{00000000-0008-0000-0600-00003D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30" name="直線コネクタ 829">
          <a:extLst>
            <a:ext uri="{FF2B5EF4-FFF2-40B4-BE49-F238E27FC236}">
              <a16:creationId xmlns:a16="http://schemas.microsoft.com/office/drawing/2014/main" id="{00000000-0008-0000-0600-00003E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31" name="テキスト ボックス 830">
          <a:extLst>
            <a:ext uri="{FF2B5EF4-FFF2-40B4-BE49-F238E27FC236}">
              <a16:creationId xmlns:a16="http://schemas.microsoft.com/office/drawing/2014/main" id="{00000000-0008-0000-0600-00003F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32" name="直線コネクタ 831">
          <a:extLst>
            <a:ext uri="{FF2B5EF4-FFF2-40B4-BE49-F238E27FC236}">
              <a16:creationId xmlns:a16="http://schemas.microsoft.com/office/drawing/2014/main" id="{00000000-0008-0000-0600-000040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130827</xdr:rowOff>
    </xdr:from>
    <xdr:ext cx="595419"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92727</xdr:rowOff>
    </xdr:from>
    <xdr:ext cx="59541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38" name="繰出金グラフ枠">
          <a:extLst>
            <a:ext uri="{FF2B5EF4-FFF2-40B4-BE49-F238E27FC236}">
              <a16:creationId xmlns:a16="http://schemas.microsoft.com/office/drawing/2014/main" id="{00000000-0008-0000-0600-000046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169456</xdr:rowOff>
    </xdr:from>
    <xdr:to>
      <xdr:col>116</xdr:col>
      <xdr:colOff>62864</xdr:colOff>
      <xdr:row>79</xdr:row>
      <xdr:rowOff>103493</xdr:rowOff>
    </xdr:to>
    <xdr:cxnSp macro="">
      <xdr:nvCxnSpPr>
        <xdr:cNvPr id="839" name="直線コネクタ 838">
          <a:extLst>
            <a:ext uri="{FF2B5EF4-FFF2-40B4-BE49-F238E27FC236}">
              <a16:creationId xmlns:a16="http://schemas.microsoft.com/office/drawing/2014/main" id="{00000000-0008-0000-0600-000047030000}"/>
            </a:ext>
          </a:extLst>
        </xdr:cNvPr>
        <xdr:cNvCxnSpPr/>
      </xdr:nvCxnSpPr>
      <xdr:spPr>
        <a:xfrm flipV="1">
          <a:off x="22159595" y="11999506"/>
          <a:ext cx="1269" cy="16485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107320</xdr:rowOff>
    </xdr:from>
    <xdr:ext cx="534377" cy="259045"/>
    <xdr:sp macro="" textlink="">
      <xdr:nvSpPr>
        <xdr:cNvPr id="840" name="繰出金最小値テキスト">
          <a:extLst>
            <a:ext uri="{FF2B5EF4-FFF2-40B4-BE49-F238E27FC236}">
              <a16:creationId xmlns:a16="http://schemas.microsoft.com/office/drawing/2014/main" id="{00000000-0008-0000-0600-000048030000}"/>
            </a:ext>
          </a:extLst>
        </xdr:cNvPr>
        <xdr:cNvSpPr txBox="1"/>
      </xdr:nvSpPr>
      <xdr:spPr>
        <a:xfrm>
          <a:off x="22212300" y="136518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103493</xdr:rowOff>
    </xdr:from>
    <xdr:to>
      <xdr:col>116</xdr:col>
      <xdr:colOff>152400</xdr:colOff>
      <xdr:row>79</xdr:row>
      <xdr:rowOff>103493</xdr:rowOff>
    </xdr:to>
    <xdr:cxnSp macro="">
      <xdr:nvCxnSpPr>
        <xdr:cNvPr id="841" name="直線コネクタ 840">
          <a:extLst>
            <a:ext uri="{FF2B5EF4-FFF2-40B4-BE49-F238E27FC236}">
              <a16:creationId xmlns:a16="http://schemas.microsoft.com/office/drawing/2014/main" id="{00000000-0008-0000-0600-000049030000}"/>
            </a:ext>
          </a:extLst>
        </xdr:cNvPr>
        <xdr:cNvCxnSpPr/>
      </xdr:nvCxnSpPr>
      <xdr:spPr>
        <a:xfrm>
          <a:off x="22072600" y="13648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116133</xdr:rowOff>
    </xdr:from>
    <xdr:ext cx="599010" cy="259045"/>
    <xdr:sp macro="" textlink="">
      <xdr:nvSpPr>
        <xdr:cNvPr id="842" name="繰出金最大値テキスト">
          <a:extLst>
            <a:ext uri="{FF2B5EF4-FFF2-40B4-BE49-F238E27FC236}">
              <a16:creationId xmlns:a16="http://schemas.microsoft.com/office/drawing/2014/main" id="{00000000-0008-0000-0600-00004A030000}"/>
            </a:ext>
          </a:extLst>
        </xdr:cNvPr>
        <xdr:cNvSpPr txBox="1"/>
      </xdr:nvSpPr>
      <xdr:spPr>
        <a:xfrm>
          <a:off x="22212300" y="11774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155,157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169456</xdr:rowOff>
    </xdr:from>
    <xdr:to>
      <xdr:col>116</xdr:col>
      <xdr:colOff>152400</xdr:colOff>
      <xdr:row>69</xdr:row>
      <xdr:rowOff>169456</xdr:rowOff>
    </xdr:to>
    <xdr:cxnSp macro="">
      <xdr:nvCxnSpPr>
        <xdr:cNvPr id="843" name="直線コネクタ 842">
          <a:extLst>
            <a:ext uri="{FF2B5EF4-FFF2-40B4-BE49-F238E27FC236}">
              <a16:creationId xmlns:a16="http://schemas.microsoft.com/office/drawing/2014/main" id="{00000000-0008-0000-0600-00004B030000}"/>
            </a:ext>
          </a:extLst>
        </xdr:cNvPr>
        <xdr:cNvCxnSpPr/>
      </xdr:nvCxnSpPr>
      <xdr:spPr>
        <a:xfrm>
          <a:off x="22072600" y="119995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71551</xdr:rowOff>
    </xdr:from>
    <xdr:to>
      <xdr:col>116</xdr:col>
      <xdr:colOff>63500</xdr:colOff>
      <xdr:row>75</xdr:row>
      <xdr:rowOff>102451</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flipV="1">
          <a:off x="21323300" y="12930301"/>
          <a:ext cx="838200" cy="30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75</xdr:row>
      <xdr:rowOff>52938</xdr:rowOff>
    </xdr:from>
    <xdr:ext cx="534377" cy="259045"/>
    <xdr:sp macro="" textlink="">
      <xdr:nvSpPr>
        <xdr:cNvPr id="845" name="繰出金平均値テキスト">
          <a:extLst>
            <a:ext uri="{FF2B5EF4-FFF2-40B4-BE49-F238E27FC236}">
              <a16:creationId xmlns:a16="http://schemas.microsoft.com/office/drawing/2014/main" id="{00000000-0008-0000-0600-00004D030000}"/>
            </a:ext>
          </a:extLst>
        </xdr:cNvPr>
        <xdr:cNvSpPr txBox="1"/>
      </xdr:nvSpPr>
      <xdr:spPr>
        <a:xfrm>
          <a:off x="22212300" y="129116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74511</xdr:rowOff>
    </xdr:from>
    <xdr:to>
      <xdr:col>116</xdr:col>
      <xdr:colOff>114300</xdr:colOff>
      <xdr:row>76</xdr:row>
      <xdr:rowOff>4660</xdr:rowOff>
    </xdr:to>
    <xdr:sp macro="" textlink="">
      <xdr:nvSpPr>
        <xdr:cNvPr id="846" name="フローチャート: 判断 845">
          <a:extLst>
            <a:ext uri="{FF2B5EF4-FFF2-40B4-BE49-F238E27FC236}">
              <a16:creationId xmlns:a16="http://schemas.microsoft.com/office/drawing/2014/main" id="{00000000-0008-0000-0600-00004E030000}"/>
            </a:ext>
          </a:extLst>
        </xdr:cNvPr>
        <xdr:cNvSpPr/>
      </xdr:nvSpPr>
      <xdr:spPr>
        <a:xfrm>
          <a:off x="22110700" y="12933261"/>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96825</xdr:rowOff>
    </xdr:from>
    <xdr:to>
      <xdr:col>111</xdr:col>
      <xdr:colOff>177800</xdr:colOff>
      <xdr:row>75</xdr:row>
      <xdr:rowOff>102451</xdr:rowOff>
    </xdr:to>
    <xdr:cxnSp macro="">
      <xdr:nvCxnSpPr>
        <xdr:cNvPr id="847" name="直線コネクタ 846">
          <a:extLst>
            <a:ext uri="{FF2B5EF4-FFF2-40B4-BE49-F238E27FC236}">
              <a16:creationId xmlns:a16="http://schemas.microsoft.com/office/drawing/2014/main" id="{00000000-0008-0000-0600-00004F030000}"/>
            </a:ext>
          </a:extLst>
        </xdr:cNvPr>
        <xdr:cNvCxnSpPr/>
      </xdr:nvCxnSpPr>
      <xdr:spPr>
        <a:xfrm>
          <a:off x="20434300" y="12955575"/>
          <a:ext cx="889000" cy="56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40805</xdr:rowOff>
    </xdr:from>
    <xdr:to>
      <xdr:col>112</xdr:col>
      <xdr:colOff>38100</xdr:colOff>
      <xdr:row>75</xdr:row>
      <xdr:rowOff>142405</xdr:rowOff>
    </xdr:to>
    <xdr:sp macro="" textlink="">
      <xdr:nvSpPr>
        <xdr:cNvPr id="848" name="フローチャート: 判断 847">
          <a:extLst>
            <a:ext uri="{FF2B5EF4-FFF2-40B4-BE49-F238E27FC236}">
              <a16:creationId xmlns:a16="http://schemas.microsoft.com/office/drawing/2014/main" id="{00000000-0008-0000-0600-000050030000}"/>
            </a:ext>
          </a:extLst>
        </xdr:cNvPr>
        <xdr:cNvSpPr/>
      </xdr:nvSpPr>
      <xdr:spPr>
        <a:xfrm>
          <a:off x="21272500" y="128995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73</xdr:row>
      <xdr:rowOff>158932</xdr:rowOff>
    </xdr:from>
    <xdr:ext cx="534377"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21056111" y="126747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80,287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75</xdr:row>
      <xdr:rowOff>96825</xdr:rowOff>
    </xdr:from>
    <xdr:to>
      <xdr:col>107</xdr:col>
      <xdr:colOff>50800</xdr:colOff>
      <xdr:row>75</xdr:row>
      <xdr:rowOff>124917</xdr:rowOff>
    </xdr:to>
    <xdr:cxnSp macro="">
      <xdr:nvCxnSpPr>
        <xdr:cNvPr id="850" name="直線コネクタ 849">
          <a:extLst>
            <a:ext uri="{FF2B5EF4-FFF2-40B4-BE49-F238E27FC236}">
              <a16:creationId xmlns:a16="http://schemas.microsoft.com/office/drawing/2014/main" id="{00000000-0008-0000-0600-000052030000}"/>
            </a:ext>
          </a:extLst>
        </xdr:cNvPr>
        <xdr:cNvCxnSpPr/>
      </xdr:nvCxnSpPr>
      <xdr:spPr>
        <a:xfrm flipV="1">
          <a:off x="19545300" y="12955575"/>
          <a:ext cx="889000" cy="280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38709</xdr:rowOff>
    </xdr:from>
    <xdr:to>
      <xdr:col>107</xdr:col>
      <xdr:colOff>101600</xdr:colOff>
      <xdr:row>75</xdr:row>
      <xdr:rowOff>140309</xdr:rowOff>
    </xdr:to>
    <xdr:sp macro="" textlink="">
      <xdr:nvSpPr>
        <xdr:cNvPr id="851" name="フローチャート: 判断 850">
          <a:extLst>
            <a:ext uri="{FF2B5EF4-FFF2-40B4-BE49-F238E27FC236}">
              <a16:creationId xmlns:a16="http://schemas.microsoft.com/office/drawing/2014/main" id="{00000000-0008-0000-0600-000053030000}"/>
            </a:ext>
          </a:extLst>
        </xdr:cNvPr>
        <xdr:cNvSpPr/>
      </xdr:nvSpPr>
      <xdr:spPr>
        <a:xfrm>
          <a:off x="20383500" y="128974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73</xdr:row>
      <xdr:rowOff>156836</xdr:rowOff>
    </xdr:from>
    <xdr:ext cx="534377" cy="259045"/>
    <xdr:sp macro="" textlink="">
      <xdr:nvSpPr>
        <xdr:cNvPr id="852" name="テキスト ボックス 851">
          <a:extLst>
            <a:ext uri="{FF2B5EF4-FFF2-40B4-BE49-F238E27FC236}">
              <a16:creationId xmlns:a16="http://schemas.microsoft.com/office/drawing/2014/main" id="{00000000-0008-0000-0600-000054030000}"/>
            </a:ext>
          </a:extLst>
        </xdr:cNvPr>
        <xdr:cNvSpPr txBox="1"/>
      </xdr:nvSpPr>
      <xdr:spPr>
        <a:xfrm>
          <a:off x="20167111" y="12672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124917</xdr:rowOff>
    </xdr:from>
    <xdr:to>
      <xdr:col>102</xdr:col>
      <xdr:colOff>114300</xdr:colOff>
      <xdr:row>75</xdr:row>
      <xdr:rowOff>136461</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flipV="1">
          <a:off x="18656300" y="12983667"/>
          <a:ext cx="889000" cy="11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37084</xdr:rowOff>
    </xdr:from>
    <xdr:to>
      <xdr:col>102</xdr:col>
      <xdr:colOff>165100</xdr:colOff>
      <xdr:row>75</xdr:row>
      <xdr:rowOff>138684</xdr:rowOff>
    </xdr:to>
    <xdr:sp macro="" textlink="">
      <xdr:nvSpPr>
        <xdr:cNvPr id="854" name="フローチャート: 判断 853">
          <a:extLst>
            <a:ext uri="{FF2B5EF4-FFF2-40B4-BE49-F238E27FC236}">
              <a16:creationId xmlns:a16="http://schemas.microsoft.com/office/drawing/2014/main" id="{00000000-0008-0000-0600-000056030000}"/>
            </a:ext>
          </a:extLst>
        </xdr:cNvPr>
        <xdr:cNvSpPr/>
      </xdr:nvSpPr>
      <xdr:spPr>
        <a:xfrm>
          <a:off x="19494500" y="128958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73</xdr:row>
      <xdr:rowOff>155211</xdr:rowOff>
    </xdr:from>
    <xdr:ext cx="534377" cy="259045"/>
    <xdr:sp macro="" textlink="">
      <xdr:nvSpPr>
        <xdr:cNvPr id="855" name="テキスト ボックス 854">
          <a:extLst>
            <a:ext uri="{FF2B5EF4-FFF2-40B4-BE49-F238E27FC236}">
              <a16:creationId xmlns:a16="http://schemas.microsoft.com/office/drawing/2014/main" id="{00000000-0008-0000-0600-000057030000}"/>
            </a:ext>
          </a:extLst>
        </xdr:cNvPr>
        <xdr:cNvSpPr txBox="1"/>
      </xdr:nvSpPr>
      <xdr:spPr>
        <a:xfrm>
          <a:off x="19278111" y="126710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47879</xdr:rowOff>
    </xdr:from>
    <xdr:to>
      <xdr:col>98</xdr:col>
      <xdr:colOff>38100</xdr:colOff>
      <xdr:row>75</xdr:row>
      <xdr:rowOff>149479</xdr:rowOff>
    </xdr:to>
    <xdr:sp macro="" textlink="">
      <xdr:nvSpPr>
        <xdr:cNvPr id="856" name="フローチャート: 判断 855">
          <a:extLst>
            <a:ext uri="{FF2B5EF4-FFF2-40B4-BE49-F238E27FC236}">
              <a16:creationId xmlns:a16="http://schemas.microsoft.com/office/drawing/2014/main" id="{00000000-0008-0000-0600-000058030000}"/>
            </a:ext>
          </a:extLst>
        </xdr:cNvPr>
        <xdr:cNvSpPr/>
      </xdr:nvSpPr>
      <xdr:spPr>
        <a:xfrm>
          <a:off x="18605500" y="12906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166006</xdr:rowOff>
    </xdr:from>
    <xdr:ext cx="534377" cy="259045"/>
    <xdr:sp macro="" textlink="">
      <xdr:nvSpPr>
        <xdr:cNvPr id="857" name="テキスト ボックス 856">
          <a:extLst>
            <a:ext uri="{FF2B5EF4-FFF2-40B4-BE49-F238E27FC236}">
              <a16:creationId xmlns:a16="http://schemas.microsoft.com/office/drawing/2014/main" id="{00000000-0008-0000-0600-000059030000}"/>
            </a:ext>
          </a:extLst>
        </xdr:cNvPr>
        <xdr:cNvSpPr txBox="1"/>
      </xdr:nvSpPr>
      <xdr:spPr>
        <a:xfrm>
          <a:off x="18389111" y="12681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58" name="テキスト ボックス 857">
          <a:extLst>
            <a:ext uri="{FF2B5EF4-FFF2-40B4-BE49-F238E27FC236}">
              <a16:creationId xmlns:a16="http://schemas.microsoft.com/office/drawing/2014/main" id="{00000000-0008-0000-0600-00005A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0" name="テキスト ボックス 859">
          <a:extLst>
            <a:ext uri="{FF2B5EF4-FFF2-40B4-BE49-F238E27FC236}">
              <a16:creationId xmlns:a16="http://schemas.microsoft.com/office/drawing/2014/main" id="{00000000-0008-0000-0600-00005C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20751</xdr:rowOff>
    </xdr:from>
    <xdr:to>
      <xdr:col>116</xdr:col>
      <xdr:colOff>114300</xdr:colOff>
      <xdr:row>75</xdr:row>
      <xdr:rowOff>122351</xdr:rowOff>
    </xdr:to>
    <xdr:sp macro="" textlink="">
      <xdr:nvSpPr>
        <xdr:cNvPr id="863" name="楕円 862">
          <a:extLst>
            <a:ext uri="{FF2B5EF4-FFF2-40B4-BE49-F238E27FC236}">
              <a16:creationId xmlns:a16="http://schemas.microsoft.com/office/drawing/2014/main" id="{00000000-0008-0000-0600-00005F030000}"/>
            </a:ext>
          </a:extLst>
        </xdr:cNvPr>
        <xdr:cNvSpPr/>
      </xdr:nvSpPr>
      <xdr:spPr>
        <a:xfrm>
          <a:off x="22110700" y="1287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43628</xdr:rowOff>
    </xdr:from>
    <xdr:ext cx="534377" cy="259045"/>
    <xdr:sp macro="" textlink="">
      <xdr:nvSpPr>
        <xdr:cNvPr id="864" name="繰出金該当値テキスト">
          <a:extLst>
            <a:ext uri="{FF2B5EF4-FFF2-40B4-BE49-F238E27FC236}">
              <a16:creationId xmlns:a16="http://schemas.microsoft.com/office/drawing/2014/main" id="{00000000-0008-0000-0600-000060030000}"/>
            </a:ext>
          </a:extLst>
        </xdr:cNvPr>
        <xdr:cNvSpPr txBox="1"/>
      </xdr:nvSpPr>
      <xdr:spPr>
        <a:xfrm>
          <a:off x="22212300" y="12730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75</xdr:row>
      <xdr:rowOff>51651</xdr:rowOff>
    </xdr:from>
    <xdr:to>
      <xdr:col>112</xdr:col>
      <xdr:colOff>38100</xdr:colOff>
      <xdr:row>75</xdr:row>
      <xdr:rowOff>153251</xdr:rowOff>
    </xdr:to>
    <xdr:sp macro="" textlink="">
      <xdr:nvSpPr>
        <xdr:cNvPr id="865" name="楕円 864">
          <a:extLst>
            <a:ext uri="{FF2B5EF4-FFF2-40B4-BE49-F238E27FC236}">
              <a16:creationId xmlns:a16="http://schemas.microsoft.com/office/drawing/2014/main" id="{00000000-0008-0000-0600-000061030000}"/>
            </a:ext>
          </a:extLst>
        </xdr:cNvPr>
        <xdr:cNvSpPr/>
      </xdr:nvSpPr>
      <xdr:spPr>
        <a:xfrm>
          <a:off x="21272500" y="12910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144378</xdr:rowOff>
    </xdr:from>
    <xdr:ext cx="534377"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21056111" y="130031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75</xdr:row>
      <xdr:rowOff>46025</xdr:rowOff>
    </xdr:from>
    <xdr:to>
      <xdr:col>107</xdr:col>
      <xdr:colOff>101600</xdr:colOff>
      <xdr:row>75</xdr:row>
      <xdr:rowOff>147625</xdr:rowOff>
    </xdr:to>
    <xdr:sp macro="" textlink="">
      <xdr:nvSpPr>
        <xdr:cNvPr id="867" name="楕円 866">
          <a:extLst>
            <a:ext uri="{FF2B5EF4-FFF2-40B4-BE49-F238E27FC236}">
              <a16:creationId xmlns:a16="http://schemas.microsoft.com/office/drawing/2014/main" id="{00000000-0008-0000-0600-000063030000}"/>
            </a:ext>
          </a:extLst>
        </xdr:cNvPr>
        <xdr:cNvSpPr/>
      </xdr:nvSpPr>
      <xdr:spPr>
        <a:xfrm>
          <a:off x="20383500" y="129047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138752</xdr:rowOff>
    </xdr:from>
    <xdr:ext cx="534377"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20167111" y="129975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74117</xdr:rowOff>
    </xdr:from>
    <xdr:to>
      <xdr:col>102</xdr:col>
      <xdr:colOff>165100</xdr:colOff>
      <xdr:row>76</xdr:row>
      <xdr:rowOff>4266</xdr:rowOff>
    </xdr:to>
    <xdr:sp macro="" textlink="">
      <xdr:nvSpPr>
        <xdr:cNvPr id="869" name="楕円 868">
          <a:extLst>
            <a:ext uri="{FF2B5EF4-FFF2-40B4-BE49-F238E27FC236}">
              <a16:creationId xmlns:a16="http://schemas.microsoft.com/office/drawing/2014/main" id="{00000000-0008-0000-0600-000065030000}"/>
            </a:ext>
          </a:extLst>
        </xdr:cNvPr>
        <xdr:cNvSpPr/>
      </xdr:nvSpPr>
      <xdr:spPr>
        <a:xfrm>
          <a:off x="19494500" y="12932867"/>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166845</xdr:rowOff>
    </xdr:from>
    <xdr:ext cx="534377"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9278111" y="13025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77,664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85661</xdr:rowOff>
    </xdr:from>
    <xdr:to>
      <xdr:col>98</xdr:col>
      <xdr:colOff>38100</xdr:colOff>
      <xdr:row>76</xdr:row>
      <xdr:rowOff>15811</xdr:rowOff>
    </xdr:to>
    <xdr:sp macro="" textlink="">
      <xdr:nvSpPr>
        <xdr:cNvPr id="871" name="楕円 870">
          <a:extLst>
            <a:ext uri="{FF2B5EF4-FFF2-40B4-BE49-F238E27FC236}">
              <a16:creationId xmlns:a16="http://schemas.microsoft.com/office/drawing/2014/main" id="{00000000-0008-0000-0600-000067030000}"/>
            </a:ext>
          </a:extLst>
        </xdr:cNvPr>
        <xdr:cNvSpPr/>
      </xdr:nvSpPr>
      <xdr:spPr>
        <a:xfrm>
          <a:off x="18605500" y="129444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76</xdr:row>
      <xdr:rowOff>6938</xdr:rowOff>
    </xdr:from>
    <xdr:ext cx="534377"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8389111" y="130371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76,755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3" name="正方形/長方形 872">
          <a:extLst>
            <a:ext uri="{FF2B5EF4-FFF2-40B4-BE49-F238E27FC236}">
              <a16:creationId xmlns:a16="http://schemas.microsoft.com/office/drawing/2014/main" id="{00000000-0008-0000-0600-000069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4" name="正方形/長方形 873">
          <a:extLst>
            <a:ext uri="{FF2B5EF4-FFF2-40B4-BE49-F238E27FC236}">
              <a16:creationId xmlns:a16="http://schemas.microsoft.com/office/drawing/2014/main" id="{00000000-0008-0000-0600-00006A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5" name="正方形/長方形 874">
          <a:extLst>
            <a:ext uri="{FF2B5EF4-FFF2-40B4-BE49-F238E27FC236}">
              <a16:creationId xmlns:a16="http://schemas.microsoft.com/office/drawing/2014/main" id="{00000000-0008-0000-0600-00006B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76" name="正方形/長方形 875">
          <a:extLst>
            <a:ext uri="{FF2B5EF4-FFF2-40B4-BE49-F238E27FC236}">
              <a16:creationId xmlns:a16="http://schemas.microsoft.com/office/drawing/2014/main" id="{00000000-0008-0000-0600-00006C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77" name="正方形/長方形 876">
          <a:extLst>
            <a:ext uri="{FF2B5EF4-FFF2-40B4-BE49-F238E27FC236}">
              <a16:creationId xmlns:a16="http://schemas.microsoft.com/office/drawing/2014/main" id="{00000000-0008-0000-0600-00006D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78" name="正方形/長方形 877">
          <a:extLst>
            <a:ext uri="{FF2B5EF4-FFF2-40B4-BE49-F238E27FC236}">
              <a16:creationId xmlns:a16="http://schemas.microsoft.com/office/drawing/2014/main" id="{00000000-0008-0000-0600-00006E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79" name="正方形/長方形 878">
          <a:extLst>
            <a:ext uri="{FF2B5EF4-FFF2-40B4-BE49-F238E27FC236}">
              <a16:creationId xmlns:a16="http://schemas.microsoft.com/office/drawing/2014/main" id="{00000000-0008-0000-0600-00006F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0" name="正方形/長方形 879">
          <a:extLst>
            <a:ext uri="{FF2B5EF4-FFF2-40B4-BE49-F238E27FC236}">
              <a16:creationId xmlns:a16="http://schemas.microsoft.com/office/drawing/2014/main" id="{00000000-0008-0000-0600-000070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1" name="テキスト ボックス 880">
          <a:extLst>
            <a:ext uri="{FF2B5EF4-FFF2-40B4-BE49-F238E27FC236}">
              <a16:creationId xmlns:a16="http://schemas.microsoft.com/office/drawing/2014/main" id="{00000000-0008-0000-0600-000071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3" name="直線コネクタ 882">
          <a:extLst>
            <a:ext uri="{FF2B5EF4-FFF2-40B4-BE49-F238E27FC236}">
              <a16:creationId xmlns:a16="http://schemas.microsoft.com/office/drawing/2014/main" id="{00000000-0008-0000-0600-000073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86" name="テキスト ボックス 885">
          <a:extLst>
            <a:ext uri="{FF2B5EF4-FFF2-40B4-BE49-F238E27FC236}">
              <a16:creationId xmlns:a16="http://schemas.microsoft.com/office/drawing/2014/main" id="{00000000-0008-0000-0600-000076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87" name="前年度繰上充用金グラフ枠">
          <a:extLst>
            <a:ext uri="{FF2B5EF4-FFF2-40B4-BE49-F238E27FC236}">
              <a16:creationId xmlns:a16="http://schemas.microsoft.com/office/drawing/2014/main" id="{00000000-0008-0000-0600-000077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89" name="前年度繰上充用金最小値テキスト">
          <a:extLst>
            <a:ext uri="{FF2B5EF4-FFF2-40B4-BE49-F238E27FC236}">
              <a16:creationId xmlns:a16="http://schemas.microsoft.com/office/drawing/2014/main" id="{00000000-0008-0000-0600-000079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0" name="直線コネクタ 889">
          <a:extLst>
            <a:ext uri="{FF2B5EF4-FFF2-40B4-BE49-F238E27FC236}">
              <a16:creationId xmlns:a16="http://schemas.microsoft.com/office/drawing/2014/main" id="{00000000-0008-0000-0600-00007A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1" name="前年度繰上充用金最大値テキスト">
          <a:extLst>
            <a:ext uri="{FF2B5EF4-FFF2-40B4-BE49-F238E27FC236}">
              <a16:creationId xmlns:a16="http://schemas.microsoft.com/office/drawing/2014/main" id="{00000000-0008-0000-0600-00007B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2" name="直線コネクタ 891">
          <a:extLst>
            <a:ext uri="{FF2B5EF4-FFF2-40B4-BE49-F238E27FC236}">
              <a16:creationId xmlns:a16="http://schemas.microsoft.com/office/drawing/2014/main" id="{00000000-0008-0000-0600-00007C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3" name="直線コネクタ 892">
          <a:extLst>
            <a:ext uri="{FF2B5EF4-FFF2-40B4-BE49-F238E27FC236}">
              <a16:creationId xmlns:a16="http://schemas.microsoft.com/office/drawing/2014/main" id="{00000000-0008-0000-0600-00007D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4" name="前年度繰上充用金平均値テキスト">
          <a:extLst>
            <a:ext uri="{FF2B5EF4-FFF2-40B4-BE49-F238E27FC236}">
              <a16:creationId xmlns:a16="http://schemas.microsoft.com/office/drawing/2014/main" id="{00000000-0008-0000-0600-00007E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5" name="フローチャート: 判断 894">
          <a:extLst>
            <a:ext uri="{FF2B5EF4-FFF2-40B4-BE49-F238E27FC236}">
              <a16:creationId xmlns:a16="http://schemas.microsoft.com/office/drawing/2014/main" id="{00000000-0008-0000-0600-00007F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896" name="直線コネクタ 895">
          <a:extLst>
            <a:ext uri="{FF2B5EF4-FFF2-40B4-BE49-F238E27FC236}">
              <a16:creationId xmlns:a16="http://schemas.microsoft.com/office/drawing/2014/main" id="{00000000-0008-0000-0600-000080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897" name="フローチャート: 判断 896">
          <a:extLst>
            <a:ext uri="{FF2B5EF4-FFF2-40B4-BE49-F238E27FC236}">
              <a16:creationId xmlns:a16="http://schemas.microsoft.com/office/drawing/2014/main" id="{00000000-0008-0000-0600-000081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899" name="直線コネクタ 898">
          <a:extLst>
            <a:ext uri="{FF2B5EF4-FFF2-40B4-BE49-F238E27FC236}">
              <a16:creationId xmlns:a16="http://schemas.microsoft.com/office/drawing/2014/main" id="{00000000-0008-0000-0600-000083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0" name="フローチャート: 判断 899">
          <a:extLst>
            <a:ext uri="{FF2B5EF4-FFF2-40B4-BE49-F238E27FC236}">
              <a16:creationId xmlns:a16="http://schemas.microsoft.com/office/drawing/2014/main" id="{00000000-0008-0000-0600-000084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3" name="フローチャート: 判断 902">
          <a:extLst>
            <a:ext uri="{FF2B5EF4-FFF2-40B4-BE49-F238E27FC236}">
              <a16:creationId xmlns:a16="http://schemas.microsoft.com/office/drawing/2014/main" id="{00000000-0008-0000-0600-000087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4" name="テキスト ボックス 903">
          <a:extLst>
            <a:ext uri="{FF2B5EF4-FFF2-40B4-BE49-F238E27FC236}">
              <a16:creationId xmlns:a16="http://schemas.microsoft.com/office/drawing/2014/main" id="{00000000-0008-0000-0600-000088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5" name="フローチャート: 判断 904">
          <a:extLst>
            <a:ext uri="{FF2B5EF4-FFF2-40B4-BE49-F238E27FC236}">
              <a16:creationId xmlns:a16="http://schemas.microsoft.com/office/drawing/2014/main" id="{00000000-0008-0000-0600-000089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06" name="テキスト ボックス 905">
          <a:extLst>
            <a:ext uri="{FF2B5EF4-FFF2-40B4-BE49-F238E27FC236}">
              <a16:creationId xmlns:a16="http://schemas.microsoft.com/office/drawing/2014/main" id="{00000000-0008-0000-0600-00008A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08" name="テキスト ボックス 907">
          <a:extLst>
            <a:ext uri="{FF2B5EF4-FFF2-40B4-BE49-F238E27FC236}">
              <a16:creationId xmlns:a16="http://schemas.microsoft.com/office/drawing/2014/main" id="{00000000-0008-0000-0600-00008C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09" name="テキスト ボックス 908">
          <a:extLst>
            <a:ext uri="{FF2B5EF4-FFF2-40B4-BE49-F238E27FC236}">
              <a16:creationId xmlns:a16="http://schemas.microsoft.com/office/drawing/2014/main" id="{00000000-0008-0000-0600-00008D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1" name="テキスト ボックス 910">
          <a:extLst>
            <a:ext uri="{FF2B5EF4-FFF2-40B4-BE49-F238E27FC236}">
              <a16:creationId xmlns:a16="http://schemas.microsoft.com/office/drawing/2014/main" id="{00000000-0008-0000-0600-00008F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2" name="楕円 911">
          <a:extLst>
            <a:ext uri="{FF2B5EF4-FFF2-40B4-BE49-F238E27FC236}">
              <a16:creationId xmlns:a16="http://schemas.microsoft.com/office/drawing/2014/main" id="{00000000-0008-0000-0600-000090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3" name="前年度繰上充用金該当値テキスト">
          <a:extLst>
            <a:ext uri="{FF2B5EF4-FFF2-40B4-BE49-F238E27FC236}">
              <a16:creationId xmlns:a16="http://schemas.microsoft.com/office/drawing/2014/main" id="{00000000-0008-0000-0600-000091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4" name="楕円 913">
          <a:extLst>
            <a:ext uri="{FF2B5EF4-FFF2-40B4-BE49-F238E27FC236}">
              <a16:creationId xmlns:a16="http://schemas.microsoft.com/office/drawing/2014/main" id="{00000000-0008-0000-0600-000092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5" name="テキスト ボックス 914">
          <a:extLst>
            <a:ext uri="{FF2B5EF4-FFF2-40B4-BE49-F238E27FC236}">
              <a16:creationId xmlns:a16="http://schemas.microsoft.com/office/drawing/2014/main" id="{00000000-0008-0000-0600-000093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16" name="楕円 915">
          <a:extLst>
            <a:ext uri="{FF2B5EF4-FFF2-40B4-BE49-F238E27FC236}">
              <a16:creationId xmlns:a16="http://schemas.microsoft.com/office/drawing/2014/main" id="{00000000-0008-0000-0600-000094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17" name="テキスト ボックス 916">
          <a:extLst>
            <a:ext uri="{FF2B5EF4-FFF2-40B4-BE49-F238E27FC236}">
              <a16:creationId xmlns:a16="http://schemas.microsoft.com/office/drawing/2014/main" id="{00000000-0008-0000-0600-000095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18" name="楕円 917">
          <a:extLst>
            <a:ext uri="{FF2B5EF4-FFF2-40B4-BE49-F238E27FC236}">
              <a16:creationId xmlns:a16="http://schemas.microsoft.com/office/drawing/2014/main" id="{00000000-0008-0000-0600-000096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0" name="楕円 919">
          <a:extLst>
            <a:ext uri="{FF2B5EF4-FFF2-40B4-BE49-F238E27FC236}">
              <a16:creationId xmlns:a16="http://schemas.microsoft.com/office/drawing/2014/main" id="{00000000-0008-0000-0600-000098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2" name="正方形/長方形 921">
          <a:extLst>
            <a:ext uri="{FF2B5EF4-FFF2-40B4-BE49-F238E27FC236}">
              <a16:creationId xmlns:a16="http://schemas.microsoft.com/office/drawing/2014/main" id="{00000000-0008-0000-0600-00009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3" name="正方形/長方形 922">
          <a:extLst>
            <a:ext uri="{FF2B5EF4-FFF2-40B4-BE49-F238E27FC236}">
              <a16:creationId xmlns:a16="http://schemas.microsoft.com/office/drawing/2014/main" id="{00000000-0008-0000-0600-00009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4" name="テキスト ボックス 923">
          <a:extLst>
            <a:ext uri="{FF2B5EF4-FFF2-40B4-BE49-F238E27FC236}">
              <a16:creationId xmlns:a16="http://schemas.microsoft.com/office/drawing/2014/main" id="{00000000-0008-0000-0600-00009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扶助費は住民一人あたり</a:t>
          </a:r>
          <a:r>
            <a:rPr kumimoji="1" lang="en-US" altLang="ja-JP" sz="1300">
              <a:latin typeface="ＭＳ Ｐゴシック" panose="020B0600070205080204" pitchFamily="50" charset="-128"/>
              <a:ea typeface="ＭＳ Ｐゴシック" panose="020B0600070205080204" pitchFamily="50" charset="-128"/>
            </a:rPr>
            <a:t>129,492</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円となっており、類似団体と比較して一人あたりコストが</a:t>
          </a:r>
          <a:r>
            <a:rPr kumimoji="1" lang="en-US" altLang="ja-JP" sz="1300">
              <a:latin typeface="ＭＳ Ｐゴシック" panose="020B0600070205080204" pitchFamily="50" charset="-128"/>
              <a:ea typeface="ＭＳ Ｐゴシック" panose="020B0600070205080204" pitchFamily="50" charset="-128"/>
            </a:rPr>
            <a:t>53,029</a:t>
          </a:r>
          <a:r>
            <a:rPr kumimoji="1" lang="ja-JP" altLang="en-US" sz="1300">
              <a:latin typeface="ＭＳ Ｐゴシック" panose="020B0600070205080204" pitchFamily="50" charset="-128"/>
              <a:ea typeface="ＭＳ Ｐゴシック" panose="020B0600070205080204" pitchFamily="50" charset="-128"/>
            </a:rPr>
            <a:t>円と大幅に高い状況となっている。これは、本町における障害者福祉事業や障害児支援施策事業費の上昇等によるものである。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災害復旧費は住民一人あたり</a:t>
          </a:r>
          <a:r>
            <a:rPr kumimoji="1" lang="en-US" altLang="ja-JP" sz="1300">
              <a:latin typeface="ＭＳ Ｐゴシック" panose="020B0600070205080204" pitchFamily="50" charset="-128"/>
              <a:ea typeface="ＭＳ Ｐゴシック" panose="020B0600070205080204" pitchFamily="50" charset="-128"/>
            </a:rPr>
            <a:t>22,857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円となっており、類似団体と比較して一人あたりコストが</a:t>
          </a:r>
          <a:r>
            <a:rPr kumimoji="1" lang="en-US" altLang="ja-JP" sz="1300">
              <a:latin typeface="ＭＳ Ｐゴシック" panose="020B0600070205080204" pitchFamily="50" charset="-128"/>
              <a:ea typeface="ＭＳ Ｐゴシック" panose="020B0600070205080204" pitchFamily="50" charset="-128"/>
            </a:rPr>
            <a:t>4,457</a:t>
          </a:r>
          <a:r>
            <a:rPr kumimoji="1" lang="ja-JP" altLang="en-US" sz="1300">
              <a:latin typeface="ＭＳ Ｐゴシック" panose="020B0600070205080204" pitchFamily="50" charset="-128"/>
              <a:ea typeface="ＭＳ Ｐゴシック" panose="020B0600070205080204" pitchFamily="50" charset="-128"/>
            </a:rPr>
            <a:t>円高い状況となっている。これは、令和２年７月豪雨の影響によるものである。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投資及び出資金は住民一人あたり</a:t>
          </a:r>
          <a:r>
            <a:rPr kumimoji="1" lang="en-US" altLang="ja-JP" sz="1300">
              <a:latin typeface="ＭＳ Ｐゴシック" panose="020B0600070205080204" pitchFamily="50" charset="-128"/>
              <a:ea typeface="ＭＳ Ｐゴシック" panose="020B0600070205080204" pitchFamily="50" charset="-128"/>
            </a:rPr>
            <a:t>5,961</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円となっており、類似団体と比較して一人あたりコストが</a:t>
          </a:r>
          <a:r>
            <a:rPr kumimoji="1" lang="en-US" altLang="ja-JP" sz="1300">
              <a:latin typeface="ＭＳ Ｐゴシック" panose="020B0600070205080204" pitchFamily="50" charset="-128"/>
              <a:ea typeface="ＭＳ Ｐゴシック" panose="020B0600070205080204" pitchFamily="50" charset="-128"/>
            </a:rPr>
            <a:t>2,146</a:t>
          </a:r>
          <a:r>
            <a:rPr kumimoji="1" lang="ja-JP" altLang="en-US" sz="1300">
              <a:latin typeface="ＭＳ Ｐゴシック" panose="020B0600070205080204" pitchFamily="50" charset="-128"/>
              <a:ea typeface="ＭＳ Ｐゴシック" panose="020B0600070205080204" pitchFamily="50" charset="-128"/>
            </a:rPr>
            <a:t>円高い状況となっている。これは、公立多良木病院への出資及びたらぎまちづくり推進機構設立出資金によるものである。</a:t>
          </a:r>
          <a:endParaRPr kumimoji="1" lang="en-US" altLang="ja-JP" sz="1300">
            <a:latin typeface="ＭＳ Ｐゴシック" panose="020B0600070205080204" pitchFamily="50" charset="-128"/>
            <a:ea typeface="ＭＳ Ｐゴシック" panose="020B0600070205080204" pitchFamily="50"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熊本県多良木町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2</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9,227
9,166
165.86
8,695,988
8,241,656
332,738
4,001,737
5,658,164</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(R3.1.1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8.0
31.3</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H30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2</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24511</xdr:rowOff>
    </xdr:from>
    <xdr:to>
      <xdr:col>24</xdr:col>
      <xdr:colOff>62865</xdr:colOff>
      <xdr:row>39</xdr:row>
      <xdr:rowOff>26543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339461"/>
          <a:ext cx="1270" cy="13736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30370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716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26543</xdr:rowOff>
    </xdr:from>
    <xdr:to>
      <xdr:col>24</xdr:col>
      <xdr:colOff>152400</xdr:colOff>
      <xdr:row>39</xdr:row>
      <xdr:rowOff>26543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7130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142638</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1146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16,957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24511</xdr:rowOff>
    </xdr:from>
    <xdr:to>
      <xdr:col>24</xdr:col>
      <xdr:colOff>152400</xdr:colOff>
      <xdr:row>31</xdr:row>
      <xdr:rowOff>24511</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3394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91059</xdr:rowOff>
    </xdr:from>
    <xdr:to>
      <xdr:col>24</xdr:col>
      <xdr:colOff>63500</xdr:colOff>
      <xdr:row>37</xdr:row>
      <xdr:rowOff>110617</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434709"/>
          <a:ext cx="838200" cy="195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10177</xdr:rowOff>
    </xdr:from>
    <xdr:ext cx="534377"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092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158750</xdr:rowOff>
    </xdr:from>
    <xdr:to>
      <xdr:col>24</xdr:col>
      <xdr:colOff>114300</xdr:colOff>
      <xdr:row>36</xdr:row>
      <xdr:rowOff>88900</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4584700" y="6159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91059</xdr:rowOff>
    </xdr:from>
    <xdr:to>
      <xdr:col>19</xdr:col>
      <xdr:colOff>177800</xdr:colOff>
      <xdr:row>37</xdr:row>
      <xdr:rowOff>102108</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434709"/>
          <a:ext cx="889000" cy="110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99060</xdr:rowOff>
    </xdr:from>
    <xdr:to>
      <xdr:col>20</xdr:col>
      <xdr:colOff>38100</xdr:colOff>
      <xdr:row>36</xdr:row>
      <xdr:rowOff>29210</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3746500" y="6099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45737</xdr:rowOff>
    </xdr:from>
    <xdr:ext cx="534377"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30111" y="5875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102108</xdr:rowOff>
    </xdr:from>
    <xdr:to>
      <xdr:col>15</xdr:col>
      <xdr:colOff>50800</xdr:colOff>
      <xdr:row>37</xdr:row>
      <xdr:rowOff>112395</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445758"/>
          <a:ext cx="889000" cy="10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107188</xdr:rowOff>
    </xdr:from>
    <xdr:to>
      <xdr:col>15</xdr:col>
      <xdr:colOff>101600</xdr:colOff>
      <xdr:row>36</xdr:row>
      <xdr:rowOff>37338</xdr:rowOff>
    </xdr:to>
    <xdr:sp macro="" textlink="">
      <xdr:nvSpPr>
        <xdr:cNvPr id="68" name="フローチャート: 判断 67">
          <a:extLst>
            <a:ext uri="{FF2B5EF4-FFF2-40B4-BE49-F238E27FC236}">
              <a16:creationId xmlns:a16="http://schemas.microsoft.com/office/drawing/2014/main" id="{00000000-0008-0000-0700-000044000000}"/>
            </a:ext>
          </a:extLst>
        </xdr:cNvPr>
        <xdr:cNvSpPr/>
      </xdr:nvSpPr>
      <xdr:spPr>
        <a:xfrm>
          <a:off x="2857500" y="6107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53865</xdr:rowOff>
    </xdr:from>
    <xdr:ext cx="534377"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41111" y="58831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112395</xdr:rowOff>
    </xdr:from>
    <xdr:to>
      <xdr:col>10</xdr:col>
      <xdr:colOff>114300</xdr:colOff>
      <xdr:row>37</xdr:row>
      <xdr:rowOff>151384</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56045"/>
          <a:ext cx="889000" cy="38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111506</xdr:rowOff>
    </xdr:from>
    <xdr:to>
      <xdr:col>10</xdr:col>
      <xdr:colOff>165100</xdr:colOff>
      <xdr:row>36</xdr:row>
      <xdr:rowOff>41656</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9685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34</xdr:row>
      <xdr:rowOff>58183</xdr:rowOff>
    </xdr:from>
    <xdr:ext cx="534377"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52111" y="58874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140970</xdr:rowOff>
    </xdr:from>
    <xdr:to>
      <xdr:col>6</xdr:col>
      <xdr:colOff>38100</xdr:colOff>
      <xdr:row>36</xdr:row>
      <xdr:rowOff>71120</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079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34</xdr:row>
      <xdr:rowOff>87647</xdr:rowOff>
    </xdr:from>
    <xdr:ext cx="534377"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63111" y="591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59817</xdr:rowOff>
    </xdr:from>
    <xdr:to>
      <xdr:col>24</xdr:col>
      <xdr:colOff>114300</xdr:colOff>
      <xdr:row>37</xdr:row>
      <xdr:rowOff>161417</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4584700" y="6403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38244</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818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40259</xdr:rowOff>
    </xdr:from>
    <xdr:to>
      <xdr:col>20</xdr:col>
      <xdr:colOff>38100</xdr:colOff>
      <xdr:row>37</xdr:row>
      <xdr:rowOff>141859</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3746500" y="6383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37</xdr:row>
      <xdr:rowOff>132986</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8" y="6476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51308</xdr:rowOff>
    </xdr:from>
    <xdr:to>
      <xdr:col>15</xdr:col>
      <xdr:colOff>101600</xdr:colOff>
      <xdr:row>37</xdr:row>
      <xdr:rowOff>152908</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2857500" y="639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37</xdr:row>
      <xdr:rowOff>144035</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8" y="64876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61595</xdr:rowOff>
    </xdr:from>
    <xdr:to>
      <xdr:col>10</xdr:col>
      <xdr:colOff>165100</xdr:colOff>
      <xdr:row>37</xdr:row>
      <xdr:rowOff>163195</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968500" y="640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37</xdr:row>
      <xdr:rowOff>154322</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8" y="649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100584</xdr:rowOff>
    </xdr:from>
    <xdr:to>
      <xdr:col>6</xdr:col>
      <xdr:colOff>38100</xdr:colOff>
      <xdr:row>38</xdr:row>
      <xdr:rowOff>30735</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079500" y="6444234"/>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38</xdr:row>
      <xdr:rowOff>21861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8" y="65369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157,834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174,859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a:extLst>
            <a:ext uri="{FF2B5EF4-FFF2-40B4-BE49-F238E27FC236}">
              <a16:creationId xmlns:a16="http://schemas.microsoft.com/office/drawing/2014/main" id="{00000000-0008-0000-0700-00006E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1" name="テキスト ボックス 110">
          <a:extLst>
            <a:ext uri="{FF2B5EF4-FFF2-40B4-BE49-F238E27FC236}">
              <a16:creationId xmlns:a16="http://schemas.microsoft.com/office/drawing/2014/main" id="{00000000-0008-0000-0700-00006F000000}"/>
            </a:ext>
          </a:extLst>
        </xdr:cNvPr>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総務費グラフ枠">
          <a:extLst>
            <a:ext uri="{FF2B5EF4-FFF2-40B4-BE49-F238E27FC236}">
              <a16:creationId xmlns:a16="http://schemas.microsoft.com/office/drawing/2014/main" id="{00000000-0008-0000-0700-000070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51</xdr:row>
      <xdr:rowOff>57566</xdr:rowOff>
    </xdr:from>
    <xdr:to>
      <xdr:col>24</xdr:col>
      <xdr:colOff>62865</xdr:colOff>
      <xdr:row>58</xdr:row>
      <xdr:rowOff>92382</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flipV="1">
          <a:off x="4633595" y="8801516"/>
          <a:ext cx="1270" cy="12349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96209</xdr:rowOff>
    </xdr:from>
    <xdr:ext cx="599010" cy="259045"/>
    <xdr:sp macro="" textlink="">
      <xdr:nvSpPr>
        <xdr:cNvPr id="114" name="総務費最小値テキスト">
          <a:extLst>
            <a:ext uri="{FF2B5EF4-FFF2-40B4-BE49-F238E27FC236}">
              <a16:creationId xmlns:a16="http://schemas.microsoft.com/office/drawing/2014/main" id="{00000000-0008-0000-0700-000072000000}"/>
            </a:ext>
          </a:extLst>
        </xdr:cNvPr>
        <xdr:cNvSpPr txBox="1"/>
      </xdr:nvSpPr>
      <xdr:spPr>
        <a:xfrm>
          <a:off x="4686300" y="100403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162,097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92382</xdr:rowOff>
    </xdr:from>
    <xdr:to>
      <xdr:col>24</xdr:col>
      <xdr:colOff>152400</xdr:colOff>
      <xdr:row>58</xdr:row>
      <xdr:rowOff>92382</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100364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4243</xdr:rowOff>
    </xdr:from>
    <xdr:ext cx="690189" cy="259045"/>
    <xdr:sp macro="" textlink="">
      <xdr:nvSpPr>
        <xdr:cNvPr id="116" name="総務費最大値テキスト">
          <a:extLst>
            <a:ext uri="{FF2B5EF4-FFF2-40B4-BE49-F238E27FC236}">
              <a16:creationId xmlns:a16="http://schemas.microsoft.com/office/drawing/2014/main" id="{00000000-0008-0000-0700-000074000000}"/>
            </a:ext>
          </a:extLst>
        </xdr:cNvPr>
        <xdr:cNvSpPr txBox="1"/>
      </xdr:nvSpPr>
      <xdr:spPr>
        <a:xfrm>
          <a:off x="4686300" y="8576743"/>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1,782,787</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51</xdr:row>
      <xdr:rowOff>57566</xdr:rowOff>
    </xdr:from>
    <xdr:to>
      <xdr:col>24</xdr:col>
      <xdr:colOff>152400</xdr:colOff>
      <xdr:row>51</xdr:row>
      <xdr:rowOff>57566</xdr:rowOff>
    </xdr:to>
    <xdr:cxnSp macro="">
      <xdr:nvCxnSpPr>
        <xdr:cNvPr id="117" name="直線コネクタ 116">
          <a:extLst>
            <a:ext uri="{FF2B5EF4-FFF2-40B4-BE49-F238E27FC236}">
              <a16:creationId xmlns:a16="http://schemas.microsoft.com/office/drawing/2014/main" id="{00000000-0008-0000-0700-000075000000}"/>
            </a:ext>
          </a:extLst>
        </xdr:cNvPr>
        <xdr:cNvCxnSpPr/>
      </xdr:nvCxnSpPr>
      <xdr:spPr>
        <a:xfrm>
          <a:off x="4546600" y="88015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44056</xdr:rowOff>
    </xdr:from>
    <xdr:to>
      <xdr:col>24</xdr:col>
      <xdr:colOff>63500</xdr:colOff>
      <xdr:row>58</xdr:row>
      <xdr:rowOff>138940</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flipV="1">
          <a:off x="3797300" y="9988156"/>
          <a:ext cx="838200" cy="948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101564</xdr:rowOff>
    </xdr:from>
    <xdr:ext cx="599010" cy="259045"/>
    <xdr:sp macro="" textlink="">
      <xdr:nvSpPr>
        <xdr:cNvPr id="119" name="総務費平均値テキスト">
          <a:extLst>
            <a:ext uri="{FF2B5EF4-FFF2-40B4-BE49-F238E27FC236}">
              <a16:creationId xmlns:a16="http://schemas.microsoft.com/office/drawing/2014/main" id="{00000000-0008-0000-0700-000077000000}"/>
            </a:ext>
          </a:extLst>
        </xdr:cNvPr>
        <xdr:cNvSpPr txBox="1"/>
      </xdr:nvSpPr>
      <xdr:spPr>
        <a:xfrm>
          <a:off x="4686300" y="97027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338,402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78687</xdr:rowOff>
    </xdr:from>
    <xdr:to>
      <xdr:col>24</xdr:col>
      <xdr:colOff>114300</xdr:colOff>
      <xdr:row>58</xdr:row>
      <xdr:rowOff>8837</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4584700" y="9851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138940</xdr:rowOff>
    </xdr:from>
    <xdr:to>
      <xdr:col>19</xdr:col>
      <xdr:colOff>177800</xdr:colOff>
      <xdr:row>58</xdr:row>
      <xdr:rowOff>148378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flipV="1">
          <a:off x="2908300" y="10083040"/>
          <a:ext cx="889000" cy="94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17345</xdr:rowOff>
    </xdr:from>
    <xdr:to>
      <xdr:col>20</xdr:col>
      <xdr:colOff>38100</xdr:colOff>
      <xdr:row>58</xdr:row>
      <xdr:rowOff>118945</xdr:rowOff>
    </xdr:to>
    <xdr:sp macro="" textlink="">
      <xdr:nvSpPr>
        <xdr:cNvPr id="122" name="フローチャート: 判断 121">
          <a:extLst>
            <a:ext uri="{FF2B5EF4-FFF2-40B4-BE49-F238E27FC236}">
              <a16:creationId xmlns:a16="http://schemas.microsoft.com/office/drawing/2014/main" id="{00000000-0008-0000-0700-00007A000000}"/>
            </a:ext>
          </a:extLst>
        </xdr:cNvPr>
        <xdr:cNvSpPr/>
      </xdr:nvSpPr>
      <xdr:spPr>
        <a:xfrm>
          <a:off x="3746500" y="996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56</xdr:row>
      <xdr:rowOff>135472</xdr:rowOff>
    </xdr:from>
    <xdr:ext cx="599010" cy="259045"/>
    <xdr:sp macro="" textlink="">
      <xdr:nvSpPr>
        <xdr:cNvPr id="123" name="テキスト ボックス 122">
          <a:extLst>
            <a:ext uri="{FF2B5EF4-FFF2-40B4-BE49-F238E27FC236}">
              <a16:creationId xmlns:a16="http://schemas.microsoft.com/office/drawing/2014/main" id="{00000000-0008-0000-0700-00007B000000}"/>
            </a:ext>
          </a:extLst>
        </xdr:cNvPr>
        <xdr:cNvSpPr txBox="1"/>
      </xdr:nvSpPr>
      <xdr:spPr>
        <a:xfrm>
          <a:off x="3497795" y="9736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193,904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58</xdr:row>
      <xdr:rowOff>148378</xdr:rowOff>
    </xdr:from>
    <xdr:to>
      <xdr:col>15</xdr:col>
      <xdr:colOff>50800</xdr:colOff>
      <xdr:row>58</xdr:row>
      <xdr:rowOff>152603</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019300" y="10092478"/>
          <a:ext cx="889000" cy="42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27375</xdr:rowOff>
    </xdr:from>
    <xdr:to>
      <xdr:col>15</xdr:col>
      <xdr:colOff>101600</xdr:colOff>
      <xdr:row>58</xdr:row>
      <xdr:rowOff>128975</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2857500" y="99714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56</xdr:row>
      <xdr:rowOff>145502</xdr:rowOff>
    </xdr:from>
    <xdr:ext cx="599010"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2608795" y="97467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180,741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58</xdr:row>
      <xdr:rowOff>143915</xdr:rowOff>
    </xdr:from>
    <xdr:to>
      <xdr:col>10</xdr:col>
      <xdr:colOff>114300</xdr:colOff>
      <xdr:row>58</xdr:row>
      <xdr:rowOff>152603</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1130300" y="10088015"/>
          <a:ext cx="889000" cy="8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29699</xdr:rowOff>
    </xdr:from>
    <xdr:to>
      <xdr:col>10</xdr:col>
      <xdr:colOff>165100</xdr:colOff>
      <xdr:row>58</xdr:row>
      <xdr:rowOff>131299</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968500" y="9973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56</xdr:row>
      <xdr:rowOff>147826</xdr:rowOff>
    </xdr:from>
    <xdr:ext cx="599010"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1719795" y="97490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34454</xdr:rowOff>
    </xdr:from>
    <xdr:to>
      <xdr:col>6</xdr:col>
      <xdr:colOff>38100</xdr:colOff>
      <xdr:row>58</xdr:row>
      <xdr:rowOff>136054</xdr:rowOff>
    </xdr:to>
    <xdr:sp macro="" textlink="">
      <xdr:nvSpPr>
        <xdr:cNvPr id="130" name="フローチャート: 判断 129">
          <a:extLst>
            <a:ext uri="{FF2B5EF4-FFF2-40B4-BE49-F238E27FC236}">
              <a16:creationId xmlns:a16="http://schemas.microsoft.com/office/drawing/2014/main" id="{00000000-0008-0000-0700-000082000000}"/>
            </a:ext>
          </a:extLst>
        </xdr:cNvPr>
        <xdr:cNvSpPr/>
      </xdr:nvSpPr>
      <xdr:spPr>
        <a:xfrm>
          <a:off x="1079500" y="997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56</xdr:row>
      <xdr:rowOff>152581</xdr:rowOff>
    </xdr:from>
    <xdr:ext cx="59901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830795" y="97537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164706</xdr:rowOff>
    </xdr:from>
    <xdr:to>
      <xdr:col>24</xdr:col>
      <xdr:colOff>114300</xdr:colOff>
      <xdr:row>58</xdr:row>
      <xdr:rowOff>94856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4584700" y="99373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79633</xdr:rowOff>
    </xdr:from>
    <xdr:ext cx="599010" cy="259045"/>
    <xdr:sp macro="" textlink="">
      <xdr:nvSpPr>
        <xdr:cNvPr id="138" name="総務費該当値テキスト">
          <a:extLst>
            <a:ext uri="{FF2B5EF4-FFF2-40B4-BE49-F238E27FC236}">
              <a16:creationId xmlns:a16="http://schemas.microsoft.com/office/drawing/2014/main" id="{00000000-0008-0000-0700-00008A000000}"/>
            </a:ext>
          </a:extLst>
        </xdr:cNvPr>
        <xdr:cNvSpPr txBox="1"/>
      </xdr:nvSpPr>
      <xdr:spPr>
        <a:xfrm>
          <a:off x="4686300" y="98522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225,517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58</xdr:row>
      <xdr:rowOff>88140</xdr:rowOff>
    </xdr:from>
    <xdr:to>
      <xdr:col>20</xdr:col>
      <xdr:colOff>38100</xdr:colOff>
      <xdr:row>59</xdr:row>
      <xdr:rowOff>18290</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3746500" y="10032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59</xdr:row>
      <xdr:rowOff>9417</xdr:rowOff>
    </xdr:from>
    <xdr:ext cx="599010"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3497795" y="101249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97578</xdr:rowOff>
    </xdr:from>
    <xdr:to>
      <xdr:col>15</xdr:col>
      <xdr:colOff>101600</xdr:colOff>
      <xdr:row>59</xdr:row>
      <xdr:rowOff>27728</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2857500" y="10041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59</xdr:row>
      <xdr:rowOff>18855</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2641111" y="101344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58</xdr:row>
      <xdr:rowOff>101803</xdr:rowOff>
    </xdr:from>
    <xdr:to>
      <xdr:col>10</xdr:col>
      <xdr:colOff>165100</xdr:colOff>
      <xdr:row>59</xdr:row>
      <xdr:rowOff>31953</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968500" y="100459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59</xdr:row>
      <xdr:rowOff>23080</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1752111" y="101386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93115</xdr:rowOff>
    </xdr:from>
    <xdr:to>
      <xdr:col>6</xdr:col>
      <xdr:colOff>38100</xdr:colOff>
      <xdr:row>59</xdr:row>
      <xdr:rowOff>23265</xdr:rowOff>
    </xdr:to>
    <xdr:sp macro="" textlink="">
      <xdr:nvSpPr>
        <xdr:cNvPr id="145" name="楕円 144">
          <a:extLst>
            <a:ext uri="{FF2B5EF4-FFF2-40B4-BE49-F238E27FC236}">
              <a16:creationId xmlns:a16="http://schemas.microsoft.com/office/drawing/2014/main" id="{00000000-0008-0000-0700-000091000000}"/>
            </a:ext>
          </a:extLst>
        </xdr:cNvPr>
        <xdr:cNvSpPr/>
      </xdr:nvSpPr>
      <xdr:spPr>
        <a:xfrm>
          <a:off x="1079500" y="1003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14392</xdr:rowOff>
    </xdr:from>
    <xdr:ext cx="534377" cy="259045"/>
    <xdr:sp macro="" textlink="">
      <xdr:nvSpPr>
        <xdr:cNvPr id="146" name="テキスト ボックス 145">
          <a:extLst>
            <a:ext uri="{FF2B5EF4-FFF2-40B4-BE49-F238E27FC236}">
              <a16:creationId xmlns:a16="http://schemas.microsoft.com/office/drawing/2014/main" id="{00000000-0008-0000-0700-000092000000}"/>
            </a:ext>
          </a:extLst>
        </xdr:cNvPr>
        <xdr:cNvSpPr txBox="1"/>
      </xdr:nvSpPr>
      <xdr:spPr>
        <a:xfrm>
          <a:off x="863111" y="101299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177,387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198,380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72</xdr:row>
      <xdr:rowOff>115605</xdr:rowOff>
    </xdr:from>
    <xdr:to>
      <xdr:col>24</xdr:col>
      <xdr:colOff>62865</xdr:colOff>
      <xdr:row>78</xdr:row>
      <xdr:rowOff>53042</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460005"/>
          <a:ext cx="1270" cy="9661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56869</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4299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118,954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53042</xdr:rowOff>
    </xdr:from>
    <xdr:to>
      <xdr:col>24</xdr:col>
      <xdr:colOff>152400</xdr:colOff>
      <xdr:row>78</xdr:row>
      <xdr:rowOff>53042</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4261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62282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22352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330,270</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72</xdr:row>
      <xdr:rowOff>115605</xdr:rowOff>
    </xdr:from>
    <xdr:to>
      <xdr:col>24</xdr:col>
      <xdr:colOff>152400</xdr:colOff>
      <xdr:row>72</xdr:row>
      <xdr:rowOff>115605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4600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75</xdr:row>
      <xdr:rowOff>85737</xdr:rowOff>
    </xdr:from>
    <xdr:to>
      <xdr:col>24</xdr:col>
      <xdr:colOff>63500</xdr:colOff>
      <xdr:row>75</xdr:row>
      <xdr:rowOff>87771</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a:off x="3797300" y="12944487"/>
          <a:ext cx="838200" cy="2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105791</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96454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204,087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127364</xdr:rowOff>
    </xdr:from>
    <xdr:to>
      <xdr:col>24</xdr:col>
      <xdr:colOff>114300</xdr:colOff>
      <xdr:row>76</xdr:row>
      <xdr:rowOff>57514</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986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75</xdr:row>
      <xdr:rowOff>85737</xdr:rowOff>
    </xdr:from>
    <xdr:to>
      <xdr:col>19</xdr:col>
      <xdr:colOff>177800</xdr:colOff>
      <xdr:row>75</xdr:row>
      <xdr:rowOff>103298</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2944487"/>
          <a:ext cx="889000" cy="175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7221</xdr:rowOff>
    </xdr:from>
    <xdr:to>
      <xdr:col>20</xdr:col>
      <xdr:colOff>38100</xdr:colOff>
      <xdr:row>76</xdr:row>
      <xdr:rowOff>108821</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30374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76</xdr:row>
      <xdr:rowOff>99948</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3130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192,865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101346</xdr:rowOff>
    </xdr:from>
    <xdr:to>
      <xdr:col>15</xdr:col>
      <xdr:colOff>50800</xdr:colOff>
      <xdr:row>75</xdr:row>
      <xdr:rowOff>103298</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a:off x="2019300" y="12960096"/>
          <a:ext cx="889000" cy="1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32747</xdr:rowOff>
    </xdr:from>
    <xdr:to>
      <xdr:col>15</xdr:col>
      <xdr:colOff>101600</xdr:colOff>
      <xdr:row>76</xdr:row>
      <xdr:rowOff>134347</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3062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125474</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315567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187,282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101346</xdr:rowOff>
    </xdr:from>
    <xdr:to>
      <xdr:col>10</xdr:col>
      <xdr:colOff>114300</xdr:colOff>
      <xdr:row>75</xdr:row>
      <xdr:rowOff>105583</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2960096"/>
          <a:ext cx="889000" cy="4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14901</xdr:rowOff>
    </xdr:from>
    <xdr:to>
      <xdr:col>10</xdr:col>
      <xdr:colOff>165100</xdr:colOff>
      <xdr:row>76</xdr:row>
      <xdr:rowOff>116501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76</xdr:row>
      <xdr:rowOff>107628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3137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51643</xdr:rowOff>
    </xdr:from>
    <xdr:to>
      <xdr:col>6</xdr:col>
      <xdr:colOff>38100</xdr:colOff>
      <xdr:row>76</xdr:row>
      <xdr:rowOff>153243</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144370</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31745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36971</xdr:rowOff>
    </xdr:from>
    <xdr:to>
      <xdr:col>24</xdr:col>
      <xdr:colOff>114300</xdr:colOff>
      <xdr:row>75</xdr:row>
      <xdr:rowOff>138571</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2895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74</xdr:row>
      <xdr:rowOff>59848</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27471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223,858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75</xdr:row>
      <xdr:rowOff>34937</xdr:rowOff>
    </xdr:from>
    <xdr:to>
      <xdr:col>20</xdr:col>
      <xdr:colOff>38100</xdr:colOff>
      <xdr:row>75</xdr:row>
      <xdr:rowOff>136537</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28936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73</xdr:row>
      <xdr:rowOff>153064</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26689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224,303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52498</xdr:rowOff>
    </xdr:from>
    <xdr:to>
      <xdr:col>15</xdr:col>
      <xdr:colOff>101600</xdr:colOff>
      <xdr:row>75</xdr:row>
      <xdr:rowOff>154098</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2911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170625</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2686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220,462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50546</xdr:rowOff>
    </xdr:from>
    <xdr:to>
      <xdr:col>10</xdr:col>
      <xdr:colOff>165100</xdr:colOff>
      <xdr:row>75</xdr:row>
      <xdr:rowOff>152146</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29092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73</xdr:row>
      <xdr:rowOff>168673</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26845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220,889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54783</xdr:rowOff>
    </xdr:from>
    <xdr:to>
      <xdr:col>6</xdr:col>
      <xdr:colOff>38100</xdr:colOff>
      <xdr:row>75</xdr:row>
      <xdr:rowOff>156384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2913533"/>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74</xdr:row>
      <xdr:rowOff>1460</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26887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98</xdr:row>
      <xdr:rowOff>139700</xdr:rowOff>
    </xdr:from>
    <xdr:to>
      <xdr:col>28</xdr:col>
      <xdr:colOff>114300</xdr:colOff>
      <xdr:row>98</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97</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25400</xdr:rowOff>
    </xdr:from>
    <xdr:to>
      <xdr:col>28</xdr:col>
      <xdr:colOff>114300</xdr:colOff>
      <xdr:row>96</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82550</xdr:rowOff>
    </xdr:from>
    <xdr:to>
      <xdr:col>28</xdr:col>
      <xdr:colOff>114300</xdr:colOff>
      <xdr:row>93</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139700</xdr:rowOff>
    </xdr:from>
    <xdr:to>
      <xdr:col>28</xdr:col>
      <xdr:colOff>114300</xdr:colOff>
      <xdr:row>90</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a:extLst>
            <a:ext uri="{FF2B5EF4-FFF2-40B4-BE49-F238E27FC236}">
              <a16:creationId xmlns:a16="http://schemas.microsoft.com/office/drawing/2014/main" id="{00000000-0008-0000-0700-0000DF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141584</xdr:rowOff>
    </xdr:from>
    <xdr:to>
      <xdr:col>24</xdr:col>
      <xdr:colOff>62865</xdr:colOff>
      <xdr:row>98</xdr:row>
      <xdr:rowOff>15762</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flipV="1">
          <a:off x="4633595" y="15743534"/>
          <a:ext cx="1270" cy="10743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19589</xdr:rowOff>
    </xdr:from>
    <xdr:ext cx="534377" cy="259045"/>
    <xdr:sp macro="" textlink="">
      <xdr:nvSpPr>
        <xdr:cNvPr id="225" name="衛生費最小値テキスト">
          <a:extLst>
            <a:ext uri="{FF2B5EF4-FFF2-40B4-BE49-F238E27FC236}">
              <a16:creationId xmlns:a16="http://schemas.microsoft.com/office/drawing/2014/main" id="{00000000-0008-0000-0700-0000E1000000}"/>
            </a:ext>
          </a:extLst>
        </xdr:cNvPr>
        <xdr:cNvSpPr txBox="1"/>
      </xdr:nvSpPr>
      <xdr:spPr>
        <a:xfrm>
          <a:off x="4686300" y="16821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27,108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15762</xdr:rowOff>
    </xdr:from>
    <xdr:to>
      <xdr:col>24</xdr:col>
      <xdr:colOff>152400</xdr:colOff>
      <xdr:row>98</xdr:row>
      <xdr:rowOff>15762</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68178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88261</xdr:rowOff>
    </xdr:from>
    <xdr:ext cx="599010" cy="259045"/>
    <xdr:sp macro="" textlink="">
      <xdr:nvSpPr>
        <xdr:cNvPr id="227" name="衛生費最大値テキスト">
          <a:extLst>
            <a:ext uri="{FF2B5EF4-FFF2-40B4-BE49-F238E27FC236}">
              <a16:creationId xmlns:a16="http://schemas.microsoft.com/office/drawing/2014/main" id="{00000000-0008-0000-0700-0000E3000000}"/>
            </a:ext>
          </a:extLst>
        </xdr:cNvPr>
        <xdr:cNvSpPr txBox="1"/>
      </xdr:nvSpPr>
      <xdr:spPr>
        <a:xfrm>
          <a:off x="4686300" y="1551876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262,088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141584</xdr:rowOff>
    </xdr:from>
    <xdr:to>
      <xdr:col>24</xdr:col>
      <xdr:colOff>152400</xdr:colOff>
      <xdr:row>91</xdr:row>
      <xdr:rowOff>141584</xdr:rowOff>
    </xdr:to>
    <xdr:cxnSp macro="">
      <xdr:nvCxnSpPr>
        <xdr:cNvPr id="228" name="直線コネクタ 227">
          <a:extLst>
            <a:ext uri="{FF2B5EF4-FFF2-40B4-BE49-F238E27FC236}">
              <a16:creationId xmlns:a16="http://schemas.microsoft.com/office/drawing/2014/main" id="{00000000-0008-0000-0700-0000E4000000}"/>
            </a:ext>
          </a:extLst>
        </xdr:cNvPr>
        <xdr:cNvCxnSpPr/>
      </xdr:nvCxnSpPr>
      <xdr:spPr>
        <a:xfrm>
          <a:off x="4546600" y="15743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135672</xdr:rowOff>
    </xdr:from>
    <xdr:to>
      <xdr:col>24</xdr:col>
      <xdr:colOff>63500</xdr:colOff>
      <xdr:row>97</xdr:row>
      <xdr:rowOff>24692</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flipV="1">
          <a:off x="3797300" y="16594872"/>
          <a:ext cx="838200" cy="6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34231</xdr:rowOff>
    </xdr:from>
    <xdr:ext cx="534377" cy="259045"/>
    <xdr:sp macro="" textlink="">
      <xdr:nvSpPr>
        <xdr:cNvPr id="230" name="衛生費平均値テキスト">
          <a:extLst>
            <a:ext uri="{FF2B5EF4-FFF2-40B4-BE49-F238E27FC236}">
              <a16:creationId xmlns:a16="http://schemas.microsoft.com/office/drawing/2014/main" id="{00000000-0008-0000-0700-0000E6000000}"/>
            </a:ext>
          </a:extLst>
        </xdr:cNvPr>
        <xdr:cNvSpPr txBox="1"/>
      </xdr:nvSpPr>
      <xdr:spPr>
        <a:xfrm>
          <a:off x="4686300" y="163219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11354</xdr:rowOff>
    </xdr:from>
    <xdr:to>
      <xdr:col>24</xdr:col>
      <xdr:colOff>114300</xdr:colOff>
      <xdr:row>96</xdr:row>
      <xdr:rowOff>112954</xdr:rowOff>
    </xdr:to>
    <xdr:sp macro="" textlink="">
      <xdr:nvSpPr>
        <xdr:cNvPr id="231" name="フローチャート: 判断 230">
          <a:extLst>
            <a:ext uri="{FF2B5EF4-FFF2-40B4-BE49-F238E27FC236}">
              <a16:creationId xmlns:a16="http://schemas.microsoft.com/office/drawing/2014/main" id="{00000000-0008-0000-0700-0000E7000000}"/>
            </a:ext>
          </a:extLst>
        </xdr:cNvPr>
        <xdr:cNvSpPr/>
      </xdr:nvSpPr>
      <xdr:spPr>
        <a:xfrm>
          <a:off x="4584700" y="1647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24692</xdr:rowOff>
    </xdr:from>
    <xdr:to>
      <xdr:col>19</xdr:col>
      <xdr:colOff>177800</xdr:colOff>
      <xdr:row>97</xdr:row>
      <xdr:rowOff>30969</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2908300" y="16655342"/>
          <a:ext cx="889000" cy="6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29756</xdr:rowOff>
    </xdr:from>
    <xdr:to>
      <xdr:col>20</xdr:col>
      <xdr:colOff>38100</xdr:colOff>
      <xdr:row>96</xdr:row>
      <xdr:rowOff>131356</xdr:rowOff>
    </xdr:to>
    <xdr:sp macro="" textlink="">
      <xdr:nvSpPr>
        <xdr:cNvPr id="233" name="フローチャート: 判断 232">
          <a:extLst>
            <a:ext uri="{FF2B5EF4-FFF2-40B4-BE49-F238E27FC236}">
              <a16:creationId xmlns:a16="http://schemas.microsoft.com/office/drawing/2014/main" id="{00000000-0008-0000-0700-0000E9000000}"/>
            </a:ext>
          </a:extLst>
        </xdr:cNvPr>
        <xdr:cNvSpPr/>
      </xdr:nvSpPr>
      <xdr:spPr>
        <a:xfrm>
          <a:off x="3746500" y="16488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147883</xdr:rowOff>
    </xdr:from>
    <xdr:ext cx="534377" cy="259045"/>
    <xdr:sp macro="" textlink="">
      <xdr:nvSpPr>
        <xdr:cNvPr id="234" name="テキスト ボックス 233">
          <a:extLst>
            <a:ext uri="{FF2B5EF4-FFF2-40B4-BE49-F238E27FC236}">
              <a16:creationId xmlns:a16="http://schemas.microsoft.com/office/drawing/2014/main" id="{00000000-0008-0000-0700-0000EA000000}"/>
            </a:ext>
          </a:extLst>
        </xdr:cNvPr>
        <xdr:cNvSpPr txBox="1"/>
      </xdr:nvSpPr>
      <xdr:spPr>
        <a:xfrm>
          <a:off x="3530111" y="16264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87,936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30969</xdr:rowOff>
    </xdr:from>
    <xdr:to>
      <xdr:col>15</xdr:col>
      <xdr:colOff>50800</xdr:colOff>
      <xdr:row>97</xdr:row>
      <xdr:rowOff>31055</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flipV="1">
          <a:off x="2019300" y="16661619"/>
          <a:ext cx="889000" cy="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52643</xdr:rowOff>
    </xdr:from>
    <xdr:to>
      <xdr:col>15</xdr:col>
      <xdr:colOff>101600</xdr:colOff>
      <xdr:row>96</xdr:row>
      <xdr:rowOff>154243</xdr:rowOff>
    </xdr:to>
    <xdr:sp macro="" textlink="">
      <xdr:nvSpPr>
        <xdr:cNvPr id="236" name="フローチャート: 判断 235">
          <a:extLst>
            <a:ext uri="{FF2B5EF4-FFF2-40B4-BE49-F238E27FC236}">
              <a16:creationId xmlns:a16="http://schemas.microsoft.com/office/drawing/2014/main" id="{00000000-0008-0000-0700-0000EC000000}"/>
            </a:ext>
          </a:extLst>
        </xdr:cNvPr>
        <xdr:cNvSpPr/>
      </xdr:nvSpPr>
      <xdr:spPr>
        <a:xfrm>
          <a:off x="2857500" y="1651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170770</xdr:rowOff>
    </xdr:from>
    <xdr:ext cx="534377" cy="259045"/>
    <xdr:sp macro="" textlink="">
      <xdr:nvSpPr>
        <xdr:cNvPr id="237" name="テキスト ボックス 236">
          <a:extLst>
            <a:ext uri="{FF2B5EF4-FFF2-40B4-BE49-F238E27FC236}">
              <a16:creationId xmlns:a16="http://schemas.microsoft.com/office/drawing/2014/main" id="{00000000-0008-0000-0700-0000ED000000}"/>
            </a:ext>
          </a:extLst>
        </xdr:cNvPr>
        <xdr:cNvSpPr txBox="1"/>
      </xdr:nvSpPr>
      <xdr:spPr>
        <a:xfrm>
          <a:off x="2641111" y="16287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30366</xdr:rowOff>
    </xdr:from>
    <xdr:to>
      <xdr:col>10</xdr:col>
      <xdr:colOff>114300</xdr:colOff>
      <xdr:row>97</xdr:row>
      <xdr:rowOff>31055</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a:off x="1130300" y="16661016"/>
          <a:ext cx="889000" cy="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38356</xdr:rowOff>
    </xdr:from>
    <xdr:to>
      <xdr:col>10</xdr:col>
      <xdr:colOff>165100</xdr:colOff>
      <xdr:row>96</xdr:row>
      <xdr:rowOff>139956</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1968500" y="16497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94</xdr:row>
      <xdr:rowOff>156483</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1752111" y="162727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59337</xdr:rowOff>
    </xdr:from>
    <xdr:to>
      <xdr:col>6</xdr:col>
      <xdr:colOff>38100</xdr:colOff>
      <xdr:row>96</xdr:row>
      <xdr:rowOff>160937</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1079500" y="16518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6014</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863111" y="162937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700-0000F7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84872</xdr:rowOff>
    </xdr:from>
    <xdr:to>
      <xdr:col>24</xdr:col>
      <xdr:colOff>114300</xdr:colOff>
      <xdr:row>97</xdr:row>
      <xdr:rowOff>15022</xdr:rowOff>
    </xdr:to>
    <xdr:sp macro="" textlink="">
      <xdr:nvSpPr>
        <xdr:cNvPr id="248" name="楕円 247">
          <a:extLst>
            <a:ext uri="{FF2B5EF4-FFF2-40B4-BE49-F238E27FC236}">
              <a16:creationId xmlns:a16="http://schemas.microsoft.com/office/drawing/2014/main" id="{00000000-0008-0000-0700-0000F8000000}"/>
            </a:ext>
          </a:extLst>
        </xdr:cNvPr>
        <xdr:cNvSpPr/>
      </xdr:nvSpPr>
      <xdr:spPr>
        <a:xfrm>
          <a:off x="4584700" y="16544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63299</xdr:rowOff>
    </xdr:from>
    <xdr:ext cx="534377" cy="259045"/>
    <xdr:sp macro="" textlink="">
      <xdr:nvSpPr>
        <xdr:cNvPr id="249" name="衛生費該当値テキスト">
          <a:extLst>
            <a:ext uri="{FF2B5EF4-FFF2-40B4-BE49-F238E27FC236}">
              <a16:creationId xmlns:a16="http://schemas.microsoft.com/office/drawing/2014/main" id="{00000000-0008-0000-0700-0000F9000000}"/>
            </a:ext>
          </a:extLst>
        </xdr:cNvPr>
        <xdr:cNvSpPr txBox="1"/>
      </xdr:nvSpPr>
      <xdr:spPr>
        <a:xfrm>
          <a:off x="4686300" y="1652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75,881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96</xdr:row>
      <xdr:rowOff>145342</xdr:rowOff>
    </xdr:from>
    <xdr:to>
      <xdr:col>20</xdr:col>
      <xdr:colOff>38100</xdr:colOff>
      <xdr:row>97</xdr:row>
      <xdr:rowOff>75492</xdr:rowOff>
    </xdr:to>
    <xdr:sp macro="" textlink="">
      <xdr:nvSpPr>
        <xdr:cNvPr id="250" name="楕円 249">
          <a:extLst>
            <a:ext uri="{FF2B5EF4-FFF2-40B4-BE49-F238E27FC236}">
              <a16:creationId xmlns:a16="http://schemas.microsoft.com/office/drawing/2014/main" id="{00000000-0008-0000-0700-0000FA000000}"/>
            </a:ext>
          </a:extLst>
        </xdr:cNvPr>
        <xdr:cNvSpPr/>
      </xdr:nvSpPr>
      <xdr:spPr>
        <a:xfrm>
          <a:off x="3746500" y="16604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66619</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3530111" y="16697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151619</xdr:rowOff>
    </xdr:from>
    <xdr:to>
      <xdr:col>15</xdr:col>
      <xdr:colOff>101600</xdr:colOff>
      <xdr:row>97</xdr:row>
      <xdr:rowOff>81769</xdr:rowOff>
    </xdr:to>
    <xdr:sp macro="" textlink="">
      <xdr:nvSpPr>
        <xdr:cNvPr id="252" name="楕円 251">
          <a:extLst>
            <a:ext uri="{FF2B5EF4-FFF2-40B4-BE49-F238E27FC236}">
              <a16:creationId xmlns:a16="http://schemas.microsoft.com/office/drawing/2014/main" id="{00000000-0008-0000-0700-0000FC000000}"/>
            </a:ext>
          </a:extLst>
        </xdr:cNvPr>
        <xdr:cNvSpPr/>
      </xdr:nvSpPr>
      <xdr:spPr>
        <a:xfrm>
          <a:off x="2857500" y="16610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72896</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641111" y="16703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151705</xdr:rowOff>
    </xdr:from>
    <xdr:to>
      <xdr:col>10</xdr:col>
      <xdr:colOff>165100</xdr:colOff>
      <xdr:row>97</xdr:row>
      <xdr:rowOff>81855</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1968500" y="16610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72982</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1752111" y="1670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96</xdr:row>
      <xdr:rowOff>151016</xdr:rowOff>
    </xdr:from>
    <xdr:to>
      <xdr:col>6</xdr:col>
      <xdr:colOff>38100</xdr:colOff>
      <xdr:row>97</xdr:row>
      <xdr:rowOff>81166</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1079500" y="166102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97</xdr:row>
      <xdr:rowOff>72293</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863111" y="167029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61,414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a:extLst>
            <a:ext uri="{FF2B5EF4-FFF2-40B4-BE49-F238E27FC236}">
              <a16:creationId xmlns:a16="http://schemas.microsoft.com/office/drawing/2014/main" id="{00000000-0008-0000-0700-00000A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a:extLst>
            <a:ext uri="{FF2B5EF4-FFF2-40B4-BE49-F238E27FC236}">
              <a16:creationId xmlns:a16="http://schemas.microsoft.com/office/drawing/2014/main" id="{00000000-0008-0000-0700-00000B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111777</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168927</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78" name="労働費グラフ枠">
          <a:extLst>
            <a:ext uri="{FF2B5EF4-FFF2-40B4-BE49-F238E27FC236}">
              <a16:creationId xmlns:a16="http://schemas.microsoft.com/office/drawing/2014/main" id="{00000000-0008-0000-07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163475</xdr:rowOff>
    </xdr:from>
    <xdr:to>
      <xdr:col>54</xdr:col>
      <xdr:colOff>189865</xdr:colOff>
      <xdr:row>38</xdr:row>
      <xdr:rowOff>139700</xdr:rowOff>
    </xdr:to>
    <xdr:cxnSp macro="">
      <xdr:nvCxnSpPr>
        <xdr:cNvPr id="279" name="直線コネクタ 278">
          <a:extLst>
            <a:ext uri="{FF2B5EF4-FFF2-40B4-BE49-F238E27FC236}">
              <a16:creationId xmlns:a16="http://schemas.microsoft.com/office/drawing/2014/main" id="{00000000-0008-0000-0700-000017010000}"/>
            </a:ext>
          </a:extLst>
        </xdr:cNvPr>
        <xdr:cNvCxnSpPr/>
      </xdr:nvCxnSpPr>
      <xdr:spPr>
        <a:xfrm flipV="1">
          <a:off x="10475595" y="5306975"/>
          <a:ext cx="1270" cy="13478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143527</xdr:rowOff>
    </xdr:from>
    <xdr:ext cx="249299" cy="259045"/>
    <xdr:sp macro="" textlink="">
      <xdr:nvSpPr>
        <xdr:cNvPr id="280" name="労働費最小値テキスト">
          <a:extLst>
            <a:ext uri="{FF2B5EF4-FFF2-40B4-BE49-F238E27FC236}">
              <a16:creationId xmlns:a16="http://schemas.microsoft.com/office/drawing/2014/main" id="{00000000-0008-0000-0700-000018010000}"/>
            </a:ext>
          </a:extLst>
        </xdr:cNvPr>
        <xdr:cNvSpPr txBox="1"/>
      </xdr:nvSpPr>
      <xdr:spPr>
        <a:xfrm>
          <a:off x="10528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139700</xdr:rowOff>
    </xdr:from>
    <xdr:to>
      <xdr:col>55</xdr:col>
      <xdr:colOff>88900</xdr:colOff>
      <xdr:row>38</xdr:row>
      <xdr:rowOff>139700</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a:off x="10388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110152</xdr:rowOff>
    </xdr:from>
    <xdr:ext cx="469744" cy="259045"/>
    <xdr:sp macro="" textlink="">
      <xdr:nvSpPr>
        <xdr:cNvPr id="282" name="労働費最大値テキスト">
          <a:extLst>
            <a:ext uri="{FF2B5EF4-FFF2-40B4-BE49-F238E27FC236}">
              <a16:creationId xmlns:a16="http://schemas.microsoft.com/office/drawing/2014/main" id="{00000000-0008-0000-0700-00001A010000}"/>
            </a:ext>
          </a:extLst>
        </xdr:cNvPr>
        <xdr:cNvSpPr txBox="1"/>
      </xdr:nvSpPr>
      <xdr:spPr>
        <a:xfrm>
          <a:off x="10528300" y="5082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2,948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163475</xdr:rowOff>
    </xdr:from>
    <xdr:to>
      <xdr:col>55</xdr:col>
      <xdr:colOff>88900</xdr:colOff>
      <xdr:row>30</xdr:row>
      <xdr:rowOff>163475</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53069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139700</xdr:rowOff>
    </xdr:from>
    <xdr:to>
      <xdr:col>55</xdr:col>
      <xdr:colOff>0</xdr:colOff>
      <xdr:row>38</xdr:row>
      <xdr:rowOff>139700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9639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96232</xdr:rowOff>
    </xdr:from>
    <xdr:ext cx="378565" cy="259045"/>
    <xdr:sp macro="" textlink="">
      <xdr:nvSpPr>
        <xdr:cNvPr id="285" name="労働費平均値テキスト">
          <a:extLst>
            <a:ext uri="{FF2B5EF4-FFF2-40B4-BE49-F238E27FC236}">
              <a16:creationId xmlns:a16="http://schemas.microsoft.com/office/drawing/2014/main" id="{00000000-0008-0000-0700-00001D010000}"/>
            </a:ext>
          </a:extLst>
        </xdr:cNvPr>
        <xdr:cNvSpPr txBox="1"/>
      </xdr:nvSpPr>
      <xdr:spPr>
        <a:xfrm>
          <a:off x="10528300" y="626843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73355</xdr:rowOff>
    </xdr:from>
    <xdr:to>
      <xdr:col>55</xdr:col>
      <xdr:colOff>50800</xdr:colOff>
      <xdr:row>38</xdr:row>
      <xdr:rowOff>3505</xdr:rowOff>
    </xdr:to>
    <xdr:sp macro="" textlink="">
      <xdr:nvSpPr>
        <xdr:cNvPr id="286" name="フローチャート: 判断 285">
          <a:extLst>
            <a:ext uri="{FF2B5EF4-FFF2-40B4-BE49-F238E27FC236}">
              <a16:creationId xmlns:a16="http://schemas.microsoft.com/office/drawing/2014/main" id="{00000000-0008-0000-0700-00001E010000}"/>
            </a:ext>
          </a:extLst>
        </xdr:cNvPr>
        <xdr:cNvSpPr/>
      </xdr:nvSpPr>
      <xdr:spPr>
        <a:xfrm>
          <a:off x="10426700" y="64170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139700</xdr:rowOff>
    </xdr:from>
    <xdr:to>
      <xdr:col>50</xdr:col>
      <xdr:colOff>114300</xdr:colOff>
      <xdr:row>38</xdr:row>
      <xdr:rowOff>139700</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a:off x="8750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28549</xdr:rowOff>
    </xdr:from>
    <xdr:to>
      <xdr:col>50</xdr:col>
      <xdr:colOff>165100</xdr:colOff>
      <xdr:row>37</xdr:row>
      <xdr:rowOff>130149</xdr:rowOff>
    </xdr:to>
    <xdr:sp macro="" textlink="">
      <xdr:nvSpPr>
        <xdr:cNvPr id="288" name="フローチャート: 判断 287">
          <a:extLst>
            <a:ext uri="{FF2B5EF4-FFF2-40B4-BE49-F238E27FC236}">
              <a16:creationId xmlns:a16="http://schemas.microsoft.com/office/drawing/2014/main" id="{00000000-0008-0000-0700-000020010000}"/>
            </a:ext>
          </a:extLst>
        </xdr:cNvPr>
        <xdr:cNvSpPr/>
      </xdr:nvSpPr>
      <xdr:spPr>
        <a:xfrm>
          <a:off x="9588500" y="63721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35</xdr:row>
      <xdr:rowOff>146676</xdr:rowOff>
    </xdr:from>
    <xdr:ext cx="378565" cy="259045"/>
    <xdr:sp macro="" textlink="">
      <xdr:nvSpPr>
        <xdr:cNvPr id="289" name="テキスト ボックス 288">
          <a:extLst>
            <a:ext uri="{FF2B5EF4-FFF2-40B4-BE49-F238E27FC236}">
              <a16:creationId xmlns:a16="http://schemas.microsoft.com/office/drawing/2014/main" id="{00000000-0008-0000-0700-000021010000}"/>
            </a:ext>
          </a:extLst>
        </xdr:cNvPr>
        <xdr:cNvSpPr txBox="1"/>
      </xdr:nvSpPr>
      <xdr:spPr>
        <a:xfrm>
          <a:off x="9450017" y="614742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139700</xdr:rowOff>
    </xdr:from>
    <xdr:to>
      <xdr:col>45</xdr:col>
      <xdr:colOff>177800</xdr:colOff>
      <xdr:row>38</xdr:row>
      <xdr:rowOff>139700</xdr:rowOff>
    </xdr:to>
    <xdr:cxnSp macro="">
      <xdr:nvCxnSpPr>
        <xdr:cNvPr id="290" name="直線コネクタ 289">
          <a:extLst>
            <a:ext uri="{FF2B5EF4-FFF2-40B4-BE49-F238E27FC236}">
              <a16:creationId xmlns:a16="http://schemas.microsoft.com/office/drawing/2014/main" id="{00000000-0008-0000-0700-000022010000}"/>
            </a:ext>
          </a:extLst>
        </xdr:cNvPr>
        <xdr:cNvCxnSpPr/>
      </xdr:nvCxnSpPr>
      <xdr:spPr>
        <a:xfrm>
          <a:off x="7861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21234</xdr:rowOff>
    </xdr:from>
    <xdr:to>
      <xdr:col>46</xdr:col>
      <xdr:colOff>38100</xdr:colOff>
      <xdr:row>37</xdr:row>
      <xdr:rowOff>122834</xdr:rowOff>
    </xdr:to>
    <xdr:sp macro="" textlink="">
      <xdr:nvSpPr>
        <xdr:cNvPr id="291" name="フローチャート: 判断 290">
          <a:extLst>
            <a:ext uri="{FF2B5EF4-FFF2-40B4-BE49-F238E27FC236}">
              <a16:creationId xmlns:a16="http://schemas.microsoft.com/office/drawing/2014/main" id="{00000000-0008-0000-0700-000023010000}"/>
            </a:ext>
          </a:extLst>
        </xdr:cNvPr>
        <xdr:cNvSpPr/>
      </xdr:nvSpPr>
      <xdr:spPr>
        <a:xfrm>
          <a:off x="8699500" y="6364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35</xdr:row>
      <xdr:rowOff>139361</xdr:rowOff>
    </xdr:from>
    <xdr:ext cx="378565" cy="259045"/>
    <xdr:sp macro="" textlink="">
      <xdr:nvSpPr>
        <xdr:cNvPr id="292" name="テキスト ボックス 291">
          <a:extLst>
            <a:ext uri="{FF2B5EF4-FFF2-40B4-BE49-F238E27FC236}">
              <a16:creationId xmlns:a16="http://schemas.microsoft.com/office/drawing/2014/main" id="{00000000-0008-0000-0700-000024010000}"/>
            </a:ext>
          </a:extLst>
        </xdr:cNvPr>
        <xdr:cNvSpPr txBox="1"/>
      </xdr:nvSpPr>
      <xdr:spPr>
        <a:xfrm>
          <a:off x="8561017" y="614011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139700</xdr:rowOff>
    </xdr:from>
    <xdr:to>
      <xdr:col>41</xdr:col>
      <xdr:colOff>50800</xdr:colOff>
      <xdr:row>38</xdr:row>
      <xdr:rowOff>139700</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697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167538</xdr:rowOff>
    </xdr:from>
    <xdr:to>
      <xdr:col>41</xdr:col>
      <xdr:colOff>101600</xdr:colOff>
      <xdr:row>37</xdr:row>
      <xdr:rowOff>97688</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7810500" y="63397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35</xdr:row>
      <xdr:rowOff>114215</xdr:rowOff>
    </xdr:from>
    <xdr:ext cx="378565" cy="259045"/>
    <xdr:sp macro="" textlink="">
      <xdr:nvSpPr>
        <xdr:cNvPr id="295" name="テキスト ボックス 294">
          <a:extLst>
            <a:ext uri="{FF2B5EF4-FFF2-40B4-BE49-F238E27FC236}">
              <a16:creationId xmlns:a16="http://schemas.microsoft.com/office/drawing/2014/main" id="{00000000-0008-0000-0700-000027010000}"/>
            </a:ext>
          </a:extLst>
        </xdr:cNvPr>
        <xdr:cNvSpPr txBox="1"/>
      </xdr:nvSpPr>
      <xdr:spPr>
        <a:xfrm>
          <a:off x="7672017" y="611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40437</xdr:rowOff>
    </xdr:from>
    <xdr:to>
      <xdr:col>36</xdr:col>
      <xdr:colOff>165100</xdr:colOff>
      <xdr:row>37</xdr:row>
      <xdr:rowOff>142037</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6921500" y="6384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35</xdr:row>
      <xdr:rowOff>158564</xdr:rowOff>
    </xdr:from>
    <xdr:ext cx="378565"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6783017" y="61593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7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303" name="楕円 302">
          <a:extLst>
            <a:ext uri="{FF2B5EF4-FFF2-40B4-BE49-F238E27FC236}">
              <a16:creationId xmlns:a16="http://schemas.microsoft.com/office/drawing/2014/main" id="{00000000-0008-0000-0700-00002F010000}"/>
            </a:ext>
          </a:extLst>
        </xdr:cNvPr>
        <xdr:cNvSpPr/>
      </xdr:nvSpPr>
      <xdr:spPr>
        <a:xfrm>
          <a:off x="10426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3827</xdr:rowOff>
    </xdr:from>
    <xdr:ext cx="249299" cy="259045"/>
    <xdr:sp macro="" textlink="">
      <xdr:nvSpPr>
        <xdr:cNvPr id="304" name="労働費該当値テキスト">
          <a:extLst>
            <a:ext uri="{FF2B5EF4-FFF2-40B4-BE49-F238E27FC236}">
              <a16:creationId xmlns:a16="http://schemas.microsoft.com/office/drawing/2014/main" id="{00000000-0008-0000-0700-000030010000}"/>
            </a:ext>
          </a:extLst>
        </xdr:cNvPr>
        <xdr:cNvSpPr txBox="1"/>
      </xdr:nvSpPr>
      <xdr:spPr>
        <a:xfrm>
          <a:off x="10528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88900</xdr:rowOff>
    </xdr:from>
    <xdr:to>
      <xdr:col>50</xdr:col>
      <xdr:colOff>165100</xdr:colOff>
      <xdr:row>39</xdr:row>
      <xdr:rowOff>19050</xdr:rowOff>
    </xdr:to>
    <xdr:sp macro="" textlink="">
      <xdr:nvSpPr>
        <xdr:cNvPr id="305" name="楕円 304">
          <a:extLst>
            <a:ext uri="{FF2B5EF4-FFF2-40B4-BE49-F238E27FC236}">
              <a16:creationId xmlns:a16="http://schemas.microsoft.com/office/drawing/2014/main" id="{00000000-0008-0000-0700-000031010000}"/>
            </a:ext>
          </a:extLst>
        </xdr:cNvPr>
        <xdr:cNvSpPr/>
      </xdr:nvSpPr>
      <xdr:spPr>
        <a:xfrm>
          <a:off x="9588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180150</xdr:colOff>
      <xdr:row>39</xdr:row>
      <xdr:rowOff>10177</xdr:rowOff>
    </xdr:from>
    <xdr:ext cx="249299"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9514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88900</xdr:rowOff>
    </xdr:from>
    <xdr:to>
      <xdr:col>46</xdr:col>
      <xdr:colOff>38100</xdr:colOff>
      <xdr:row>39</xdr:row>
      <xdr:rowOff>19050</xdr:rowOff>
    </xdr:to>
    <xdr:sp macro="" textlink="">
      <xdr:nvSpPr>
        <xdr:cNvPr id="307" name="楕円 306">
          <a:extLst>
            <a:ext uri="{FF2B5EF4-FFF2-40B4-BE49-F238E27FC236}">
              <a16:creationId xmlns:a16="http://schemas.microsoft.com/office/drawing/2014/main" id="{00000000-0008-0000-0700-000033010000}"/>
            </a:ext>
          </a:extLst>
        </xdr:cNvPr>
        <xdr:cNvSpPr/>
      </xdr:nvSpPr>
      <xdr:spPr>
        <a:xfrm>
          <a:off x="8699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53150</xdr:colOff>
      <xdr:row>39</xdr:row>
      <xdr:rowOff>10177</xdr:rowOff>
    </xdr:from>
    <xdr:ext cx="249299"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625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88900</xdr:rowOff>
    </xdr:from>
    <xdr:to>
      <xdr:col>41</xdr:col>
      <xdr:colOff>101600</xdr:colOff>
      <xdr:row>39</xdr:row>
      <xdr:rowOff>19050</xdr:rowOff>
    </xdr:to>
    <xdr:sp macro="" textlink="">
      <xdr:nvSpPr>
        <xdr:cNvPr id="309" name="楕円 308">
          <a:extLst>
            <a:ext uri="{FF2B5EF4-FFF2-40B4-BE49-F238E27FC236}">
              <a16:creationId xmlns:a16="http://schemas.microsoft.com/office/drawing/2014/main" id="{00000000-0008-0000-0700-000035010000}"/>
            </a:ext>
          </a:extLst>
        </xdr:cNvPr>
        <xdr:cNvSpPr/>
      </xdr:nvSpPr>
      <xdr:spPr>
        <a:xfrm>
          <a:off x="781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116650</xdr:colOff>
      <xdr:row>39</xdr:row>
      <xdr:rowOff>10177</xdr:rowOff>
    </xdr:from>
    <xdr:ext cx="249299"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773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88900</xdr:rowOff>
    </xdr:from>
    <xdr:to>
      <xdr:col>36</xdr:col>
      <xdr:colOff>165100</xdr:colOff>
      <xdr:row>39</xdr:row>
      <xdr:rowOff>19050</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692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180150</xdr:colOff>
      <xdr:row>39</xdr:row>
      <xdr:rowOff>10177</xdr:rowOff>
    </xdr:from>
    <xdr:ext cx="249299"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84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3" name="正方形/長方形 312">
          <a:extLst>
            <a:ext uri="{FF2B5EF4-FFF2-40B4-BE49-F238E27FC236}">
              <a16:creationId xmlns:a16="http://schemas.microsoft.com/office/drawing/2014/main" id="{00000000-0008-0000-07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4" name="正方形/長方形 313">
          <a:extLst>
            <a:ext uri="{FF2B5EF4-FFF2-40B4-BE49-F238E27FC236}">
              <a16:creationId xmlns:a16="http://schemas.microsoft.com/office/drawing/2014/main" id="{00000000-0008-0000-07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22,878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7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2" name="直線コネクタ 321">
          <a:extLst>
            <a:ext uri="{FF2B5EF4-FFF2-40B4-BE49-F238E27FC236}">
              <a16:creationId xmlns:a16="http://schemas.microsoft.com/office/drawing/2014/main" id="{00000000-0008-0000-07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139700</xdr:rowOff>
    </xdr:from>
    <xdr:to>
      <xdr:col>59</xdr:col>
      <xdr:colOff>50800</xdr:colOff>
      <xdr:row>58</xdr:row>
      <xdr:rowOff>139700</xdr:rowOff>
    </xdr:to>
    <xdr:cxnSp macro="">
      <xdr:nvCxnSpPr>
        <xdr:cNvPr id="323" name="直線コネクタ 322">
          <a:extLst>
            <a:ext uri="{FF2B5EF4-FFF2-40B4-BE49-F238E27FC236}">
              <a16:creationId xmlns:a16="http://schemas.microsoft.com/office/drawing/2014/main" id="{00000000-0008-0000-0700-000043010000}"/>
            </a:ext>
          </a:extLst>
        </xdr:cNvPr>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168927</xdr:rowOff>
    </xdr:from>
    <xdr:ext cx="248786" cy="259045"/>
    <xdr:sp macro="" textlink="">
      <xdr:nvSpPr>
        <xdr:cNvPr id="324" name="テキスト ボックス 323">
          <a:extLst>
            <a:ext uri="{FF2B5EF4-FFF2-40B4-BE49-F238E27FC236}">
              <a16:creationId xmlns:a16="http://schemas.microsoft.com/office/drawing/2014/main" id="{00000000-0008-0000-0700-000044010000}"/>
            </a:ext>
          </a:extLst>
        </xdr:cNvPr>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55</xdr:row>
      <xdr:rowOff>54627</xdr:rowOff>
    </xdr:from>
    <xdr:ext cx="595419"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111777</xdr:rowOff>
    </xdr:from>
    <xdr:ext cx="59541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08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139700</xdr:rowOff>
    </xdr:from>
    <xdr:to>
      <xdr:col>59</xdr:col>
      <xdr:colOff>50800</xdr:colOff>
      <xdr:row>50</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3" name="農林水産業費グラフ枠">
          <a:extLst>
            <a:ext uri="{FF2B5EF4-FFF2-40B4-BE49-F238E27FC236}">
              <a16:creationId xmlns:a16="http://schemas.microsoft.com/office/drawing/2014/main" id="{00000000-0008-0000-0700-00004D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97738</xdr:rowOff>
    </xdr:from>
    <xdr:to>
      <xdr:col>54</xdr:col>
      <xdr:colOff>189865</xdr:colOff>
      <xdr:row>58</xdr:row>
      <xdr:rowOff>69218</xdr:rowOff>
    </xdr:to>
    <xdr:cxnSp macro="">
      <xdr:nvCxnSpPr>
        <xdr:cNvPr id="334" name="直線コネクタ 333">
          <a:extLst>
            <a:ext uri="{FF2B5EF4-FFF2-40B4-BE49-F238E27FC236}">
              <a16:creationId xmlns:a16="http://schemas.microsoft.com/office/drawing/2014/main" id="{00000000-0008-0000-0700-00004E010000}"/>
            </a:ext>
          </a:extLst>
        </xdr:cNvPr>
        <xdr:cNvCxnSpPr/>
      </xdr:nvCxnSpPr>
      <xdr:spPr>
        <a:xfrm flipV="1">
          <a:off x="10475595" y="8670238"/>
          <a:ext cx="1270" cy="1343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73045</xdr:rowOff>
    </xdr:from>
    <xdr:ext cx="534377" cy="259045"/>
    <xdr:sp macro="" textlink="">
      <xdr:nvSpPr>
        <xdr:cNvPr id="335" name="農林水産業費最小値テキスト">
          <a:extLst>
            <a:ext uri="{FF2B5EF4-FFF2-40B4-BE49-F238E27FC236}">
              <a16:creationId xmlns:a16="http://schemas.microsoft.com/office/drawing/2014/main" id="{00000000-0008-0000-0700-00004F010000}"/>
            </a:ext>
          </a:extLst>
        </xdr:cNvPr>
        <xdr:cNvSpPr txBox="1"/>
      </xdr:nvSpPr>
      <xdr:spPr>
        <a:xfrm>
          <a:off x="10528300" y="100171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69218</xdr:rowOff>
    </xdr:from>
    <xdr:to>
      <xdr:col>55</xdr:col>
      <xdr:colOff>88900</xdr:colOff>
      <xdr:row>58</xdr:row>
      <xdr:rowOff>69218</xdr:rowOff>
    </xdr:to>
    <xdr:cxnSp macro="">
      <xdr:nvCxnSpPr>
        <xdr:cNvPr id="336" name="直線コネクタ 335">
          <a:extLst>
            <a:ext uri="{FF2B5EF4-FFF2-40B4-BE49-F238E27FC236}">
              <a16:creationId xmlns:a16="http://schemas.microsoft.com/office/drawing/2014/main" id="{00000000-0008-0000-0700-000050010000}"/>
            </a:ext>
          </a:extLst>
        </xdr:cNvPr>
        <xdr:cNvCxnSpPr/>
      </xdr:nvCxnSpPr>
      <xdr:spPr>
        <a:xfrm>
          <a:off x="10388600" y="100133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44415</xdr:rowOff>
    </xdr:from>
    <xdr:ext cx="599010" cy="259045"/>
    <xdr:sp macro="" textlink="">
      <xdr:nvSpPr>
        <xdr:cNvPr id="337" name="農林水産業費最大値テキスト">
          <a:extLst>
            <a:ext uri="{FF2B5EF4-FFF2-40B4-BE49-F238E27FC236}">
              <a16:creationId xmlns:a16="http://schemas.microsoft.com/office/drawing/2014/main" id="{00000000-0008-0000-0700-000051010000}"/>
            </a:ext>
          </a:extLst>
        </xdr:cNvPr>
        <xdr:cNvSpPr txBox="1"/>
      </xdr:nvSpPr>
      <xdr:spPr>
        <a:xfrm>
          <a:off x="10528300" y="84454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309,178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97738</xdr:rowOff>
    </xdr:from>
    <xdr:to>
      <xdr:col>55</xdr:col>
      <xdr:colOff>88900</xdr:colOff>
      <xdr:row>50</xdr:row>
      <xdr:rowOff>97738</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a:off x="10388600" y="8670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56</xdr:row>
      <xdr:rowOff>164764</xdr:rowOff>
    </xdr:from>
    <xdr:to>
      <xdr:col>55</xdr:col>
      <xdr:colOff>0</xdr:colOff>
      <xdr:row>57</xdr:row>
      <xdr:rowOff>9082</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9639300" y="9765964"/>
          <a:ext cx="838200" cy="157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166564</xdr:rowOff>
    </xdr:from>
    <xdr:ext cx="599010" cy="259045"/>
    <xdr:sp macro="" textlink="">
      <xdr:nvSpPr>
        <xdr:cNvPr id="340" name="農林水産業費平均値テキスト">
          <a:extLst>
            <a:ext uri="{FF2B5EF4-FFF2-40B4-BE49-F238E27FC236}">
              <a16:creationId xmlns:a16="http://schemas.microsoft.com/office/drawing/2014/main" id="{00000000-0008-0000-0700-000054010000}"/>
            </a:ext>
          </a:extLst>
        </xdr:cNvPr>
        <xdr:cNvSpPr txBox="1"/>
      </xdr:nvSpPr>
      <xdr:spPr>
        <a:xfrm>
          <a:off x="10528300" y="942486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100,517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143687</xdr:rowOff>
    </xdr:from>
    <xdr:to>
      <xdr:col>55</xdr:col>
      <xdr:colOff>50800</xdr:colOff>
      <xdr:row>56</xdr:row>
      <xdr:rowOff>73837</xdr:rowOff>
    </xdr:to>
    <xdr:sp macro="" textlink="">
      <xdr:nvSpPr>
        <xdr:cNvPr id="341" name="フローチャート: 判断 340">
          <a:extLst>
            <a:ext uri="{FF2B5EF4-FFF2-40B4-BE49-F238E27FC236}">
              <a16:creationId xmlns:a16="http://schemas.microsoft.com/office/drawing/2014/main" id="{00000000-0008-0000-0700-000055010000}"/>
            </a:ext>
          </a:extLst>
        </xdr:cNvPr>
        <xdr:cNvSpPr/>
      </xdr:nvSpPr>
      <xdr:spPr>
        <a:xfrm>
          <a:off x="10426700" y="9573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147737</xdr:rowOff>
    </xdr:from>
    <xdr:to>
      <xdr:col>50</xdr:col>
      <xdr:colOff>114300</xdr:colOff>
      <xdr:row>56</xdr:row>
      <xdr:rowOff>164764</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8750300" y="9748937"/>
          <a:ext cx="889000" cy="170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121224</xdr:rowOff>
    </xdr:from>
    <xdr:to>
      <xdr:col>50</xdr:col>
      <xdr:colOff>165100</xdr:colOff>
      <xdr:row>56</xdr:row>
      <xdr:rowOff>51374</xdr:rowOff>
    </xdr:to>
    <xdr:sp macro="" textlink="">
      <xdr:nvSpPr>
        <xdr:cNvPr id="343" name="フローチャート: 判断 342">
          <a:extLst>
            <a:ext uri="{FF2B5EF4-FFF2-40B4-BE49-F238E27FC236}">
              <a16:creationId xmlns:a16="http://schemas.microsoft.com/office/drawing/2014/main" id="{00000000-0008-0000-0700-000057010000}"/>
            </a:ext>
          </a:extLst>
        </xdr:cNvPr>
        <xdr:cNvSpPr/>
      </xdr:nvSpPr>
      <xdr:spPr>
        <a:xfrm>
          <a:off x="9588500" y="95509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54</xdr:row>
      <xdr:rowOff>67901</xdr:rowOff>
    </xdr:from>
    <xdr:ext cx="599010"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9339795" y="9326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147737</xdr:rowOff>
    </xdr:from>
    <xdr:to>
      <xdr:col>45</xdr:col>
      <xdr:colOff>177800</xdr:colOff>
      <xdr:row>57</xdr:row>
      <xdr:rowOff>23617</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7861300" y="9748937"/>
          <a:ext cx="889000" cy="473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148350</xdr:rowOff>
    </xdr:from>
    <xdr:to>
      <xdr:col>46</xdr:col>
      <xdr:colOff>38100</xdr:colOff>
      <xdr:row>56</xdr:row>
      <xdr:rowOff>78500</xdr:rowOff>
    </xdr:to>
    <xdr:sp macro="" textlink="">
      <xdr:nvSpPr>
        <xdr:cNvPr id="346" name="フローチャート: 判断 345">
          <a:extLst>
            <a:ext uri="{FF2B5EF4-FFF2-40B4-BE49-F238E27FC236}">
              <a16:creationId xmlns:a16="http://schemas.microsoft.com/office/drawing/2014/main" id="{00000000-0008-0000-0700-00005A010000}"/>
            </a:ext>
          </a:extLst>
        </xdr:cNvPr>
        <xdr:cNvSpPr/>
      </xdr:nvSpPr>
      <xdr:spPr>
        <a:xfrm>
          <a:off x="8699500" y="957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95027</xdr:rowOff>
    </xdr:from>
    <xdr:ext cx="534377" cy="259045"/>
    <xdr:sp macro="" textlink="">
      <xdr:nvSpPr>
        <xdr:cNvPr id="347" name="テキスト ボックス 346">
          <a:extLst>
            <a:ext uri="{FF2B5EF4-FFF2-40B4-BE49-F238E27FC236}">
              <a16:creationId xmlns:a16="http://schemas.microsoft.com/office/drawing/2014/main" id="{00000000-0008-0000-0700-00005B010000}"/>
            </a:ext>
          </a:extLst>
        </xdr:cNvPr>
        <xdr:cNvSpPr txBox="1"/>
      </xdr:nvSpPr>
      <xdr:spPr>
        <a:xfrm>
          <a:off x="8483111" y="9353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23617</xdr:rowOff>
    </xdr:from>
    <xdr:to>
      <xdr:col>41</xdr:col>
      <xdr:colOff>50800</xdr:colOff>
      <xdr:row>57</xdr:row>
      <xdr:rowOff>49558</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flipV="1">
          <a:off x="6972300" y="9796267"/>
          <a:ext cx="889000" cy="259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46495</xdr:rowOff>
    </xdr:from>
    <xdr:to>
      <xdr:col>41</xdr:col>
      <xdr:colOff>101600</xdr:colOff>
      <xdr:row>55</xdr:row>
      <xdr:rowOff>148095</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7810500" y="9476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53</xdr:row>
      <xdr:rowOff>164622</xdr:rowOff>
    </xdr:from>
    <xdr:ext cx="599010"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7561795" y="92514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153936</xdr:rowOff>
    </xdr:from>
    <xdr:to>
      <xdr:col>36</xdr:col>
      <xdr:colOff>165100</xdr:colOff>
      <xdr:row>56</xdr:row>
      <xdr:rowOff>84086</xdr:rowOff>
    </xdr:to>
    <xdr:sp macro="" textlink="">
      <xdr:nvSpPr>
        <xdr:cNvPr id="351" name="フローチャート: 判断 350">
          <a:extLst>
            <a:ext uri="{FF2B5EF4-FFF2-40B4-BE49-F238E27FC236}">
              <a16:creationId xmlns:a16="http://schemas.microsoft.com/office/drawing/2014/main" id="{00000000-0008-0000-0700-00005F010000}"/>
            </a:ext>
          </a:extLst>
        </xdr:cNvPr>
        <xdr:cNvSpPr/>
      </xdr:nvSpPr>
      <xdr:spPr>
        <a:xfrm>
          <a:off x="6921500" y="95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100613</xdr:rowOff>
    </xdr:from>
    <xdr:ext cx="534377" cy="259045"/>
    <xdr:sp macro="" textlink="">
      <xdr:nvSpPr>
        <xdr:cNvPr id="352" name="テキスト ボックス 351">
          <a:extLst>
            <a:ext uri="{FF2B5EF4-FFF2-40B4-BE49-F238E27FC236}">
              <a16:creationId xmlns:a16="http://schemas.microsoft.com/office/drawing/2014/main" id="{00000000-0008-0000-0700-000060010000}"/>
            </a:ext>
          </a:extLst>
        </xdr:cNvPr>
        <xdr:cNvSpPr txBox="1"/>
      </xdr:nvSpPr>
      <xdr:spPr>
        <a:xfrm>
          <a:off x="6705111" y="93589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700-000063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129732</xdr:rowOff>
    </xdr:from>
    <xdr:to>
      <xdr:col>55</xdr:col>
      <xdr:colOff>50800</xdr:colOff>
      <xdr:row>57</xdr:row>
      <xdr:rowOff>59882</xdr:rowOff>
    </xdr:to>
    <xdr:sp macro="" textlink="">
      <xdr:nvSpPr>
        <xdr:cNvPr id="358" name="楕円 357">
          <a:extLst>
            <a:ext uri="{FF2B5EF4-FFF2-40B4-BE49-F238E27FC236}">
              <a16:creationId xmlns:a16="http://schemas.microsoft.com/office/drawing/2014/main" id="{00000000-0008-0000-0700-000066010000}"/>
            </a:ext>
          </a:extLst>
        </xdr:cNvPr>
        <xdr:cNvSpPr/>
      </xdr:nvSpPr>
      <xdr:spPr>
        <a:xfrm>
          <a:off x="10426700" y="9730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108159</xdr:rowOff>
    </xdr:from>
    <xdr:ext cx="534377" cy="259045"/>
    <xdr:sp macro="" textlink="">
      <xdr:nvSpPr>
        <xdr:cNvPr id="359" name="農林水産業費該当値テキスト">
          <a:extLst>
            <a:ext uri="{FF2B5EF4-FFF2-40B4-BE49-F238E27FC236}">
              <a16:creationId xmlns:a16="http://schemas.microsoft.com/office/drawing/2014/main" id="{00000000-0008-0000-0700-000067010000}"/>
            </a:ext>
          </a:extLst>
        </xdr:cNvPr>
        <xdr:cNvSpPr txBox="1"/>
      </xdr:nvSpPr>
      <xdr:spPr>
        <a:xfrm>
          <a:off x="10528300" y="97093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56</xdr:row>
      <xdr:rowOff>113964</xdr:rowOff>
    </xdr:from>
    <xdr:to>
      <xdr:col>50</xdr:col>
      <xdr:colOff>165100</xdr:colOff>
      <xdr:row>57</xdr:row>
      <xdr:rowOff>44114</xdr:rowOff>
    </xdr:to>
    <xdr:sp macro="" textlink="">
      <xdr:nvSpPr>
        <xdr:cNvPr id="360" name="楕円 359">
          <a:extLst>
            <a:ext uri="{FF2B5EF4-FFF2-40B4-BE49-F238E27FC236}">
              <a16:creationId xmlns:a16="http://schemas.microsoft.com/office/drawing/2014/main" id="{00000000-0008-0000-0700-000068010000}"/>
            </a:ext>
          </a:extLst>
        </xdr:cNvPr>
        <xdr:cNvSpPr/>
      </xdr:nvSpPr>
      <xdr:spPr>
        <a:xfrm>
          <a:off x="9588500" y="97151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57</xdr:row>
      <xdr:rowOff>35241</xdr:rowOff>
    </xdr:from>
    <xdr:ext cx="534377"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9372111" y="98078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96937</xdr:rowOff>
    </xdr:from>
    <xdr:to>
      <xdr:col>46</xdr:col>
      <xdr:colOff>38100</xdr:colOff>
      <xdr:row>57</xdr:row>
      <xdr:rowOff>27087</xdr:rowOff>
    </xdr:to>
    <xdr:sp macro="" textlink="">
      <xdr:nvSpPr>
        <xdr:cNvPr id="362" name="楕円 361">
          <a:extLst>
            <a:ext uri="{FF2B5EF4-FFF2-40B4-BE49-F238E27FC236}">
              <a16:creationId xmlns:a16="http://schemas.microsoft.com/office/drawing/2014/main" id="{00000000-0008-0000-0700-00006A010000}"/>
            </a:ext>
          </a:extLst>
        </xdr:cNvPr>
        <xdr:cNvSpPr/>
      </xdr:nvSpPr>
      <xdr:spPr>
        <a:xfrm>
          <a:off x="8699500" y="96981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57</xdr:row>
      <xdr:rowOff>18214</xdr:rowOff>
    </xdr:from>
    <xdr:ext cx="534377"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8483111" y="9790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56</xdr:row>
      <xdr:rowOff>144267</xdr:rowOff>
    </xdr:from>
    <xdr:to>
      <xdr:col>41</xdr:col>
      <xdr:colOff>101600</xdr:colOff>
      <xdr:row>57</xdr:row>
      <xdr:rowOff>74417</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7810500" y="97454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57</xdr:row>
      <xdr:rowOff>65544</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7594111" y="9838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56</xdr:row>
      <xdr:rowOff>170208</xdr:rowOff>
    </xdr:from>
    <xdr:to>
      <xdr:col>36</xdr:col>
      <xdr:colOff>165100</xdr:colOff>
      <xdr:row>57</xdr:row>
      <xdr:rowOff>100358</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6921500" y="977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91485</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6705111" y="9864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68" name="正方形/長方形 367">
          <a:extLst>
            <a:ext uri="{FF2B5EF4-FFF2-40B4-BE49-F238E27FC236}">
              <a16:creationId xmlns:a16="http://schemas.microsoft.com/office/drawing/2014/main" id="{00000000-0008-0000-0700-000070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69" name="正方形/長方形 368">
          <a:extLst>
            <a:ext uri="{FF2B5EF4-FFF2-40B4-BE49-F238E27FC236}">
              <a16:creationId xmlns:a16="http://schemas.microsoft.com/office/drawing/2014/main" id="{00000000-0008-0000-0700-000071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0" name="正方形/長方形 369">
          <a:extLst>
            <a:ext uri="{FF2B5EF4-FFF2-40B4-BE49-F238E27FC236}">
              <a16:creationId xmlns:a16="http://schemas.microsoft.com/office/drawing/2014/main" id="{00000000-0008-0000-0700-000072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1" name="正方形/長方形 370">
          <a:extLst>
            <a:ext uri="{FF2B5EF4-FFF2-40B4-BE49-F238E27FC236}">
              <a16:creationId xmlns:a16="http://schemas.microsoft.com/office/drawing/2014/main" id="{00000000-0008-0000-0700-000073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24,735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21,174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76" name="テキスト ボックス 375">
          <a:extLst>
            <a:ext uri="{FF2B5EF4-FFF2-40B4-BE49-F238E27FC236}">
              <a16:creationId xmlns:a16="http://schemas.microsoft.com/office/drawing/2014/main" id="{00000000-0008-0000-0700-000078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77" name="直線コネクタ 376">
          <a:extLst>
            <a:ext uri="{FF2B5EF4-FFF2-40B4-BE49-F238E27FC236}">
              <a16:creationId xmlns:a16="http://schemas.microsoft.com/office/drawing/2014/main" id="{00000000-0008-0000-0700-000079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78" name="直線コネクタ 377">
          <a:extLst>
            <a:ext uri="{FF2B5EF4-FFF2-40B4-BE49-F238E27FC236}">
              <a16:creationId xmlns:a16="http://schemas.microsoft.com/office/drawing/2014/main" id="{00000000-0008-0000-0700-00007A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80" name="直線コネクタ 379">
          <a:extLst>
            <a:ext uri="{FF2B5EF4-FFF2-40B4-BE49-F238E27FC236}">
              <a16:creationId xmlns:a16="http://schemas.microsoft.com/office/drawing/2014/main" id="{00000000-0008-0000-0700-00007C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81" name="テキスト ボックス 380">
          <a:extLst>
            <a:ext uri="{FF2B5EF4-FFF2-40B4-BE49-F238E27FC236}">
              <a16:creationId xmlns:a16="http://schemas.microsoft.com/office/drawing/2014/main" id="{00000000-0008-0000-0700-00007D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72</xdr:row>
      <xdr:rowOff>111777</xdr:rowOff>
    </xdr:from>
    <xdr:ext cx="595419"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008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168927</xdr:rowOff>
    </xdr:from>
    <xdr:ext cx="59541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08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88" name="商工費グラフ枠">
          <a:extLst>
            <a:ext uri="{FF2B5EF4-FFF2-40B4-BE49-F238E27FC236}">
              <a16:creationId xmlns:a16="http://schemas.microsoft.com/office/drawing/2014/main" id="{00000000-0008-0000-07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32825</xdr:rowOff>
    </xdr:from>
    <xdr:to>
      <xdr:col>54</xdr:col>
      <xdr:colOff>189865</xdr:colOff>
      <xdr:row>78</xdr:row>
      <xdr:rowOff>121695</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flipV="1">
          <a:off x="10475595" y="12034325"/>
          <a:ext cx="1270" cy="146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125522</xdr:rowOff>
    </xdr:from>
    <xdr:ext cx="469744" cy="259045"/>
    <xdr:sp macro="" textlink="">
      <xdr:nvSpPr>
        <xdr:cNvPr id="390" name="商工費最小値テキスト">
          <a:extLst>
            <a:ext uri="{FF2B5EF4-FFF2-40B4-BE49-F238E27FC236}">
              <a16:creationId xmlns:a16="http://schemas.microsoft.com/office/drawing/2014/main" id="{00000000-0008-0000-0700-000086010000}"/>
            </a:ext>
          </a:extLst>
        </xdr:cNvPr>
        <xdr:cNvSpPr txBox="1"/>
      </xdr:nvSpPr>
      <xdr:spPr>
        <a:xfrm>
          <a:off x="10528300" y="134986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121695</xdr:rowOff>
    </xdr:from>
    <xdr:to>
      <xdr:col>55</xdr:col>
      <xdr:colOff>88900</xdr:colOff>
      <xdr:row>78</xdr:row>
      <xdr:rowOff>121695</xdr:rowOff>
    </xdr:to>
    <xdr:cxnSp macro="">
      <xdr:nvCxnSpPr>
        <xdr:cNvPr id="391" name="直線コネクタ 390">
          <a:extLst>
            <a:ext uri="{FF2B5EF4-FFF2-40B4-BE49-F238E27FC236}">
              <a16:creationId xmlns:a16="http://schemas.microsoft.com/office/drawing/2014/main" id="{00000000-0008-0000-0700-000087010000}"/>
            </a:ext>
          </a:extLst>
        </xdr:cNvPr>
        <xdr:cNvCxnSpPr/>
      </xdr:nvCxnSpPr>
      <xdr:spPr>
        <a:xfrm>
          <a:off x="10388600" y="134947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150952</xdr:rowOff>
    </xdr:from>
    <xdr:ext cx="599010" cy="259045"/>
    <xdr:sp macro="" textlink="">
      <xdr:nvSpPr>
        <xdr:cNvPr id="392" name="商工費最大値テキスト">
          <a:extLst>
            <a:ext uri="{FF2B5EF4-FFF2-40B4-BE49-F238E27FC236}">
              <a16:creationId xmlns:a16="http://schemas.microsoft.com/office/drawing/2014/main" id="{00000000-0008-0000-0700-000088010000}"/>
            </a:ext>
          </a:extLst>
        </xdr:cNvPr>
        <xdr:cNvSpPr txBox="1"/>
      </xdr:nvSpPr>
      <xdr:spPr>
        <a:xfrm>
          <a:off x="10528300" y="118095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161,688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32825</xdr:rowOff>
    </xdr:from>
    <xdr:to>
      <xdr:col>55</xdr:col>
      <xdr:colOff>88900</xdr:colOff>
      <xdr:row>70</xdr:row>
      <xdr:rowOff>32825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a:off x="10388600" y="120343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149357</xdr:rowOff>
    </xdr:from>
    <xdr:to>
      <xdr:col>55</xdr:col>
      <xdr:colOff>0</xdr:colOff>
      <xdr:row>78</xdr:row>
      <xdr:rowOff>34700</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flipV="1">
          <a:off x="9639300" y="13351007"/>
          <a:ext cx="838200" cy="56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25778</xdr:rowOff>
    </xdr:from>
    <xdr:ext cx="534377" cy="259045"/>
    <xdr:sp macro="" textlink="">
      <xdr:nvSpPr>
        <xdr:cNvPr id="395" name="商工費平均値テキスト">
          <a:extLst>
            <a:ext uri="{FF2B5EF4-FFF2-40B4-BE49-F238E27FC236}">
              <a16:creationId xmlns:a16="http://schemas.microsoft.com/office/drawing/2014/main" id="{00000000-0008-0000-0700-00008B010000}"/>
            </a:ext>
          </a:extLst>
        </xdr:cNvPr>
        <xdr:cNvSpPr txBox="1"/>
      </xdr:nvSpPr>
      <xdr:spPr>
        <a:xfrm>
          <a:off x="10528300" y="1288452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46,905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2901</xdr:rowOff>
    </xdr:from>
    <xdr:to>
      <xdr:col>55</xdr:col>
      <xdr:colOff>50800</xdr:colOff>
      <xdr:row>76</xdr:row>
      <xdr:rowOff>104501</xdr:rowOff>
    </xdr:to>
    <xdr:sp macro="" textlink="">
      <xdr:nvSpPr>
        <xdr:cNvPr id="396" name="フローチャート: 判断 395">
          <a:extLst>
            <a:ext uri="{FF2B5EF4-FFF2-40B4-BE49-F238E27FC236}">
              <a16:creationId xmlns:a16="http://schemas.microsoft.com/office/drawing/2014/main" id="{00000000-0008-0000-0700-00008C010000}"/>
            </a:ext>
          </a:extLst>
        </xdr:cNvPr>
        <xdr:cNvSpPr/>
      </xdr:nvSpPr>
      <xdr:spPr>
        <a:xfrm>
          <a:off x="10426700" y="13033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34700</xdr:rowOff>
    </xdr:from>
    <xdr:to>
      <xdr:col>50</xdr:col>
      <xdr:colOff>114300</xdr:colOff>
      <xdr:row>78</xdr:row>
      <xdr:rowOff>49467</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flipV="1">
          <a:off x="8750300" y="13407800"/>
          <a:ext cx="889000" cy="147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3787</xdr:rowOff>
    </xdr:from>
    <xdr:to>
      <xdr:col>50</xdr:col>
      <xdr:colOff>165100</xdr:colOff>
      <xdr:row>77</xdr:row>
      <xdr:rowOff>105387</xdr:rowOff>
    </xdr:to>
    <xdr:sp macro="" textlink="">
      <xdr:nvSpPr>
        <xdr:cNvPr id="398" name="フローチャート: 判断 397">
          <a:extLst>
            <a:ext uri="{FF2B5EF4-FFF2-40B4-BE49-F238E27FC236}">
              <a16:creationId xmlns:a16="http://schemas.microsoft.com/office/drawing/2014/main" id="{00000000-0008-0000-0700-00008E010000}"/>
            </a:ext>
          </a:extLst>
        </xdr:cNvPr>
        <xdr:cNvSpPr/>
      </xdr:nvSpPr>
      <xdr:spPr>
        <a:xfrm>
          <a:off x="9588500" y="13205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121914</xdr:rowOff>
    </xdr:from>
    <xdr:ext cx="534377"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9372111" y="129806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47986</xdr:rowOff>
    </xdr:from>
    <xdr:to>
      <xdr:col>45</xdr:col>
      <xdr:colOff>177800</xdr:colOff>
      <xdr:row>78</xdr:row>
      <xdr:rowOff>49467</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7861300" y="13421086"/>
          <a:ext cx="889000" cy="14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7674</xdr:rowOff>
    </xdr:from>
    <xdr:to>
      <xdr:col>46</xdr:col>
      <xdr:colOff>38100</xdr:colOff>
      <xdr:row>77</xdr:row>
      <xdr:rowOff>109274</xdr:rowOff>
    </xdr:to>
    <xdr:sp macro="" textlink="">
      <xdr:nvSpPr>
        <xdr:cNvPr id="401" name="フローチャート: 判断 400">
          <a:extLst>
            <a:ext uri="{FF2B5EF4-FFF2-40B4-BE49-F238E27FC236}">
              <a16:creationId xmlns:a16="http://schemas.microsoft.com/office/drawing/2014/main" id="{00000000-0008-0000-0700-000091010000}"/>
            </a:ext>
          </a:extLst>
        </xdr:cNvPr>
        <xdr:cNvSpPr/>
      </xdr:nvSpPr>
      <xdr:spPr>
        <a:xfrm>
          <a:off x="8699500" y="13209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125801</xdr:rowOff>
    </xdr:from>
    <xdr:ext cx="534377" cy="259045"/>
    <xdr:sp macro="" textlink="">
      <xdr:nvSpPr>
        <xdr:cNvPr id="402" name="テキスト ボックス 401">
          <a:extLst>
            <a:ext uri="{FF2B5EF4-FFF2-40B4-BE49-F238E27FC236}">
              <a16:creationId xmlns:a16="http://schemas.microsoft.com/office/drawing/2014/main" id="{00000000-0008-0000-0700-000092010000}"/>
            </a:ext>
          </a:extLst>
        </xdr:cNvPr>
        <xdr:cNvSpPr txBox="1"/>
      </xdr:nvSpPr>
      <xdr:spPr>
        <a:xfrm>
          <a:off x="8483111" y="12984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47986</xdr:rowOff>
    </xdr:from>
    <xdr:to>
      <xdr:col>41</xdr:col>
      <xdr:colOff>50800</xdr:colOff>
      <xdr:row>78</xdr:row>
      <xdr:rowOff>64198</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flipV="1">
          <a:off x="6972300" y="13421086"/>
          <a:ext cx="889000" cy="162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7803</xdr:rowOff>
    </xdr:from>
    <xdr:to>
      <xdr:col>41</xdr:col>
      <xdr:colOff>101600</xdr:colOff>
      <xdr:row>77</xdr:row>
      <xdr:rowOff>109403</xdr:rowOff>
    </xdr:to>
    <xdr:sp macro="" textlink="">
      <xdr:nvSpPr>
        <xdr:cNvPr id="404" name="フローチャート: 判断 403">
          <a:extLst>
            <a:ext uri="{FF2B5EF4-FFF2-40B4-BE49-F238E27FC236}">
              <a16:creationId xmlns:a16="http://schemas.microsoft.com/office/drawing/2014/main" id="{00000000-0008-0000-0700-000094010000}"/>
            </a:ext>
          </a:extLst>
        </xdr:cNvPr>
        <xdr:cNvSpPr/>
      </xdr:nvSpPr>
      <xdr:spPr>
        <a:xfrm>
          <a:off x="7810500" y="1320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125930</xdr:rowOff>
    </xdr:from>
    <xdr:ext cx="534377" cy="259045"/>
    <xdr:sp macro="" textlink="">
      <xdr:nvSpPr>
        <xdr:cNvPr id="405" name="テキスト ボックス 404">
          <a:extLst>
            <a:ext uri="{FF2B5EF4-FFF2-40B4-BE49-F238E27FC236}">
              <a16:creationId xmlns:a16="http://schemas.microsoft.com/office/drawing/2014/main" id="{00000000-0008-0000-0700-000095010000}"/>
            </a:ext>
          </a:extLst>
        </xdr:cNvPr>
        <xdr:cNvSpPr txBox="1"/>
      </xdr:nvSpPr>
      <xdr:spPr>
        <a:xfrm>
          <a:off x="7594111" y="129846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2408</xdr:rowOff>
    </xdr:from>
    <xdr:to>
      <xdr:col>36</xdr:col>
      <xdr:colOff>165100</xdr:colOff>
      <xdr:row>77</xdr:row>
      <xdr:rowOff>104008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6921500" y="13204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120535</xdr:rowOff>
    </xdr:from>
    <xdr:ext cx="534377" cy="259045"/>
    <xdr:sp macro="" textlink="">
      <xdr:nvSpPr>
        <xdr:cNvPr id="407" name="テキスト ボックス 406">
          <a:extLst>
            <a:ext uri="{FF2B5EF4-FFF2-40B4-BE49-F238E27FC236}">
              <a16:creationId xmlns:a16="http://schemas.microsoft.com/office/drawing/2014/main" id="{00000000-0008-0000-0700-000097010000}"/>
            </a:ext>
          </a:extLst>
        </xdr:cNvPr>
        <xdr:cNvSpPr txBox="1"/>
      </xdr:nvSpPr>
      <xdr:spPr>
        <a:xfrm>
          <a:off x="6705111" y="129792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08" name="テキスト ボックス 407">
          <a:extLst>
            <a:ext uri="{FF2B5EF4-FFF2-40B4-BE49-F238E27FC236}">
              <a16:creationId xmlns:a16="http://schemas.microsoft.com/office/drawing/2014/main" id="{00000000-0008-0000-0700-00009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0" name="テキスト ボックス 409">
          <a:extLst>
            <a:ext uri="{FF2B5EF4-FFF2-40B4-BE49-F238E27FC236}">
              <a16:creationId xmlns:a16="http://schemas.microsoft.com/office/drawing/2014/main" id="{00000000-0008-0000-0700-00009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98557</xdr:rowOff>
    </xdr:from>
    <xdr:to>
      <xdr:col>55</xdr:col>
      <xdr:colOff>50800</xdr:colOff>
      <xdr:row>78</xdr:row>
      <xdr:rowOff>28707</xdr:rowOff>
    </xdr:to>
    <xdr:sp macro="" textlink="">
      <xdr:nvSpPr>
        <xdr:cNvPr id="413" name="楕円 412">
          <a:extLst>
            <a:ext uri="{FF2B5EF4-FFF2-40B4-BE49-F238E27FC236}">
              <a16:creationId xmlns:a16="http://schemas.microsoft.com/office/drawing/2014/main" id="{00000000-0008-0000-0700-00009D010000}"/>
            </a:ext>
          </a:extLst>
        </xdr:cNvPr>
        <xdr:cNvSpPr/>
      </xdr:nvSpPr>
      <xdr:spPr>
        <a:xfrm>
          <a:off x="10426700" y="13300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76984</xdr:rowOff>
    </xdr:from>
    <xdr:ext cx="534377" cy="259045"/>
    <xdr:sp macro="" textlink="">
      <xdr:nvSpPr>
        <xdr:cNvPr id="414" name="商工費該当値テキスト">
          <a:extLst>
            <a:ext uri="{FF2B5EF4-FFF2-40B4-BE49-F238E27FC236}">
              <a16:creationId xmlns:a16="http://schemas.microsoft.com/office/drawing/2014/main" id="{00000000-0008-0000-0700-00009E010000}"/>
            </a:ext>
          </a:extLst>
        </xdr:cNvPr>
        <xdr:cNvSpPr txBox="1"/>
      </xdr:nvSpPr>
      <xdr:spPr>
        <a:xfrm>
          <a:off x="10528300" y="132786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17,694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77</xdr:row>
      <xdr:rowOff>155350</xdr:rowOff>
    </xdr:from>
    <xdr:to>
      <xdr:col>50</xdr:col>
      <xdr:colOff>165100</xdr:colOff>
      <xdr:row>78</xdr:row>
      <xdr:rowOff>85500</xdr:rowOff>
    </xdr:to>
    <xdr:sp macro="" textlink="">
      <xdr:nvSpPr>
        <xdr:cNvPr id="415" name="楕円 414">
          <a:extLst>
            <a:ext uri="{FF2B5EF4-FFF2-40B4-BE49-F238E27FC236}">
              <a16:creationId xmlns:a16="http://schemas.microsoft.com/office/drawing/2014/main" id="{00000000-0008-0000-0700-00009F010000}"/>
            </a:ext>
          </a:extLst>
        </xdr:cNvPr>
        <xdr:cNvSpPr/>
      </xdr:nvSpPr>
      <xdr:spPr>
        <a:xfrm>
          <a:off x="9588500" y="1335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78</xdr:row>
      <xdr:rowOff>76627</xdr:rowOff>
    </xdr:from>
    <xdr:ext cx="534377"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9372111" y="134497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77</xdr:row>
      <xdr:rowOff>170117</xdr:rowOff>
    </xdr:from>
    <xdr:to>
      <xdr:col>46</xdr:col>
      <xdr:colOff>38100</xdr:colOff>
      <xdr:row>78</xdr:row>
      <xdr:rowOff>100267</xdr:rowOff>
    </xdr:to>
    <xdr:sp macro="" textlink="">
      <xdr:nvSpPr>
        <xdr:cNvPr id="417" name="楕円 416">
          <a:extLst>
            <a:ext uri="{FF2B5EF4-FFF2-40B4-BE49-F238E27FC236}">
              <a16:creationId xmlns:a16="http://schemas.microsoft.com/office/drawing/2014/main" id="{00000000-0008-0000-0700-0000A1010000}"/>
            </a:ext>
          </a:extLst>
        </xdr:cNvPr>
        <xdr:cNvSpPr/>
      </xdr:nvSpPr>
      <xdr:spPr>
        <a:xfrm>
          <a:off x="8699500" y="133717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78</xdr:row>
      <xdr:rowOff>91394</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4644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168636</xdr:rowOff>
    </xdr:from>
    <xdr:to>
      <xdr:col>41</xdr:col>
      <xdr:colOff>101600</xdr:colOff>
      <xdr:row>78</xdr:row>
      <xdr:rowOff>98786</xdr:rowOff>
    </xdr:to>
    <xdr:sp macro="" textlink="">
      <xdr:nvSpPr>
        <xdr:cNvPr id="419" name="楕円 418">
          <a:extLst>
            <a:ext uri="{FF2B5EF4-FFF2-40B4-BE49-F238E27FC236}">
              <a16:creationId xmlns:a16="http://schemas.microsoft.com/office/drawing/2014/main" id="{00000000-0008-0000-0700-0000A3010000}"/>
            </a:ext>
          </a:extLst>
        </xdr:cNvPr>
        <xdr:cNvSpPr/>
      </xdr:nvSpPr>
      <xdr:spPr>
        <a:xfrm>
          <a:off x="7810500" y="13370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78</xdr:row>
      <xdr:rowOff>89913</xdr:rowOff>
    </xdr:from>
    <xdr:ext cx="534377"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7594111" y="13463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13398</xdr:rowOff>
    </xdr:from>
    <xdr:to>
      <xdr:col>36</xdr:col>
      <xdr:colOff>165100</xdr:colOff>
      <xdr:row>78</xdr:row>
      <xdr:rowOff>114998</xdr:rowOff>
    </xdr:to>
    <xdr:sp macro="" textlink="">
      <xdr:nvSpPr>
        <xdr:cNvPr id="421" name="楕円 420">
          <a:extLst>
            <a:ext uri="{FF2B5EF4-FFF2-40B4-BE49-F238E27FC236}">
              <a16:creationId xmlns:a16="http://schemas.microsoft.com/office/drawing/2014/main" id="{00000000-0008-0000-0700-0000A5010000}"/>
            </a:ext>
          </a:extLst>
        </xdr:cNvPr>
        <xdr:cNvSpPr/>
      </xdr:nvSpPr>
      <xdr:spPr>
        <a:xfrm>
          <a:off x="6921500" y="133864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106125</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37428" y="134792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23" name="正方形/長方形 422">
          <a:extLst>
            <a:ext uri="{FF2B5EF4-FFF2-40B4-BE49-F238E27FC236}">
              <a16:creationId xmlns:a16="http://schemas.microsoft.com/office/drawing/2014/main" id="{00000000-0008-0000-0700-0000A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24" name="正方形/長方形 423">
          <a:extLst>
            <a:ext uri="{FF2B5EF4-FFF2-40B4-BE49-F238E27FC236}">
              <a16:creationId xmlns:a16="http://schemas.microsoft.com/office/drawing/2014/main" id="{00000000-0008-0000-0700-0000A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25" name="正方形/長方形 424">
          <a:extLst>
            <a:ext uri="{FF2B5EF4-FFF2-40B4-BE49-F238E27FC236}">
              <a16:creationId xmlns:a16="http://schemas.microsoft.com/office/drawing/2014/main" id="{00000000-0008-0000-0700-0000A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26" name="正方形/長方形 425">
          <a:extLst>
            <a:ext uri="{FF2B5EF4-FFF2-40B4-BE49-F238E27FC236}">
              <a16:creationId xmlns:a16="http://schemas.microsoft.com/office/drawing/2014/main" id="{00000000-0008-0000-0700-0000A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1" name="テキスト ボックス 430">
          <a:extLst>
            <a:ext uri="{FF2B5EF4-FFF2-40B4-BE49-F238E27FC236}">
              <a16:creationId xmlns:a16="http://schemas.microsoft.com/office/drawing/2014/main" id="{00000000-0008-0000-0700-0000A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32" name="直線コネクタ 431">
          <a:extLst>
            <a:ext uri="{FF2B5EF4-FFF2-40B4-BE49-F238E27FC236}">
              <a16:creationId xmlns:a16="http://schemas.microsoft.com/office/drawing/2014/main" id="{00000000-0008-0000-0700-0000B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33" name="直線コネクタ 432">
          <a:extLst>
            <a:ext uri="{FF2B5EF4-FFF2-40B4-BE49-F238E27FC236}">
              <a16:creationId xmlns:a16="http://schemas.microsoft.com/office/drawing/2014/main" id="{00000000-0008-0000-0700-0000B1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35" name="直線コネクタ 434">
          <a:extLst>
            <a:ext uri="{FF2B5EF4-FFF2-40B4-BE49-F238E27FC236}">
              <a16:creationId xmlns:a16="http://schemas.microsoft.com/office/drawing/2014/main" id="{00000000-0008-0000-0700-0000B3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43" name="土木費グラフ枠">
          <a:extLst>
            <a:ext uri="{FF2B5EF4-FFF2-40B4-BE49-F238E27FC236}">
              <a16:creationId xmlns:a16="http://schemas.microsoft.com/office/drawing/2014/main" id="{00000000-0008-0000-0700-0000BB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92</xdr:row>
      <xdr:rowOff>77169</xdr:rowOff>
    </xdr:from>
    <xdr:to>
      <xdr:col>54</xdr:col>
      <xdr:colOff>189865</xdr:colOff>
      <xdr:row>98</xdr:row>
      <xdr:rowOff>7725</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flipV="1">
          <a:off x="10475595" y="15850569"/>
          <a:ext cx="1270" cy="9592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11552</xdr:rowOff>
    </xdr:from>
    <xdr:ext cx="534377" cy="259045"/>
    <xdr:sp macro="" textlink="">
      <xdr:nvSpPr>
        <xdr:cNvPr id="445" name="土木費最小値テキスト">
          <a:extLst>
            <a:ext uri="{FF2B5EF4-FFF2-40B4-BE49-F238E27FC236}">
              <a16:creationId xmlns:a16="http://schemas.microsoft.com/office/drawing/2014/main" id="{00000000-0008-0000-0700-0000BD010000}"/>
            </a:ext>
          </a:extLst>
        </xdr:cNvPr>
        <xdr:cNvSpPr txBox="1"/>
      </xdr:nvSpPr>
      <xdr:spPr>
        <a:xfrm>
          <a:off x="10528300" y="16813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7725</xdr:rowOff>
    </xdr:from>
    <xdr:to>
      <xdr:col>55</xdr:col>
      <xdr:colOff>88900</xdr:colOff>
      <xdr:row>98</xdr:row>
      <xdr:rowOff>7725</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10388600" y="168098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91</xdr:row>
      <xdr:rowOff>23846</xdr:rowOff>
    </xdr:from>
    <xdr:ext cx="599010" cy="259045"/>
    <xdr:sp macro="" textlink="">
      <xdr:nvSpPr>
        <xdr:cNvPr id="447" name="土木費最大値テキスト">
          <a:extLst>
            <a:ext uri="{FF2B5EF4-FFF2-40B4-BE49-F238E27FC236}">
              <a16:creationId xmlns:a16="http://schemas.microsoft.com/office/drawing/2014/main" id="{00000000-0008-0000-0700-0000BF010000}"/>
            </a:ext>
          </a:extLst>
        </xdr:cNvPr>
        <xdr:cNvSpPr txBox="1"/>
      </xdr:nvSpPr>
      <xdr:spPr>
        <a:xfrm>
          <a:off x="10528300" y="156257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238,677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92</xdr:row>
      <xdr:rowOff>77169</xdr:rowOff>
    </xdr:from>
    <xdr:to>
      <xdr:col>55</xdr:col>
      <xdr:colOff>88900</xdr:colOff>
      <xdr:row>92</xdr:row>
      <xdr:rowOff>77169</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10388600" y="158505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167370</xdr:rowOff>
    </xdr:from>
    <xdr:to>
      <xdr:col>55</xdr:col>
      <xdr:colOff>0</xdr:colOff>
      <xdr:row>97</xdr:row>
      <xdr:rowOff>73772</xdr:rowOff>
    </xdr:to>
    <xdr:cxnSp macro="">
      <xdr:nvCxnSpPr>
        <xdr:cNvPr id="449" name="直線コネクタ 448">
          <a:extLst>
            <a:ext uri="{FF2B5EF4-FFF2-40B4-BE49-F238E27FC236}">
              <a16:creationId xmlns:a16="http://schemas.microsoft.com/office/drawing/2014/main" id="{00000000-0008-0000-0700-0000C1010000}"/>
            </a:ext>
          </a:extLst>
        </xdr:cNvPr>
        <xdr:cNvCxnSpPr/>
      </xdr:nvCxnSpPr>
      <xdr:spPr>
        <a:xfrm>
          <a:off x="9639300" y="16626570"/>
          <a:ext cx="838200" cy="77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169631</xdr:rowOff>
    </xdr:from>
    <xdr:ext cx="534377" cy="259045"/>
    <xdr:sp macro="" textlink="">
      <xdr:nvSpPr>
        <xdr:cNvPr id="450" name="土木費平均値テキスト">
          <a:extLst>
            <a:ext uri="{FF2B5EF4-FFF2-40B4-BE49-F238E27FC236}">
              <a16:creationId xmlns:a16="http://schemas.microsoft.com/office/drawing/2014/main" id="{00000000-0008-0000-0700-0000C2010000}"/>
            </a:ext>
          </a:extLst>
        </xdr:cNvPr>
        <xdr:cNvSpPr txBox="1"/>
      </xdr:nvSpPr>
      <xdr:spPr>
        <a:xfrm>
          <a:off x="10528300" y="1628593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146754</xdr:rowOff>
    </xdr:from>
    <xdr:to>
      <xdr:col>55</xdr:col>
      <xdr:colOff>50800</xdr:colOff>
      <xdr:row>96</xdr:row>
      <xdr:rowOff>76904</xdr:rowOff>
    </xdr:to>
    <xdr:sp macro="" textlink="">
      <xdr:nvSpPr>
        <xdr:cNvPr id="451" name="フローチャート: 判断 450">
          <a:extLst>
            <a:ext uri="{FF2B5EF4-FFF2-40B4-BE49-F238E27FC236}">
              <a16:creationId xmlns:a16="http://schemas.microsoft.com/office/drawing/2014/main" id="{00000000-0008-0000-0700-0000C3010000}"/>
            </a:ext>
          </a:extLst>
        </xdr:cNvPr>
        <xdr:cNvSpPr/>
      </xdr:nvSpPr>
      <xdr:spPr>
        <a:xfrm>
          <a:off x="10426700" y="16434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167370</xdr:rowOff>
    </xdr:from>
    <xdr:to>
      <xdr:col>50</xdr:col>
      <xdr:colOff>114300</xdr:colOff>
      <xdr:row>97</xdr:row>
      <xdr:rowOff>38329</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flipV="1">
          <a:off x="8750300" y="16626570"/>
          <a:ext cx="889000" cy="424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153997</xdr:rowOff>
    </xdr:from>
    <xdr:to>
      <xdr:col>50</xdr:col>
      <xdr:colOff>165100</xdr:colOff>
      <xdr:row>96</xdr:row>
      <xdr:rowOff>84147</xdr:rowOff>
    </xdr:to>
    <xdr:sp macro="" textlink="">
      <xdr:nvSpPr>
        <xdr:cNvPr id="453" name="フローチャート: 判断 452">
          <a:extLst>
            <a:ext uri="{FF2B5EF4-FFF2-40B4-BE49-F238E27FC236}">
              <a16:creationId xmlns:a16="http://schemas.microsoft.com/office/drawing/2014/main" id="{00000000-0008-0000-0700-0000C5010000}"/>
            </a:ext>
          </a:extLst>
        </xdr:cNvPr>
        <xdr:cNvSpPr/>
      </xdr:nvSpPr>
      <xdr:spPr>
        <a:xfrm>
          <a:off x="9588500" y="164417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100674</xdr:rowOff>
    </xdr:from>
    <xdr:ext cx="534377" cy="259045"/>
    <xdr:sp macro="" textlink="">
      <xdr:nvSpPr>
        <xdr:cNvPr id="454" name="テキスト ボックス 453">
          <a:extLst>
            <a:ext uri="{FF2B5EF4-FFF2-40B4-BE49-F238E27FC236}">
              <a16:creationId xmlns:a16="http://schemas.microsoft.com/office/drawing/2014/main" id="{00000000-0008-0000-0700-0000C6010000}"/>
            </a:ext>
          </a:extLst>
        </xdr:cNvPr>
        <xdr:cNvSpPr txBox="1"/>
      </xdr:nvSpPr>
      <xdr:spPr>
        <a:xfrm>
          <a:off x="9372111" y="162169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97</xdr:row>
      <xdr:rowOff>38329</xdr:rowOff>
    </xdr:from>
    <xdr:to>
      <xdr:col>45</xdr:col>
      <xdr:colOff>177800</xdr:colOff>
      <xdr:row>97</xdr:row>
      <xdr:rowOff>90889</xdr:rowOff>
    </xdr:to>
    <xdr:cxnSp macro="">
      <xdr:nvCxnSpPr>
        <xdr:cNvPr id="455" name="直線コネクタ 454">
          <a:extLst>
            <a:ext uri="{FF2B5EF4-FFF2-40B4-BE49-F238E27FC236}">
              <a16:creationId xmlns:a16="http://schemas.microsoft.com/office/drawing/2014/main" id="{00000000-0008-0000-0700-0000C7010000}"/>
            </a:ext>
          </a:extLst>
        </xdr:cNvPr>
        <xdr:cNvCxnSpPr/>
      </xdr:nvCxnSpPr>
      <xdr:spPr>
        <a:xfrm flipV="1">
          <a:off x="7861300" y="16668979"/>
          <a:ext cx="889000" cy="525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164982</xdr:rowOff>
    </xdr:from>
    <xdr:to>
      <xdr:col>46</xdr:col>
      <xdr:colOff>38100</xdr:colOff>
      <xdr:row>96</xdr:row>
      <xdr:rowOff>95132</xdr:rowOff>
    </xdr:to>
    <xdr:sp macro="" textlink="">
      <xdr:nvSpPr>
        <xdr:cNvPr id="456" name="フローチャート: 判断 455">
          <a:extLst>
            <a:ext uri="{FF2B5EF4-FFF2-40B4-BE49-F238E27FC236}">
              <a16:creationId xmlns:a16="http://schemas.microsoft.com/office/drawing/2014/main" id="{00000000-0008-0000-0700-0000C8010000}"/>
            </a:ext>
          </a:extLst>
        </xdr:cNvPr>
        <xdr:cNvSpPr/>
      </xdr:nvSpPr>
      <xdr:spPr>
        <a:xfrm>
          <a:off x="8699500" y="16452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111659</xdr:rowOff>
    </xdr:from>
    <xdr:ext cx="534377"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8483111" y="16227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97</xdr:row>
      <xdr:rowOff>90889</xdr:rowOff>
    </xdr:from>
    <xdr:to>
      <xdr:col>41</xdr:col>
      <xdr:colOff>50800</xdr:colOff>
      <xdr:row>97</xdr:row>
      <xdr:rowOff>94464</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flipV="1">
          <a:off x="6972300" y="16721539"/>
          <a:ext cx="889000" cy="3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159643</xdr:rowOff>
    </xdr:from>
    <xdr:to>
      <xdr:col>41</xdr:col>
      <xdr:colOff>101600</xdr:colOff>
      <xdr:row>96</xdr:row>
      <xdr:rowOff>89793</xdr:rowOff>
    </xdr:to>
    <xdr:sp macro="" textlink="">
      <xdr:nvSpPr>
        <xdr:cNvPr id="459" name="フローチャート: 判断 458">
          <a:extLst>
            <a:ext uri="{FF2B5EF4-FFF2-40B4-BE49-F238E27FC236}">
              <a16:creationId xmlns:a16="http://schemas.microsoft.com/office/drawing/2014/main" id="{00000000-0008-0000-0700-0000CB010000}"/>
            </a:ext>
          </a:extLst>
        </xdr:cNvPr>
        <xdr:cNvSpPr/>
      </xdr:nvSpPr>
      <xdr:spPr>
        <a:xfrm>
          <a:off x="78105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106320</xdr:rowOff>
    </xdr:from>
    <xdr:ext cx="534377" cy="259045"/>
    <xdr:sp macro="" textlink="">
      <xdr:nvSpPr>
        <xdr:cNvPr id="460" name="テキスト ボックス 459">
          <a:extLst>
            <a:ext uri="{FF2B5EF4-FFF2-40B4-BE49-F238E27FC236}">
              <a16:creationId xmlns:a16="http://schemas.microsoft.com/office/drawing/2014/main" id="{00000000-0008-0000-0700-0000CC010000}"/>
            </a:ext>
          </a:extLst>
        </xdr:cNvPr>
        <xdr:cNvSpPr txBox="1"/>
      </xdr:nvSpPr>
      <xdr:spPr>
        <a:xfrm>
          <a:off x="7594111" y="162226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10874</xdr:rowOff>
    </xdr:from>
    <xdr:to>
      <xdr:col>36</xdr:col>
      <xdr:colOff>165100</xdr:colOff>
      <xdr:row>96</xdr:row>
      <xdr:rowOff>112474</xdr:rowOff>
    </xdr:to>
    <xdr:sp macro="" textlink="">
      <xdr:nvSpPr>
        <xdr:cNvPr id="461" name="フローチャート: 判断 460">
          <a:extLst>
            <a:ext uri="{FF2B5EF4-FFF2-40B4-BE49-F238E27FC236}">
              <a16:creationId xmlns:a16="http://schemas.microsoft.com/office/drawing/2014/main" id="{00000000-0008-0000-0700-0000CD010000}"/>
            </a:ext>
          </a:extLst>
        </xdr:cNvPr>
        <xdr:cNvSpPr/>
      </xdr:nvSpPr>
      <xdr:spPr>
        <a:xfrm>
          <a:off x="6921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129001</xdr:rowOff>
    </xdr:from>
    <xdr:ext cx="534377" cy="259045"/>
    <xdr:sp macro="" textlink="">
      <xdr:nvSpPr>
        <xdr:cNvPr id="462" name="テキスト ボックス 461">
          <a:extLst>
            <a:ext uri="{FF2B5EF4-FFF2-40B4-BE49-F238E27FC236}">
              <a16:creationId xmlns:a16="http://schemas.microsoft.com/office/drawing/2014/main" id="{00000000-0008-0000-0700-0000CE010000}"/>
            </a:ext>
          </a:extLst>
        </xdr:cNvPr>
        <xdr:cNvSpPr txBox="1"/>
      </xdr:nvSpPr>
      <xdr:spPr>
        <a:xfrm>
          <a:off x="6705111" y="162453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63" name="テキスト ボックス 462">
          <a:extLst>
            <a:ext uri="{FF2B5EF4-FFF2-40B4-BE49-F238E27FC236}">
              <a16:creationId xmlns:a16="http://schemas.microsoft.com/office/drawing/2014/main" id="{00000000-0008-0000-0700-0000C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65" name="テキスト ボックス 464">
          <a:extLst>
            <a:ext uri="{FF2B5EF4-FFF2-40B4-BE49-F238E27FC236}">
              <a16:creationId xmlns:a16="http://schemas.microsoft.com/office/drawing/2014/main" id="{00000000-0008-0000-0700-0000D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22972</xdr:rowOff>
    </xdr:from>
    <xdr:to>
      <xdr:col>55</xdr:col>
      <xdr:colOff>50800</xdr:colOff>
      <xdr:row>97</xdr:row>
      <xdr:rowOff>124572</xdr:rowOff>
    </xdr:to>
    <xdr:sp macro="" textlink="">
      <xdr:nvSpPr>
        <xdr:cNvPr id="468" name="楕円 467">
          <a:extLst>
            <a:ext uri="{FF2B5EF4-FFF2-40B4-BE49-F238E27FC236}">
              <a16:creationId xmlns:a16="http://schemas.microsoft.com/office/drawing/2014/main" id="{00000000-0008-0000-0700-0000D4010000}"/>
            </a:ext>
          </a:extLst>
        </xdr:cNvPr>
        <xdr:cNvSpPr/>
      </xdr:nvSpPr>
      <xdr:spPr>
        <a:xfrm>
          <a:off x="10426700" y="166536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109349</xdr:rowOff>
    </xdr:from>
    <xdr:ext cx="534377" cy="259045"/>
    <xdr:sp macro="" textlink="">
      <xdr:nvSpPr>
        <xdr:cNvPr id="469" name="土木費該当値テキスト">
          <a:extLst>
            <a:ext uri="{FF2B5EF4-FFF2-40B4-BE49-F238E27FC236}">
              <a16:creationId xmlns:a16="http://schemas.microsoft.com/office/drawing/2014/main" id="{00000000-0008-0000-0700-0000D5010000}"/>
            </a:ext>
          </a:extLst>
        </xdr:cNvPr>
        <xdr:cNvSpPr txBox="1"/>
      </xdr:nvSpPr>
      <xdr:spPr>
        <a:xfrm>
          <a:off x="10528300" y="16568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96</xdr:row>
      <xdr:rowOff>116570</xdr:rowOff>
    </xdr:from>
    <xdr:to>
      <xdr:col>50</xdr:col>
      <xdr:colOff>165100</xdr:colOff>
      <xdr:row>97</xdr:row>
      <xdr:rowOff>46720</xdr:rowOff>
    </xdr:to>
    <xdr:sp macro="" textlink="">
      <xdr:nvSpPr>
        <xdr:cNvPr id="470" name="楕円 469">
          <a:extLst>
            <a:ext uri="{FF2B5EF4-FFF2-40B4-BE49-F238E27FC236}">
              <a16:creationId xmlns:a16="http://schemas.microsoft.com/office/drawing/2014/main" id="{00000000-0008-0000-0700-0000D6010000}"/>
            </a:ext>
          </a:extLst>
        </xdr:cNvPr>
        <xdr:cNvSpPr/>
      </xdr:nvSpPr>
      <xdr:spPr>
        <a:xfrm>
          <a:off x="9588500" y="165757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37847</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6684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158979</xdr:rowOff>
    </xdr:from>
    <xdr:to>
      <xdr:col>46</xdr:col>
      <xdr:colOff>38100</xdr:colOff>
      <xdr:row>97</xdr:row>
      <xdr:rowOff>89129</xdr:rowOff>
    </xdr:to>
    <xdr:sp macro="" textlink="">
      <xdr:nvSpPr>
        <xdr:cNvPr id="472" name="楕円 471">
          <a:extLst>
            <a:ext uri="{FF2B5EF4-FFF2-40B4-BE49-F238E27FC236}">
              <a16:creationId xmlns:a16="http://schemas.microsoft.com/office/drawing/2014/main" id="{00000000-0008-0000-0700-0000D8010000}"/>
            </a:ext>
          </a:extLst>
        </xdr:cNvPr>
        <xdr:cNvSpPr/>
      </xdr:nvSpPr>
      <xdr:spPr>
        <a:xfrm>
          <a:off x="8699500" y="166181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80256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8483111" y="1671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40089</xdr:rowOff>
    </xdr:from>
    <xdr:to>
      <xdr:col>41</xdr:col>
      <xdr:colOff>101600</xdr:colOff>
      <xdr:row>97</xdr:row>
      <xdr:rowOff>141689</xdr:rowOff>
    </xdr:to>
    <xdr:sp macro="" textlink="">
      <xdr:nvSpPr>
        <xdr:cNvPr id="474" name="楕円 473">
          <a:extLst>
            <a:ext uri="{FF2B5EF4-FFF2-40B4-BE49-F238E27FC236}">
              <a16:creationId xmlns:a16="http://schemas.microsoft.com/office/drawing/2014/main" id="{00000000-0008-0000-0700-0000DA010000}"/>
            </a:ext>
          </a:extLst>
        </xdr:cNvPr>
        <xdr:cNvSpPr/>
      </xdr:nvSpPr>
      <xdr:spPr>
        <a:xfrm>
          <a:off x="7810500" y="166707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132816</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7594111" y="16763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43664</xdr:rowOff>
    </xdr:from>
    <xdr:to>
      <xdr:col>36</xdr:col>
      <xdr:colOff>165100</xdr:colOff>
      <xdr:row>97</xdr:row>
      <xdr:rowOff>145264</xdr:rowOff>
    </xdr:to>
    <xdr:sp macro="" textlink="">
      <xdr:nvSpPr>
        <xdr:cNvPr id="476" name="楕円 475">
          <a:extLst>
            <a:ext uri="{FF2B5EF4-FFF2-40B4-BE49-F238E27FC236}">
              <a16:creationId xmlns:a16="http://schemas.microsoft.com/office/drawing/2014/main" id="{00000000-0008-0000-0700-0000DC010000}"/>
            </a:ext>
          </a:extLst>
        </xdr:cNvPr>
        <xdr:cNvSpPr/>
      </xdr:nvSpPr>
      <xdr:spPr>
        <a:xfrm>
          <a:off x="6921500" y="16674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97</xdr:row>
      <xdr:rowOff>136391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6705111" y="16767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78" name="正方形/長方形 477">
          <a:extLst>
            <a:ext uri="{FF2B5EF4-FFF2-40B4-BE49-F238E27FC236}">
              <a16:creationId xmlns:a16="http://schemas.microsoft.com/office/drawing/2014/main" id="{00000000-0008-0000-0700-0000DE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79" name="正方形/長方形 478">
          <a:extLst>
            <a:ext uri="{FF2B5EF4-FFF2-40B4-BE49-F238E27FC236}">
              <a16:creationId xmlns:a16="http://schemas.microsoft.com/office/drawing/2014/main" id="{00000000-0008-0000-0700-0000DF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0" name="正方形/長方形 479">
          <a:extLst>
            <a:ext uri="{FF2B5EF4-FFF2-40B4-BE49-F238E27FC236}">
              <a16:creationId xmlns:a16="http://schemas.microsoft.com/office/drawing/2014/main" id="{00000000-0008-0000-0700-0000E0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1" name="正方形/長方形 480">
          <a:extLst>
            <a:ext uri="{FF2B5EF4-FFF2-40B4-BE49-F238E27FC236}">
              <a16:creationId xmlns:a16="http://schemas.microsoft.com/office/drawing/2014/main" id="{00000000-0008-0000-0700-0000E1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87" name="直線コネクタ 486">
          <a:extLst>
            <a:ext uri="{FF2B5EF4-FFF2-40B4-BE49-F238E27FC236}">
              <a16:creationId xmlns:a16="http://schemas.microsoft.com/office/drawing/2014/main" id="{00000000-0008-0000-0700-0000E7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88" name="直線コネクタ 487">
          <a:extLst>
            <a:ext uri="{FF2B5EF4-FFF2-40B4-BE49-F238E27FC236}">
              <a16:creationId xmlns:a16="http://schemas.microsoft.com/office/drawing/2014/main" id="{00000000-0008-0000-0700-0000E8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89" name="テキスト ボックス 488">
          <a:extLst>
            <a:ext uri="{FF2B5EF4-FFF2-40B4-BE49-F238E27FC236}">
              <a16:creationId xmlns:a16="http://schemas.microsoft.com/office/drawing/2014/main" id="{00000000-0008-0000-0700-0000E9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490" name="直線コネクタ 489">
          <a:extLst>
            <a:ext uri="{FF2B5EF4-FFF2-40B4-BE49-F238E27FC236}">
              <a16:creationId xmlns:a16="http://schemas.microsoft.com/office/drawing/2014/main" id="{00000000-0008-0000-0700-0000EA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491" name="テキスト ボックス 490">
          <a:extLst>
            <a:ext uri="{FF2B5EF4-FFF2-40B4-BE49-F238E27FC236}">
              <a16:creationId xmlns:a16="http://schemas.microsoft.com/office/drawing/2014/main" id="{00000000-0008-0000-0700-0000EB010000}"/>
            </a:ext>
          </a:extLst>
        </xdr:cNvPr>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498" name="消防費グラフ枠">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155437</xdr:rowOff>
    </xdr:from>
    <xdr:to>
      <xdr:col>85</xdr:col>
      <xdr:colOff>126364</xdr:colOff>
      <xdr:row>38</xdr:row>
      <xdr:rowOff>45320</xdr:rowOff>
    </xdr:to>
    <xdr:cxnSp macro="">
      <xdr:nvCxnSpPr>
        <xdr:cNvPr id="499" name="直線コネクタ 498">
          <a:extLst>
            <a:ext uri="{FF2B5EF4-FFF2-40B4-BE49-F238E27FC236}">
              <a16:creationId xmlns:a16="http://schemas.microsoft.com/office/drawing/2014/main" id="{00000000-0008-0000-0700-0000F3010000}"/>
            </a:ext>
          </a:extLst>
        </xdr:cNvPr>
        <xdr:cNvCxnSpPr/>
      </xdr:nvCxnSpPr>
      <xdr:spPr>
        <a:xfrm flipV="1">
          <a:off x="16317595" y="5298937"/>
          <a:ext cx="1269" cy="126148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49147</xdr:rowOff>
    </xdr:from>
    <xdr:ext cx="534377" cy="259045"/>
    <xdr:sp macro="" textlink="">
      <xdr:nvSpPr>
        <xdr:cNvPr id="500" name="消防費最小値テキスト">
          <a:extLst>
            <a:ext uri="{FF2B5EF4-FFF2-40B4-BE49-F238E27FC236}">
              <a16:creationId xmlns:a16="http://schemas.microsoft.com/office/drawing/2014/main" id="{00000000-0008-0000-0700-0000F4010000}"/>
            </a:ext>
          </a:extLst>
        </xdr:cNvPr>
        <xdr:cNvSpPr txBox="1"/>
      </xdr:nvSpPr>
      <xdr:spPr>
        <a:xfrm>
          <a:off x="16370300" y="6564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20,643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45320</xdr:rowOff>
    </xdr:from>
    <xdr:to>
      <xdr:col>86</xdr:col>
      <xdr:colOff>25400</xdr:colOff>
      <xdr:row>38</xdr:row>
      <xdr:rowOff>45320</xdr:rowOff>
    </xdr:to>
    <xdr:cxnSp macro="">
      <xdr:nvCxnSpPr>
        <xdr:cNvPr id="501" name="直線コネクタ 500">
          <a:extLst>
            <a:ext uri="{FF2B5EF4-FFF2-40B4-BE49-F238E27FC236}">
              <a16:creationId xmlns:a16="http://schemas.microsoft.com/office/drawing/2014/main" id="{00000000-0008-0000-0700-0000F5010000}"/>
            </a:ext>
          </a:extLst>
        </xdr:cNvPr>
        <xdr:cNvCxnSpPr/>
      </xdr:nvCxnSpPr>
      <xdr:spPr>
        <a:xfrm>
          <a:off x="16230600" y="6560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102114</xdr:rowOff>
    </xdr:from>
    <xdr:ext cx="599010" cy="259045"/>
    <xdr:sp macro="" textlink="">
      <xdr:nvSpPr>
        <xdr:cNvPr id="502" name="消防費最大値テキスト">
          <a:extLst>
            <a:ext uri="{FF2B5EF4-FFF2-40B4-BE49-F238E27FC236}">
              <a16:creationId xmlns:a16="http://schemas.microsoft.com/office/drawing/2014/main" id="{00000000-0008-0000-0700-0000F6010000}"/>
            </a:ext>
          </a:extLst>
        </xdr:cNvPr>
        <xdr:cNvSpPr txBox="1"/>
      </xdr:nvSpPr>
      <xdr:spPr>
        <a:xfrm>
          <a:off x="16370300" y="50741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296,558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155437</xdr:rowOff>
    </xdr:from>
    <xdr:to>
      <xdr:col>86</xdr:col>
      <xdr:colOff>25400</xdr:colOff>
      <xdr:row>30</xdr:row>
      <xdr:rowOff>155437</xdr:rowOff>
    </xdr:to>
    <xdr:cxnSp macro="">
      <xdr:nvCxnSpPr>
        <xdr:cNvPr id="503" name="直線コネクタ 502">
          <a:extLst>
            <a:ext uri="{FF2B5EF4-FFF2-40B4-BE49-F238E27FC236}">
              <a16:creationId xmlns:a16="http://schemas.microsoft.com/office/drawing/2014/main" id="{00000000-0008-0000-0700-0000F7010000}"/>
            </a:ext>
          </a:extLst>
        </xdr:cNvPr>
        <xdr:cNvCxnSpPr/>
      </xdr:nvCxnSpPr>
      <xdr:spPr>
        <a:xfrm>
          <a:off x="16230600" y="52989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37</xdr:row>
      <xdr:rowOff>28207</xdr:rowOff>
    </xdr:from>
    <xdr:to>
      <xdr:col>85</xdr:col>
      <xdr:colOff>127000</xdr:colOff>
      <xdr:row>37</xdr:row>
      <xdr:rowOff>70649</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flipV="1">
          <a:off x="15481300" y="6371857"/>
          <a:ext cx="838200" cy="424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171422</xdr:rowOff>
    </xdr:from>
    <xdr:ext cx="534377" cy="259045"/>
    <xdr:sp macro="" textlink="">
      <xdr:nvSpPr>
        <xdr:cNvPr id="505" name="消防費平均値テキスト">
          <a:extLst>
            <a:ext uri="{FF2B5EF4-FFF2-40B4-BE49-F238E27FC236}">
              <a16:creationId xmlns:a16="http://schemas.microsoft.com/office/drawing/2014/main" id="{00000000-0008-0000-0700-0000F9010000}"/>
            </a:ext>
          </a:extLst>
        </xdr:cNvPr>
        <xdr:cNvSpPr txBox="1"/>
      </xdr:nvSpPr>
      <xdr:spPr>
        <a:xfrm>
          <a:off x="16370300" y="634362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52,232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21545</xdr:rowOff>
    </xdr:from>
    <xdr:to>
      <xdr:col>85</xdr:col>
      <xdr:colOff>177800</xdr:colOff>
      <xdr:row>37</xdr:row>
      <xdr:rowOff>123145</xdr:rowOff>
    </xdr:to>
    <xdr:sp macro="" textlink="">
      <xdr:nvSpPr>
        <xdr:cNvPr id="506" name="フローチャート: 判断 505">
          <a:extLst>
            <a:ext uri="{FF2B5EF4-FFF2-40B4-BE49-F238E27FC236}">
              <a16:creationId xmlns:a16="http://schemas.microsoft.com/office/drawing/2014/main" id="{00000000-0008-0000-0700-0000FA010000}"/>
            </a:ext>
          </a:extLst>
        </xdr:cNvPr>
        <xdr:cNvSpPr/>
      </xdr:nvSpPr>
      <xdr:spPr>
        <a:xfrm>
          <a:off x="16268700" y="63651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70649</xdr:rowOff>
    </xdr:from>
    <xdr:to>
      <xdr:col>81</xdr:col>
      <xdr:colOff>50800</xdr:colOff>
      <xdr:row>38</xdr:row>
      <xdr:rowOff>11597</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4592300" y="6414299"/>
          <a:ext cx="889000" cy="112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51446</xdr:rowOff>
    </xdr:from>
    <xdr:to>
      <xdr:col>81</xdr:col>
      <xdr:colOff>101600</xdr:colOff>
      <xdr:row>37</xdr:row>
      <xdr:rowOff>153046</xdr:rowOff>
    </xdr:to>
    <xdr:sp macro="" textlink="">
      <xdr:nvSpPr>
        <xdr:cNvPr id="508" name="フローチャート: 判断 507">
          <a:extLst>
            <a:ext uri="{FF2B5EF4-FFF2-40B4-BE49-F238E27FC236}">
              <a16:creationId xmlns:a16="http://schemas.microsoft.com/office/drawing/2014/main" id="{00000000-0008-0000-0700-0000FC010000}"/>
            </a:ext>
          </a:extLst>
        </xdr:cNvPr>
        <xdr:cNvSpPr/>
      </xdr:nvSpPr>
      <xdr:spPr>
        <a:xfrm>
          <a:off x="15430500" y="6395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144173</xdr:rowOff>
    </xdr:from>
    <xdr:ext cx="534377"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5214111" y="64878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11597</xdr:rowOff>
    </xdr:from>
    <xdr:to>
      <xdr:col>76</xdr:col>
      <xdr:colOff>114300</xdr:colOff>
      <xdr:row>38</xdr:row>
      <xdr:rowOff>27768</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flipV="1">
          <a:off x="13703300" y="6526697"/>
          <a:ext cx="889000" cy="161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70164</xdr:rowOff>
    </xdr:from>
    <xdr:to>
      <xdr:col>76</xdr:col>
      <xdr:colOff>165100</xdr:colOff>
      <xdr:row>38</xdr:row>
      <xdr:rowOff>314</xdr:rowOff>
    </xdr:to>
    <xdr:sp macro="" textlink="">
      <xdr:nvSpPr>
        <xdr:cNvPr id="511" name="フローチャート: 判断 510">
          <a:extLst>
            <a:ext uri="{FF2B5EF4-FFF2-40B4-BE49-F238E27FC236}">
              <a16:creationId xmlns:a16="http://schemas.microsoft.com/office/drawing/2014/main" id="{00000000-0008-0000-0700-0000FF010000}"/>
            </a:ext>
          </a:extLst>
        </xdr:cNvPr>
        <xdr:cNvSpPr/>
      </xdr:nvSpPr>
      <xdr:spPr>
        <a:xfrm>
          <a:off x="14541500" y="6413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16841</xdr:rowOff>
    </xdr:from>
    <xdr:ext cx="534377" cy="259045"/>
    <xdr:sp macro="" textlink="">
      <xdr:nvSpPr>
        <xdr:cNvPr id="512" name="テキスト ボックス 511">
          <a:extLst>
            <a:ext uri="{FF2B5EF4-FFF2-40B4-BE49-F238E27FC236}">
              <a16:creationId xmlns:a16="http://schemas.microsoft.com/office/drawing/2014/main" id="{00000000-0008-0000-0700-000000020000}"/>
            </a:ext>
          </a:extLst>
        </xdr:cNvPr>
        <xdr:cNvSpPr txBox="1"/>
      </xdr:nvSpPr>
      <xdr:spPr>
        <a:xfrm>
          <a:off x="14325111" y="6189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41,598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27768</xdr:rowOff>
    </xdr:from>
    <xdr:to>
      <xdr:col>71</xdr:col>
      <xdr:colOff>177800</xdr:colOff>
      <xdr:row>38</xdr:row>
      <xdr:rowOff>31014</xdr:rowOff>
    </xdr:to>
    <xdr:cxnSp macro="">
      <xdr:nvCxnSpPr>
        <xdr:cNvPr id="513" name="直線コネクタ 512">
          <a:extLst>
            <a:ext uri="{FF2B5EF4-FFF2-40B4-BE49-F238E27FC236}">
              <a16:creationId xmlns:a16="http://schemas.microsoft.com/office/drawing/2014/main" id="{00000000-0008-0000-0700-000001020000}"/>
            </a:ext>
          </a:extLst>
        </xdr:cNvPr>
        <xdr:cNvCxnSpPr/>
      </xdr:nvCxnSpPr>
      <xdr:spPr>
        <a:xfrm flipV="1">
          <a:off x="12814300" y="6542868"/>
          <a:ext cx="889000" cy="32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72532</xdr:rowOff>
    </xdr:from>
    <xdr:to>
      <xdr:col>72</xdr:col>
      <xdr:colOff>38100</xdr:colOff>
      <xdr:row>38</xdr:row>
      <xdr:rowOff>2682</xdr:rowOff>
    </xdr:to>
    <xdr:sp macro="" textlink="">
      <xdr:nvSpPr>
        <xdr:cNvPr id="514" name="フローチャート: 判断 513">
          <a:extLst>
            <a:ext uri="{FF2B5EF4-FFF2-40B4-BE49-F238E27FC236}">
              <a16:creationId xmlns:a16="http://schemas.microsoft.com/office/drawing/2014/main" id="{00000000-0008-0000-0700-000002020000}"/>
            </a:ext>
          </a:extLst>
        </xdr:cNvPr>
        <xdr:cNvSpPr/>
      </xdr:nvSpPr>
      <xdr:spPr>
        <a:xfrm>
          <a:off x="13652500" y="64161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19209</xdr:rowOff>
    </xdr:from>
    <xdr:ext cx="534377"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3436111" y="61914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61719</xdr:rowOff>
    </xdr:from>
    <xdr:to>
      <xdr:col>67</xdr:col>
      <xdr:colOff>101600</xdr:colOff>
      <xdr:row>37</xdr:row>
      <xdr:rowOff>163319</xdr:rowOff>
    </xdr:to>
    <xdr:sp macro="" textlink="">
      <xdr:nvSpPr>
        <xdr:cNvPr id="516" name="フローチャート: 判断 515">
          <a:extLst>
            <a:ext uri="{FF2B5EF4-FFF2-40B4-BE49-F238E27FC236}">
              <a16:creationId xmlns:a16="http://schemas.microsoft.com/office/drawing/2014/main" id="{00000000-0008-0000-0700-000004020000}"/>
            </a:ext>
          </a:extLst>
        </xdr:cNvPr>
        <xdr:cNvSpPr/>
      </xdr:nvSpPr>
      <xdr:spPr>
        <a:xfrm>
          <a:off x="12763500" y="6405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8396</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2547111" y="61805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18" name="テキスト ボックス 517">
          <a:extLst>
            <a:ext uri="{FF2B5EF4-FFF2-40B4-BE49-F238E27FC236}">
              <a16:creationId xmlns:a16="http://schemas.microsoft.com/office/drawing/2014/main" id="{00000000-0008-0000-0700-00000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19" name="テキスト ボックス 518">
          <a:extLst>
            <a:ext uri="{FF2B5EF4-FFF2-40B4-BE49-F238E27FC236}">
              <a16:creationId xmlns:a16="http://schemas.microsoft.com/office/drawing/2014/main" id="{00000000-0008-0000-0700-00000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21" name="テキスト ボックス 520">
          <a:extLst>
            <a:ext uri="{FF2B5EF4-FFF2-40B4-BE49-F238E27FC236}">
              <a16:creationId xmlns:a16="http://schemas.microsoft.com/office/drawing/2014/main" id="{00000000-0008-0000-0700-00000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22" name="テキスト ボックス 521">
          <a:extLst>
            <a:ext uri="{FF2B5EF4-FFF2-40B4-BE49-F238E27FC236}">
              <a16:creationId xmlns:a16="http://schemas.microsoft.com/office/drawing/2014/main" id="{00000000-0008-0000-0700-00000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148857</xdr:rowOff>
    </xdr:from>
    <xdr:to>
      <xdr:col>85</xdr:col>
      <xdr:colOff>177800</xdr:colOff>
      <xdr:row>37</xdr:row>
      <xdr:rowOff>79007</xdr:rowOff>
    </xdr:to>
    <xdr:sp macro="" textlink="">
      <xdr:nvSpPr>
        <xdr:cNvPr id="523" name="楕円 522">
          <a:extLst>
            <a:ext uri="{FF2B5EF4-FFF2-40B4-BE49-F238E27FC236}">
              <a16:creationId xmlns:a16="http://schemas.microsoft.com/office/drawing/2014/main" id="{00000000-0008-0000-0700-00000B020000}"/>
            </a:ext>
          </a:extLst>
        </xdr:cNvPr>
        <xdr:cNvSpPr/>
      </xdr:nvSpPr>
      <xdr:spPr>
        <a:xfrm>
          <a:off x="16268700" y="63210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284</xdr:rowOff>
    </xdr:from>
    <xdr:ext cx="534377" cy="259045"/>
    <xdr:sp macro="" textlink="">
      <xdr:nvSpPr>
        <xdr:cNvPr id="524" name="消防費該当値テキスト">
          <a:extLst>
            <a:ext uri="{FF2B5EF4-FFF2-40B4-BE49-F238E27FC236}">
              <a16:creationId xmlns:a16="http://schemas.microsoft.com/office/drawing/2014/main" id="{00000000-0008-0000-0700-00000C020000}"/>
            </a:ext>
          </a:extLst>
        </xdr:cNvPr>
        <xdr:cNvSpPr txBox="1"/>
      </xdr:nvSpPr>
      <xdr:spPr>
        <a:xfrm>
          <a:off x="16370300" y="61724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19849</xdr:rowOff>
    </xdr:from>
    <xdr:to>
      <xdr:col>81</xdr:col>
      <xdr:colOff>101600</xdr:colOff>
      <xdr:row>37</xdr:row>
      <xdr:rowOff>121449</xdr:rowOff>
    </xdr:to>
    <xdr:sp macro="" textlink="">
      <xdr:nvSpPr>
        <xdr:cNvPr id="525" name="楕円 524">
          <a:extLst>
            <a:ext uri="{FF2B5EF4-FFF2-40B4-BE49-F238E27FC236}">
              <a16:creationId xmlns:a16="http://schemas.microsoft.com/office/drawing/2014/main" id="{00000000-0008-0000-0700-00000D020000}"/>
            </a:ext>
          </a:extLst>
        </xdr:cNvPr>
        <xdr:cNvSpPr/>
      </xdr:nvSpPr>
      <xdr:spPr>
        <a:xfrm>
          <a:off x="15430500" y="6363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137976</xdr:rowOff>
    </xdr:from>
    <xdr:ext cx="534377"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5214111" y="6138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132247</xdr:rowOff>
    </xdr:from>
    <xdr:to>
      <xdr:col>76</xdr:col>
      <xdr:colOff>165100</xdr:colOff>
      <xdr:row>38</xdr:row>
      <xdr:rowOff>62397</xdr:rowOff>
    </xdr:to>
    <xdr:sp macro="" textlink="">
      <xdr:nvSpPr>
        <xdr:cNvPr id="527" name="楕円 526">
          <a:extLst>
            <a:ext uri="{FF2B5EF4-FFF2-40B4-BE49-F238E27FC236}">
              <a16:creationId xmlns:a16="http://schemas.microsoft.com/office/drawing/2014/main" id="{00000000-0008-0000-0700-00000F020000}"/>
            </a:ext>
          </a:extLst>
        </xdr:cNvPr>
        <xdr:cNvSpPr/>
      </xdr:nvSpPr>
      <xdr:spPr>
        <a:xfrm>
          <a:off x="14541500" y="64758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53524</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5686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148418</xdr:rowOff>
    </xdr:from>
    <xdr:to>
      <xdr:col>72</xdr:col>
      <xdr:colOff>38100</xdr:colOff>
      <xdr:row>38</xdr:row>
      <xdr:rowOff>78569</xdr:rowOff>
    </xdr:to>
    <xdr:sp macro="" textlink="">
      <xdr:nvSpPr>
        <xdr:cNvPr id="529" name="楕円 528">
          <a:extLst>
            <a:ext uri="{FF2B5EF4-FFF2-40B4-BE49-F238E27FC236}">
              <a16:creationId xmlns:a16="http://schemas.microsoft.com/office/drawing/2014/main" id="{00000000-0008-0000-0700-000011020000}"/>
            </a:ext>
          </a:extLst>
        </xdr:cNvPr>
        <xdr:cNvSpPr/>
      </xdr:nvSpPr>
      <xdr:spPr>
        <a:xfrm>
          <a:off x="13652500" y="64920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69695</xdr:rowOff>
    </xdr:from>
    <xdr:ext cx="534377"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3436111" y="65847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151664</xdr:rowOff>
    </xdr:from>
    <xdr:to>
      <xdr:col>67</xdr:col>
      <xdr:colOff>101600</xdr:colOff>
      <xdr:row>38</xdr:row>
      <xdr:rowOff>81814</xdr:rowOff>
    </xdr:to>
    <xdr:sp macro="" textlink="">
      <xdr:nvSpPr>
        <xdr:cNvPr id="531" name="楕円 530">
          <a:extLst>
            <a:ext uri="{FF2B5EF4-FFF2-40B4-BE49-F238E27FC236}">
              <a16:creationId xmlns:a16="http://schemas.microsoft.com/office/drawing/2014/main" id="{00000000-0008-0000-0700-000013020000}"/>
            </a:ext>
          </a:extLst>
        </xdr:cNvPr>
        <xdr:cNvSpPr/>
      </xdr:nvSpPr>
      <xdr:spPr>
        <a:xfrm>
          <a:off x="12763500" y="64953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72941</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2547111" y="6588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33" name="正方形/長方形 532">
          <a:extLst>
            <a:ext uri="{FF2B5EF4-FFF2-40B4-BE49-F238E27FC236}">
              <a16:creationId xmlns:a16="http://schemas.microsoft.com/office/drawing/2014/main" id="{00000000-0008-0000-0700-00001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34" name="正方形/長方形 533">
          <a:extLst>
            <a:ext uri="{FF2B5EF4-FFF2-40B4-BE49-F238E27FC236}">
              <a16:creationId xmlns:a16="http://schemas.microsoft.com/office/drawing/2014/main" id="{00000000-0008-0000-0700-00001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35" name="正方形/長方形 534">
          <a:extLst>
            <a:ext uri="{FF2B5EF4-FFF2-40B4-BE49-F238E27FC236}">
              <a16:creationId xmlns:a16="http://schemas.microsoft.com/office/drawing/2014/main" id="{00000000-0008-0000-0700-00001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36" name="正方形/長方形 535">
          <a:extLst>
            <a:ext uri="{FF2B5EF4-FFF2-40B4-BE49-F238E27FC236}">
              <a16:creationId xmlns:a16="http://schemas.microsoft.com/office/drawing/2014/main" id="{00000000-0008-0000-0700-00001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37" name="正方形/長方形 536">
          <a:extLst>
            <a:ext uri="{FF2B5EF4-FFF2-40B4-BE49-F238E27FC236}">
              <a16:creationId xmlns:a16="http://schemas.microsoft.com/office/drawing/2014/main" id="{00000000-0008-0000-0700-00001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38" name="正方形/長方形 537">
          <a:extLst>
            <a:ext uri="{FF2B5EF4-FFF2-40B4-BE49-F238E27FC236}">
              <a16:creationId xmlns:a16="http://schemas.microsoft.com/office/drawing/2014/main" id="{00000000-0008-0000-0700-00001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39" name="正方形/長方形 538">
          <a:extLst>
            <a:ext uri="{FF2B5EF4-FFF2-40B4-BE49-F238E27FC236}">
              <a16:creationId xmlns:a16="http://schemas.microsoft.com/office/drawing/2014/main" id="{00000000-0008-0000-0700-00001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40" name="正方形/長方形 539">
          <a:extLst>
            <a:ext uri="{FF2B5EF4-FFF2-40B4-BE49-F238E27FC236}">
              <a16:creationId xmlns:a16="http://schemas.microsoft.com/office/drawing/2014/main" id="{00000000-0008-0000-0700-00001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42" name="直線コネクタ 541">
          <a:extLst>
            <a:ext uri="{FF2B5EF4-FFF2-40B4-BE49-F238E27FC236}">
              <a16:creationId xmlns:a16="http://schemas.microsoft.com/office/drawing/2014/main" id="{00000000-0008-0000-0700-00001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139700</xdr:rowOff>
    </xdr:from>
    <xdr:to>
      <xdr:col>89</xdr:col>
      <xdr:colOff>177800</xdr:colOff>
      <xdr:row>58</xdr:row>
      <xdr:rowOff>139700</xdr:rowOff>
    </xdr:to>
    <xdr:cxnSp macro="">
      <xdr:nvCxnSpPr>
        <xdr:cNvPr id="543" name="直線コネクタ 542">
          <a:extLst>
            <a:ext uri="{FF2B5EF4-FFF2-40B4-BE49-F238E27FC236}">
              <a16:creationId xmlns:a16="http://schemas.microsoft.com/office/drawing/2014/main" id="{00000000-0008-0000-0700-00001F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168927</xdr:rowOff>
    </xdr:from>
    <xdr:ext cx="248786"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45" name="直線コネクタ 544">
          <a:extLst>
            <a:ext uri="{FF2B5EF4-FFF2-40B4-BE49-F238E27FC236}">
              <a16:creationId xmlns:a16="http://schemas.microsoft.com/office/drawing/2014/main" id="{00000000-0008-0000-0700-000021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55</xdr:row>
      <xdr:rowOff>54627</xdr:rowOff>
    </xdr:from>
    <xdr:ext cx="595419"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47" name="直線コネクタ 546">
          <a:extLst>
            <a:ext uri="{FF2B5EF4-FFF2-40B4-BE49-F238E27FC236}">
              <a16:creationId xmlns:a16="http://schemas.microsoft.com/office/drawing/2014/main" id="{00000000-0008-0000-0700-000023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52</xdr:row>
      <xdr:rowOff>111777</xdr:rowOff>
    </xdr:from>
    <xdr:ext cx="595419"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49" name="直線コネクタ 548">
          <a:extLst>
            <a:ext uri="{FF2B5EF4-FFF2-40B4-BE49-F238E27FC236}">
              <a16:creationId xmlns:a16="http://schemas.microsoft.com/office/drawing/2014/main" id="{00000000-0008-0000-0700-000025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53" name="教育費グラフ枠">
          <a:extLst>
            <a:ext uri="{FF2B5EF4-FFF2-40B4-BE49-F238E27FC236}">
              <a16:creationId xmlns:a16="http://schemas.microsoft.com/office/drawing/2014/main" id="{00000000-0008-0000-0700-000029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110137</xdr:rowOff>
    </xdr:from>
    <xdr:to>
      <xdr:col>85</xdr:col>
      <xdr:colOff>126364</xdr:colOff>
      <xdr:row>57</xdr:row>
      <xdr:rowOff>107413</xdr:rowOff>
    </xdr:to>
    <xdr:cxnSp macro="">
      <xdr:nvCxnSpPr>
        <xdr:cNvPr id="554" name="直線コネクタ 553">
          <a:extLst>
            <a:ext uri="{FF2B5EF4-FFF2-40B4-BE49-F238E27FC236}">
              <a16:creationId xmlns:a16="http://schemas.microsoft.com/office/drawing/2014/main" id="{00000000-0008-0000-0700-00002A020000}"/>
            </a:ext>
          </a:extLst>
        </xdr:cNvPr>
        <xdr:cNvCxnSpPr/>
      </xdr:nvCxnSpPr>
      <xdr:spPr>
        <a:xfrm flipV="1">
          <a:off x="16317595" y="8854087"/>
          <a:ext cx="1269" cy="10259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111240</xdr:rowOff>
    </xdr:from>
    <xdr:ext cx="534377" cy="259045"/>
    <xdr:sp macro="" textlink="">
      <xdr:nvSpPr>
        <xdr:cNvPr id="555" name="教育費最小値テキスト">
          <a:extLst>
            <a:ext uri="{FF2B5EF4-FFF2-40B4-BE49-F238E27FC236}">
              <a16:creationId xmlns:a16="http://schemas.microsoft.com/office/drawing/2014/main" id="{00000000-0008-0000-0700-00002B020000}"/>
            </a:ext>
          </a:extLst>
        </xdr:cNvPr>
        <xdr:cNvSpPr txBox="1"/>
      </xdr:nvSpPr>
      <xdr:spPr>
        <a:xfrm>
          <a:off x="16370300" y="98838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44,562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57</xdr:row>
      <xdr:rowOff>107413</xdr:rowOff>
    </xdr:from>
    <xdr:to>
      <xdr:col>86</xdr:col>
      <xdr:colOff>25400</xdr:colOff>
      <xdr:row>57</xdr:row>
      <xdr:rowOff>107413</xdr:rowOff>
    </xdr:to>
    <xdr:cxnSp macro="">
      <xdr:nvCxnSpPr>
        <xdr:cNvPr id="556" name="直線コネクタ 555">
          <a:extLst>
            <a:ext uri="{FF2B5EF4-FFF2-40B4-BE49-F238E27FC236}">
              <a16:creationId xmlns:a16="http://schemas.microsoft.com/office/drawing/2014/main" id="{00000000-0008-0000-0700-00002C020000}"/>
            </a:ext>
          </a:extLst>
        </xdr:cNvPr>
        <xdr:cNvCxnSpPr/>
      </xdr:nvCxnSpPr>
      <xdr:spPr>
        <a:xfrm>
          <a:off x="16230600" y="9880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50</xdr:row>
      <xdr:rowOff>56814</xdr:rowOff>
    </xdr:from>
    <xdr:ext cx="599010" cy="259045"/>
    <xdr:sp macro="" textlink="">
      <xdr:nvSpPr>
        <xdr:cNvPr id="557" name="教育費最大値テキスト">
          <a:extLst>
            <a:ext uri="{FF2B5EF4-FFF2-40B4-BE49-F238E27FC236}">
              <a16:creationId xmlns:a16="http://schemas.microsoft.com/office/drawing/2014/main" id="{00000000-0008-0000-0700-00002D020000}"/>
            </a:ext>
          </a:extLst>
        </xdr:cNvPr>
        <xdr:cNvSpPr txBox="1"/>
      </xdr:nvSpPr>
      <xdr:spPr>
        <a:xfrm>
          <a:off x="16370300" y="8629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268,966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110137</xdr:rowOff>
    </xdr:from>
    <xdr:to>
      <xdr:col>86</xdr:col>
      <xdr:colOff>25400</xdr:colOff>
      <xdr:row>51</xdr:row>
      <xdr:rowOff>110137</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6230600" y="88540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56</xdr:row>
      <xdr:rowOff>134739</xdr:rowOff>
    </xdr:from>
    <xdr:to>
      <xdr:col>85</xdr:col>
      <xdr:colOff>127000</xdr:colOff>
      <xdr:row>57</xdr:row>
      <xdr:rowOff>94345</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flipV="1">
          <a:off x="15481300" y="9735939"/>
          <a:ext cx="838200" cy="1310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163335</xdr:rowOff>
    </xdr:from>
    <xdr:ext cx="599010" cy="259045"/>
    <xdr:sp macro="" textlink="">
      <xdr:nvSpPr>
        <xdr:cNvPr id="560" name="教育費平均値テキスト">
          <a:extLst>
            <a:ext uri="{FF2B5EF4-FFF2-40B4-BE49-F238E27FC236}">
              <a16:creationId xmlns:a16="http://schemas.microsoft.com/office/drawing/2014/main" id="{00000000-0008-0000-0700-000030020000}"/>
            </a:ext>
          </a:extLst>
        </xdr:cNvPr>
        <xdr:cNvSpPr txBox="1"/>
      </xdr:nvSpPr>
      <xdr:spPr>
        <a:xfrm>
          <a:off x="16370300" y="942163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101,223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140458</xdr:rowOff>
    </xdr:from>
    <xdr:to>
      <xdr:col>85</xdr:col>
      <xdr:colOff>177800</xdr:colOff>
      <xdr:row>56</xdr:row>
      <xdr:rowOff>70608</xdr:rowOff>
    </xdr:to>
    <xdr:sp macro="" textlink="">
      <xdr:nvSpPr>
        <xdr:cNvPr id="561" name="フローチャート: 判断 560">
          <a:extLst>
            <a:ext uri="{FF2B5EF4-FFF2-40B4-BE49-F238E27FC236}">
              <a16:creationId xmlns:a16="http://schemas.microsoft.com/office/drawing/2014/main" id="{00000000-0008-0000-0700-000031020000}"/>
            </a:ext>
          </a:extLst>
        </xdr:cNvPr>
        <xdr:cNvSpPr/>
      </xdr:nvSpPr>
      <xdr:spPr>
        <a:xfrm>
          <a:off x="16268700" y="95702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94345</xdr:rowOff>
    </xdr:from>
    <xdr:to>
      <xdr:col>81</xdr:col>
      <xdr:colOff>50800</xdr:colOff>
      <xdr:row>57</xdr:row>
      <xdr:rowOff>105291</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4592300" y="9866995"/>
          <a:ext cx="889000" cy="109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55</xdr:row>
      <xdr:rowOff>149003</xdr:rowOff>
    </xdr:from>
    <xdr:to>
      <xdr:col>81</xdr:col>
      <xdr:colOff>101600</xdr:colOff>
      <xdr:row>56</xdr:row>
      <xdr:rowOff>79153</xdr:rowOff>
    </xdr:to>
    <xdr:sp macro="" textlink="">
      <xdr:nvSpPr>
        <xdr:cNvPr id="563" name="フローチャート: 判断 562">
          <a:extLst>
            <a:ext uri="{FF2B5EF4-FFF2-40B4-BE49-F238E27FC236}">
              <a16:creationId xmlns:a16="http://schemas.microsoft.com/office/drawing/2014/main" id="{00000000-0008-0000-0700-000033020000}"/>
            </a:ext>
          </a:extLst>
        </xdr:cNvPr>
        <xdr:cNvSpPr/>
      </xdr:nvSpPr>
      <xdr:spPr>
        <a:xfrm>
          <a:off x="15430500" y="9578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54</xdr:row>
      <xdr:rowOff>95680</xdr:rowOff>
    </xdr:from>
    <xdr:ext cx="534377" cy="259045"/>
    <xdr:sp macro="" textlink="">
      <xdr:nvSpPr>
        <xdr:cNvPr id="564" name="テキスト ボックス 563">
          <a:extLst>
            <a:ext uri="{FF2B5EF4-FFF2-40B4-BE49-F238E27FC236}">
              <a16:creationId xmlns:a16="http://schemas.microsoft.com/office/drawing/2014/main" id="{00000000-0008-0000-0700-000034020000}"/>
            </a:ext>
          </a:extLst>
        </xdr:cNvPr>
        <xdr:cNvSpPr txBox="1"/>
      </xdr:nvSpPr>
      <xdr:spPr>
        <a:xfrm>
          <a:off x="15214111" y="93539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16137</xdr:rowOff>
    </xdr:from>
    <xdr:to>
      <xdr:col>76</xdr:col>
      <xdr:colOff>114300</xdr:colOff>
      <xdr:row>57</xdr:row>
      <xdr:rowOff>105291</xdr:rowOff>
    </xdr:to>
    <xdr:cxnSp macro="">
      <xdr:nvCxnSpPr>
        <xdr:cNvPr id="565" name="直線コネクタ 564">
          <a:extLst>
            <a:ext uri="{FF2B5EF4-FFF2-40B4-BE49-F238E27FC236}">
              <a16:creationId xmlns:a16="http://schemas.microsoft.com/office/drawing/2014/main" id="{00000000-0008-0000-0700-000035020000}"/>
            </a:ext>
          </a:extLst>
        </xdr:cNvPr>
        <xdr:cNvCxnSpPr/>
      </xdr:nvCxnSpPr>
      <xdr:spPr>
        <a:xfrm>
          <a:off x="13703300" y="9788787"/>
          <a:ext cx="889000" cy="89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1219</xdr:rowOff>
    </xdr:from>
    <xdr:to>
      <xdr:col>76</xdr:col>
      <xdr:colOff>165100</xdr:colOff>
      <xdr:row>56</xdr:row>
      <xdr:rowOff>102819</xdr:rowOff>
    </xdr:to>
    <xdr:sp macro="" textlink="">
      <xdr:nvSpPr>
        <xdr:cNvPr id="566" name="フローチャート: 判断 565">
          <a:extLst>
            <a:ext uri="{FF2B5EF4-FFF2-40B4-BE49-F238E27FC236}">
              <a16:creationId xmlns:a16="http://schemas.microsoft.com/office/drawing/2014/main" id="{00000000-0008-0000-0700-000036020000}"/>
            </a:ext>
          </a:extLst>
        </xdr:cNvPr>
        <xdr:cNvSpPr/>
      </xdr:nvSpPr>
      <xdr:spPr>
        <a:xfrm>
          <a:off x="14541500" y="96024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54</xdr:row>
      <xdr:rowOff>119346</xdr:rowOff>
    </xdr:from>
    <xdr:ext cx="534377"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4325111" y="93776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94,178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16137</xdr:rowOff>
    </xdr:from>
    <xdr:to>
      <xdr:col>71</xdr:col>
      <xdr:colOff>177800</xdr:colOff>
      <xdr:row>57</xdr:row>
      <xdr:rowOff>112346</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flipV="1">
          <a:off x="12814300" y="9788787"/>
          <a:ext cx="889000" cy="962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55</xdr:row>
      <xdr:rowOff>160164</xdr:rowOff>
    </xdr:from>
    <xdr:to>
      <xdr:col>72</xdr:col>
      <xdr:colOff>38100</xdr:colOff>
      <xdr:row>56</xdr:row>
      <xdr:rowOff>90314</xdr:rowOff>
    </xdr:to>
    <xdr:sp macro="" textlink="">
      <xdr:nvSpPr>
        <xdr:cNvPr id="569" name="フローチャート: 判断 568">
          <a:extLst>
            <a:ext uri="{FF2B5EF4-FFF2-40B4-BE49-F238E27FC236}">
              <a16:creationId xmlns:a16="http://schemas.microsoft.com/office/drawing/2014/main" id="{00000000-0008-0000-0700-000039020000}"/>
            </a:ext>
          </a:extLst>
        </xdr:cNvPr>
        <xdr:cNvSpPr/>
      </xdr:nvSpPr>
      <xdr:spPr>
        <a:xfrm>
          <a:off x="13652500" y="95899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106841</xdr:rowOff>
    </xdr:from>
    <xdr:ext cx="534377" cy="259045"/>
    <xdr:sp macro="" textlink="">
      <xdr:nvSpPr>
        <xdr:cNvPr id="570" name="テキスト ボックス 569">
          <a:extLst>
            <a:ext uri="{FF2B5EF4-FFF2-40B4-BE49-F238E27FC236}">
              <a16:creationId xmlns:a16="http://schemas.microsoft.com/office/drawing/2014/main" id="{00000000-0008-0000-0700-00003A020000}"/>
            </a:ext>
          </a:extLst>
        </xdr:cNvPr>
        <xdr:cNvSpPr txBox="1"/>
      </xdr:nvSpPr>
      <xdr:spPr>
        <a:xfrm>
          <a:off x="13436111" y="9365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5466</xdr:rowOff>
    </xdr:from>
    <xdr:to>
      <xdr:col>67</xdr:col>
      <xdr:colOff>101600</xdr:colOff>
      <xdr:row>56</xdr:row>
      <xdr:rowOff>107066</xdr:rowOff>
    </xdr:to>
    <xdr:sp macro="" textlink="">
      <xdr:nvSpPr>
        <xdr:cNvPr id="571" name="フローチャート: 判断 570">
          <a:extLst>
            <a:ext uri="{FF2B5EF4-FFF2-40B4-BE49-F238E27FC236}">
              <a16:creationId xmlns:a16="http://schemas.microsoft.com/office/drawing/2014/main" id="{00000000-0008-0000-0700-00003B020000}"/>
            </a:ext>
          </a:extLst>
        </xdr:cNvPr>
        <xdr:cNvSpPr/>
      </xdr:nvSpPr>
      <xdr:spPr>
        <a:xfrm>
          <a:off x="12763500" y="9606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123593</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2547111" y="9381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74" name="テキスト ボックス 573">
          <a:extLst>
            <a:ext uri="{FF2B5EF4-FFF2-40B4-BE49-F238E27FC236}">
              <a16:creationId xmlns:a16="http://schemas.microsoft.com/office/drawing/2014/main" id="{00000000-0008-0000-0700-00003E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76" name="テキスト ボックス 575">
          <a:extLst>
            <a:ext uri="{FF2B5EF4-FFF2-40B4-BE49-F238E27FC236}">
              <a16:creationId xmlns:a16="http://schemas.microsoft.com/office/drawing/2014/main" id="{00000000-0008-0000-0700-000040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83939</xdr:rowOff>
    </xdr:from>
    <xdr:to>
      <xdr:col>85</xdr:col>
      <xdr:colOff>177800</xdr:colOff>
      <xdr:row>57</xdr:row>
      <xdr:rowOff>14089</xdr:rowOff>
    </xdr:to>
    <xdr:sp macro="" textlink="">
      <xdr:nvSpPr>
        <xdr:cNvPr id="578" name="楕円 577">
          <a:extLst>
            <a:ext uri="{FF2B5EF4-FFF2-40B4-BE49-F238E27FC236}">
              <a16:creationId xmlns:a16="http://schemas.microsoft.com/office/drawing/2014/main" id="{00000000-0008-0000-0700-000042020000}"/>
            </a:ext>
          </a:extLst>
        </xdr:cNvPr>
        <xdr:cNvSpPr/>
      </xdr:nvSpPr>
      <xdr:spPr>
        <a:xfrm>
          <a:off x="16268700" y="9685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56</xdr:row>
      <xdr:rowOff>62366</xdr:rowOff>
    </xdr:from>
    <xdr:ext cx="534377" cy="259045"/>
    <xdr:sp macro="" textlink="">
      <xdr:nvSpPr>
        <xdr:cNvPr id="579" name="教育費該当値テキスト">
          <a:extLst>
            <a:ext uri="{FF2B5EF4-FFF2-40B4-BE49-F238E27FC236}">
              <a16:creationId xmlns:a16="http://schemas.microsoft.com/office/drawing/2014/main" id="{00000000-0008-0000-0700-000043020000}"/>
            </a:ext>
          </a:extLst>
        </xdr:cNvPr>
        <xdr:cNvSpPr txBox="1"/>
      </xdr:nvSpPr>
      <xdr:spPr>
        <a:xfrm>
          <a:off x="16370300" y="96635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43545</xdr:rowOff>
    </xdr:from>
    <xdr:to>
      <xdr:col>81</xdr:col>
      <xdr:colOff>101600</xdr:colOff>
      <xdr:row>57</xdr:row>
      <xdr:rowOff>145145</xdr:rowOff>
    </xdr:to>
    <xdr:sp macro="" textlink="">
      <xdr:nvSpPr>
        <xdr:cNvPr id="580" name="楕円 579">
          <a:extLst>
            <a:ext uri="{FF2B5EF4-FFF2-40B4-BE49-F238E27FC236}">
              <a16:creationId xmlns:a16="http://schemas.microsoft.com/office/drawing/2014/main" id="{00000000-0008-0000-0700-000044020000}"/>
            </a:ext>
          </a:extLst>
        </xdr:cNvPr>
        <xdr:cNvSpPr/>
      </xdr:nvSpPr>
      <xdr:spPr>
        <a:xfrm>
          <a:off x="15430500" y="98161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136272</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9089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47,420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54491</xdr:rowOff>
    </xdr:from>
    <xdr:to>
      <xdr:col>76</xdr:col>
      <xdr:colOff>165100</xdr:colOff>
      <xdr:row>57</xdr:row>
      <xdr:rowOff>156091</xdr:rowOff>
    </xdr:to>
    <xdr:sp macro="" textlink="">
      <xdr:nvSpPr>
        <xdr:cNvPr id="582" name="楕円 581">
          <a:extLst>
            <a:ext uri="{FF2B5EF4-FFF2-40B4-BE49-F238E27FC236}">
              <a16:creationId xmlns:a16="http://schemas.microsoft.com/office/drawing/2014/main" id="{00000000-0008-0000-0700-000046020000}"/>
            </a:ext>
          </a:extLst>
        </xdr:cNvPr>
        <xdr:cNvSpPr/>
      </xdr:nvSpPr>
      <xdr:spPr>
        <a:xfrm>
          <a:off x="14541500" y="98271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147218</xdr:rowOff>
    </xdr:from>
    <xdr:ext cx="534377"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325111" y="9919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56</xdr:row>
      <xdr:rowOff>136787</xdr:rowOff>
    </xdr:from>
    <xdr:to>
      <xdr:col>72</xdr:col>
      <xdr:colOff>38100</xdr:colOff>
      <xdr:row>57</xdr:row>
      <xdr:rowOff>66937</xdr:rowOff>
    </xdr:to>
    <xdr:sp macro="" textlink="">
      <xdr:nvSpPr>
        <xdr:cNvPr id="584" name="楕円 583">
          <a:extLst>
            <a:ext uri="{FF2B5EF4-FFF2-40B4-BE49-F238E27FC236}">
              <a16:creationId xmlns:a16="http://schemas.microsoft.com/office/drawing/2014/main" id="{00000000-0008-0000-0700-000048020000}"/>
            </a:ext>
          </a:extLst>
        </xdr:cNvPr>
        <xdr:cNvSpPr/>
      </xdr:nvSpPr>
      <xdr:spPr>
        <a:xfrm>
          <a:off x="13652500" y="97379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58064</xdr:rowOff>
    </xdr:from>
    <xdr:ext cx="534377"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3436111" y="98307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61546</xdr:rowOff>
    </xdr:from>
    <xdr:to>
      <xdr:col>67</xdr:col>
      <xdr:colOff>101600</xdr:colOff>
      <xdr:row>57</xdr:row>
      <xdr:rowOff>163146</xdr:rowOff>
    </xdr:to>
    <xdr:sp macro="" textlink="">
      <xdr:nvSpPr>
        <xdr:cNvPr id="586" name="楕円 585">
          <a:extLst>
            <a:ext uri="{FF2B5EF4-FFF2-40B4-BE49-F238E27FC236}">
              <a16:creationId xmlns:a16="http://schemas.microsoft.com/office/drawing/2014/main" id="{00000000-0008-0000-0700-00004A020000}"/>
            </a:ext>
          </a:extLst>
        </xdr:cNvPr>
        <xdr:cNvSpPr/>
      </xdr:nvSpPr>
      <xdr:spPr>
        <a:xfrm>
          <a:off x="12763500" y="9834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154273</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2547111" y="9926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43,483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88" name="正方形/長方形 587">
          <a:extLst>
            <a:ext uri="{FF2B5EF4-FFF2-40B4-BE49-F238E27FC236}">
              <a16:creationId xmlns:a16="http://schemas.microsoft.com/office/drawing/2014/main" id="{00000000-0008-0000-0700-00004C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89" name="正方形/長方形 588">
          <a:extLst>
            <a:ext uri="{FF2B5EF4-FFF2-40B4-BE49-F238E27FC236}">
              <a16:creationId xmlns:a16="http://schemas.microsoft.com/office/drawing/2014/main" id="{00000000-0008-0000-0700-00004D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0" name="正方形/長方形 589">
          <a:extLst>
            <a:ext uri="{FF2B5EF4-FFF2-40B4-BE49-F238E27FC236}">
              <a16:creationId xmlns:a16="http://schemas.microsoft.com/office/drawing/2014/main" id="{00000000-0008-0000-0700-00004E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1" name="正方形/長方形 590">
          <a:extLst>
            <a:ext uri="{FF2B5EF4-FFF2-40B4-BE49-F238E27FC236}">
              <a16:creationId xmlns:a16="http://schemas.microsoft.com/office/drawing/2014/main" id="{00000000-0008-0000-0700-00004F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592" name="正方形/長方形 591">
          <a:extLst>
            <a:ext uri="{FF2B5EF4-FFF2-40B4-BE49-F238E27FC236}">
              <a16:creationId xmlns:a16="http://schemas.microsoft.com/office/drawing/2014/main" id="{00000000-0008-0000-0700-000050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593" name="正方形/長方形 592">
          <a:extLst>
            <a:ext uri="{FF2B5EF4-FFF2-40B4-BE49-F238E27FC236}">
              <a16:creationId xmlns:a16="http://schemas.microsoft.com/office/drawing/2014/main" id="{00000000-0008-0000-0700-000051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594" name="正方形/長方形 593">
          <a:extLst>
            <a:ext uri="{FF2B5EF4-FFF2-40B4-BE49-F238E27FC236}">
              <a16:creationId xmlns:a16="http://schemas.microsoft.com/office/drawing/2014/main" id="{00000000-0008-0000-0700-000052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595" name="正方形/長方形 594">
          <a:extLst>
            <a:ext uri="{FF2B5EF4-FFF2-40B4-BE49-F238E27FC236}">
              <a16:creationId xmlns:a16="http://schemas.microsoft.com/office/drawing/2014/main" id="{00000000-0008-0000-0700-000053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596" name="テキスト ボックス 595">
          <a:extLst>
            <a:ext uri="{FF2B5EF4-FFF2-40B4-BE49-F238E27FC236}">
              <a16:creationId xmlns:a16="http://schemas.microsoft.com/office/drawing/2014/main" id="{00000000-0008-0000-0700-000054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597" name="直線コネクタ 596">
          <a:extLst>
            <a:ext uri="{FF2B5EF4-FFF2-40B4-BE49-F238E27FC236}">
              <a16:creationId xmlns:a16="http://schemas.microsoft.com/office/drawing/2014/main" id="{00000000-0008-0000-0700-000055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25400</xdr:rowOff>
    </xdr:from>
    <xdr:to>
      <xdr:col>89</xdr:col>
      <xdr:colOff>177800</xdr:colOff>
      <xdr:row>78</xdr:row>
      <xdr:rowOff>25400</xdr:rowOff>
    </xdr:to>
    <xdr:cxnSp macro="">
      <xdr:nvCxnSpPr>
        <xdr:cNvPr id="598" name="直線コネクタ 597">
          <a:extLst>
            <a:ext uri="{FF2B5EF4-FFF2-40B4-BE49-F238E27FC236}">
              <a16:creationId xmlns:a16="http://schemas.microsoft.com/office/drawing/2014/main" id="{00000000-0008-0000-0700-000056020000}"/>
            </a:ext>
          </a:extLst>
        </xdr:cNvPr>
        <xdr:cNvCxnSpPr/>
      </xdr:nvCxnSpPr>
      <xdr:spPr>
        <a:xfrm>
          <a:off x="12446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54627</xdr:rowOff>
    </xdr:from>
    <xdr:ext cx="248786"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2197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00" name="直線コネクタ 599">
          <a:extLst>
            <a:ext uri="{FF2B5EF4-FFF2-40B4-BE49-F238E27FC236}">
              <a16:creationId xmlns:a16="http://schemas.microsoft.com/office/drawing/2014/main" id="{00000000-0008-0000-0700-000058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73</xdr:row>
      <xdr:rowOff>168927</xdr:rowOff>
    </xdr:from>
    <xdr:ext cx="595419"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71</xdr:row>
      <xdr:rowOff>82550</xdr:rowOff>
    </xdr:from>
    <xdr:to>
      <xdr:col>89</xdr:col>
      <xdr:colOff>177800</xdr:colOff>
      <xdr:row>71</xdr:row>
      <xdr:rowOff>82550</xdr:rowOff>
    </xdr:to>
    <xdr:cxnSp macro="">
      <xdr:nvCxnSpPr>
        <xdr:cNvPr id="602" name="直線コネクタ 601">
          <a:extLst>
            <a:ext uri="{FF2B5EF4-FFF2-40B4-BE49-F238E27FC236}">
              <a16:creationId xmlns:a16="http://schemas.microsoft.com/office/drawing/2014/main" id="{00000000-0008-0000-0700-00005A020000}"/>
            </a:ext>
          </a:extLst>
        </xdr:cNvPr>
        <xdr:cNvCxnSpPr/>
      </xdr:nvCxnSpPr>
      <xdr:spPr>
        <a:xfrm>
          <a:off x="12446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70</xdr:row>
      <xdr:rowOff>111777</xdr:rowOff>
    </xdr:from>
    <xdr:ext cx="595419" cy="259045"/>
    <xdr:sp macro="" textlink="">
      <xdr:nvSpPr>
        <xdr:cNvPr id="603" name="テキスト ボックス 602">
          <a:extLst>
            <a:ext uri="{FF2B5EF4-FFF2-40B4-BE49-F238E27FC236}">
              <a16:creationId xmlns:a16="http://schemas.microsoft.com/office/drawing/2014/main" id="{00000000-0008-0000-0700-00005B020000}"/>
            </a:ext>
          </a:extLst>
        </xdr:cNvPr>
        <xdr:cNvSpPr txBox="1"/>
      </xdr:nvSpPr>
      <xdr:spPr>
        <a:xfrm>
          <a:off x="11850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04" name="直線コネクタ 603">
          <a:extLst>
            <a:ext uri="{FF2B5EF4-FFF2-40B4-BE49-F238E27FC236}">
              <a16:creationId xmlns:a16="http://schemas.microsoft.com/office/drawing/2014/main" id="{00000000-0008-0000-0700-00005C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05" name="テキスト ボックス 604">
          <a:extLst>
            <a:ext uri="{FF2B5EF4-FFF2-40B4-BE49-F238E27FC236}">
              <a16:creationId xmlns:a16="http://schemas.microsoft.com/office/drawing/2014/main" id="{00000000-0008-0000-0700-00005D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06" name="災害復旧費グラフ枠">
          <a:extLst>
            <a:ext uri="{FF2B5EF4-FFF2-40B4-BE49-F238E27FC236}">
              <a16:creationId xmlns:a16="http://schemas.microsoft.com/office/drawing/2014/main" id="{00000000-0008-0000-0700-00005E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52181</xdr:rowOff>
    </xdr:from>
    <xdr:to>
      <xdr:col>85</xdr:col>
      <xdr:colOff>126364</xdr:colOff>
      <xdr:row>78</xdr:row>
      <xdr:rowOff>25400</xdr:rowOff>
    </xdr:to>
    <xdr:cxnSp macro="">
      <xdr:nvCxnSpPr>
        <xdr:cNvPr id="607" name="直線コネクタ 606">
          <a:extLst>
            <a:ext uri="{FF2B5EF4-FFF2-40B4-BE49-F238E27FC236}">
              <a16:creationId xmlns:a16="http://schemas.microsoft.com/office/drawing/2014/main" id="{00000000-0008-0000-0700-00005F020000}"/>
            </a:ext>
          </a:extLst>
        </xdr:cNvPr>
        <xdr:cNvCxnSpPr/>
      </xdr:nvCxnSpPr>
      <xdr:spPr>
        <a:xfrm flipV="1">
          <a:off x="16317595" y="12225131"/>
          <a:ext cx="1269" cy="11733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29227</xdr:rowOff>
    </xdr:from>
    <xdr:ext cx="249299" cy="259045"/>
    <xdr:sp macro="" textlink="">
      <xdr:nvSpPr>
        <xdr:cNvPr id="608" name="災害復旧費最小値テキスト">
          <a:extLst>
            <a:ext uri="{FF2B5EF4-FFF2-40B4-BE49-F238E27FC236}">
              <a16:creationId xmlns:a16="http://schemas.microsoft.com/office/drawing/2014/main" id="{00000000-0008-0000-0700-000060020000}"/>
            </a:ext>
          </a:extLst>
        </xdr:cNvPr>
        <xdr:cNvSpPr txBox="1"/>
      </xdr:nvSpPr>
      <xdr:spPr>
        <a:xfrm>
          <a:off x="16370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25400</xdr:rowOff>
    </xdr:from>
    <xdr:to>
      <xdr:col>86</xdr:col>
      <xdr:colOff>25400</xdr:colOff>
      <xdr:row>78</xdr:row>
      <xdr:rowOff>25400</xdr:rowOff>
    </xdr:to>
    <xdr:cxnSp macro="">
      <xdr:nvCxnSpPr>
        <xdr:cNvPr id="609" name="直線コネクタ 608">
          <a:extLst>
            <a:ext uri="{FF2B5EF4-FFF2-40B4-BE49-F238E27FC236}">
              <a16:creationId xmlns:a16="http://schemas.microsoft.com/office/drawing/2014/main" id="{00000000-0008-0000-0700-000061020000}"/>
            </a:ext>
          </a:extLst>
        </xdr:cNvPr>
        <xdr:cNvCxnSpPr/>
      </xdr:nvCxnSpPr>
      <xdr:spPr>
        <a:xfrm>
          <a:off x="16230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170308</xdr:rowOff>
    </xdr:from>
    <xdr:ext cx="599010" cy="259045"/>
    <xdr:sp macro="" textlink="">
      <xdr:nvSpPr>
        <xdr:cNvPr id="610" name="災害復旧費最大値テキスト">
          <a:extLst>
            <a:ext uri="{FF2B5EF4-FFF2-40B4-BE49-F238E27FC236}">
              <a16:creationId xmlns:a16="http://schemas.microsoft.com/office/drawing/2014/main" id="{00000000-0008-0000-0700-000062020000}"/>
            </a:ext>
          </a:extLst>
        </xdr:cNvPr>
        <xdr:cNvSpPr txBox="1"/>
      </xdr:nvSpPr>
      <xdr:spPr>
        <a:xfrm>
          <a:off x="16370300" y="12000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205,314</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52181</xdr:rowOff>
    </xdr:from>
    <xdr:to>
      <xdr:col>86</xdr:col>
      <xdr:colOff>25400</xdr:colOff>
      <xdr:row>71</xdr:row>
      <xdr:rowOff>52181</xdr:rowOff>
    </xdr:to>
    <xdr:cxnSp macro="">
      <xdr:nvCxnSpPr>
        <xdr:cNvPr id="611" name="直線コネクタ 610">
          <a:extLst>
            <a:ext uri="{FF2B5EF4-FFF2-40B4-BE49-F238E27FC236}">
              <a16:creationId xmlns:a16="http://schemas.microsoft.com/office/drawing/2014/main" id="{00000000-0008-0000-0700-000063020000}"/>
            </a:ext>
          </a:extLst>
        </xdr:cNvPr>
        <xdr:cNvCxnSpPr/>
      </xdr:nvCxnSpPr>
      <xdr:spPr>
        <a:xfrm>
          <a:off x="16230600" y="122251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77</xdr:row>
      <xdr:rowOff>66222</xdr:rowOff>
    </xdr:from>
    <xdr:to>
      <xdr:col>85</xdr:col>
      <xdr:colOff>127000</xdr:colOff>
      <xdr:row>77</xdr:row>
      <xdr:rowOff>107810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flipV="1">
          <a:off x="15481300" y="13267872"/>
          <a:ext cx="838200" cy="41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19304</xdr:rowOff>
    </xdr:from>
    <xdr:ext cx="534377" cy="259045"/>
    <xdr:sp macro="" textlink="">
      <xdr:nvSpPr>
        <xdr:cNvPr id="613" name="災害復旧費平均値テキスト">
          <a:extLst>
            <a:ext uri="{FF2B5EF4-FFF2-40B4-BE49-F238E27FC236}">
              <a16:creationId xmlns:a16="http://schemas.microsoft.com/office/drawing/2014/main" id="{00000000-0008-0000-0700-000065020000}"/>
            </a:ext>
          </a:extLst>
        </xdr:cNvPr>
        <xdr:cNvSpPr txBox="1"/>
      </xdr:nvSpPr>
      <xdr:spPr>
        <a:xfrm>
          <a:off x="16370300" y="1322095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18,403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40877</xdr:rowOff>
    </xdr:from>
    <xdr:to>
      <xdr:col>85</xdr:col>
      <xdr:colOff>177800</xdr:colOff>
      <xdr:row>77</xdr:row>
      <xdr:rowOff>142477</xdr:rowOff>
    </xdr:to>
    <xdr:sp macro="" textlink="">
      <xdr:nvSpPr>
        <xdr:cNvPr id="614" name="フローチャート: 判断 613">
          <a:extLst>
            <a:ext uri="{FF2B5EF4-FFF2-40B4-BE49-F238E27FC236}">
              <a16:creationId xmlns:a16="http://schemas.microsoft.com/office/drawing/2014/main" id="{00000000-0008-0000-0700-000066020000}"/>
            </a:ext>
          </a:extLst>
        </xdr:cNvPr>
        <xdr:cNvSpPr/>
      </xdr:nvSpPr>
      <xdr:spPr>
        <a:xfrm>
          <a:off x="16268700" y="13242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107810</xdr:rowOff>
    </xdr:from>
    <xdr:to>
      <xdr:col>81</xdr:col>
      <xdr:colOff>50800</xdr:colOff>
      <xdr:row>77</xdr:row>
      <xdr:rowOff>148484</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flipV="1">
          <a:off x="14592300" y="13309460"/>
          <a:ext cx="889000" cy="40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51798</xdr:rowOff>
    </xdr:from>
    <xdr:to>
      <xdr:col>81</xdr:col>
      <xdr:colOff>101600</xdr:colOff>
      <xdr:row>77</xdr:row>
      <xdr:rowOff>153398</xdr:rowOff>
    </xdr:to>
    <xdr:sp macro="" textlink="">
      <xdr:nvSpPr>
        <xdr:cNvPr id="616" name="フローチャート: 判断 615">
          <a:extLst>
            <a:ext uri="{FF2B5EF4-FFF2-40B4-BE49-F238E27FC236}">
              <a16:creationId xmlns:a16="http://schemas.microsoft.com/office/drawing/2014/main" id="{00000000-0008-0000-0700-000068020000}"/>
            </a:ext>
          </a:extLst>
        </xdr:cNvPr>
        <xdr:cNvSpPr/>
      </xdr:nvSpPr>
      <xdr:spPr>
        <a:xfrm>
          <a:off x="15430500" y="132534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169925</xdr:rowOff>
    </xdr:from>
    <xdr:ext cx="534377"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5214111" y="130286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77</xdr:row>
      <xdr:rowOff>148484</xdr:rowOff>
    </xdr:from>
    <xdr:to>
      <xdr:col>76</xdr:col>
      <xdr:colOff>114300</xdr:colOff>
      <xdr:row>77</xdr:row>
      <xdr:rowOff>168760</xdr:rowOff>
    </xdr:to>
    <xdr:cxnSp macro="">
      <xdr:nvCxnSpPr>
        <xdr:cNvPr id="618" name="直線コネクタ 617">
          <a:extLst>
            <a:ext uri="{FF2B5EF4-FFF2-40B4-BE49-F238E27FC236}">
              <a16:creationId xmlns:a16="http://schemas.microsoft.com/office/drawing/2014/main" id="{00000000-0008-0000-0700-00006A020000}"/>
            </a:ext>
          </a:extLst>
        </xdr:cNvPr>
        <xdr:cNvCxnSpPr/>
      </xdr:nvCxnSpPr>
      <xdr:spPr>
        <a:xfrm flipV="1">
          <a:off x="13703300" y="13350134"/>
          <a:ext cx="889000" cy="202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77</xdr:row>
      <xdr:rowOff>55136</xdr:rowOff>
    </xdr:from>
    <xdr:to>
      <xdr:col>76</xdr:col>
      <xdr:colOff>165100</xdr:colOff>
      <xdr:row>77</xdr:row>
      <xdr:rowOff>156736</xdr:rowOff>
    </xdr:to>
    <xdr:sp macro="" textlink="">
      <xdr:nvSpPr>
        <xdr:cNvPr id="619" name="フローチャート: 判断 618">
          <a:extLst>
            <a:ext uri="{FF2B5EF4-FFF2-40B4-BE49-F238E27FC236}">
              <a16:creationId xmlns:a16="http://schemas.microsoft.com/office/drawing/2014/main" id="{00000000-0008-0000-0700-00006B020000}"/>
            </a:ext>
          </a:extLst>
        </xdr:cNvPr>
        <xdr:cNvSpPr/>
      </xdr:nvSpPr>
      <xdr:spPr>
        <a:xfrm>
          <a:off x="14541500" y="132567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1813</xdr:rowOff>
    </xdr:from>
    <xdr:ext cx="534377"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4325111" y="130320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77</xdr:row>
      <xdr:rowOff>168760</xdr:rowOff>
    </xdr:from>
    <xdr:to>
      <xdr:col>71</xdr:col>
      <xdr:colOff>177800</xdr:colOff>
      <xdr:row>78</xdr:row>
      <xdr:rowOff>9987</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flipV="1">
          <a:off x="12814300" y="13370410"/>
          <a:ext cx="889000" cy="126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55930</xdr:rowOff>
    </xdr:from>
    <xdr:to>
      <xdr:col>72</xdr:col>
      <xdr:colOff>38100</xdr:colOff>
      <xdr:row>77</xdr:row>
      <xdr:rowOff>157530</xdr:rowOff>
    </xdr:to>
    <xdr:sp macro="" textlink="">
      <xdr:nvSpPr>
        <xdr:cNvPr id="622" name="フローチャート: 判断 621">
          <a:extLst>
            <a:ext uri="{FF2B5EF4-FFF2-40B4-BE49-F238E27FC236}">
              <a16:creationId xmlns:a16="http://schemas.microsoft.com/office/drawing/2014/main" id="{00000000-0008-0000-0700-00006E020000}"/>
            </a:ext>
          </a:extLst>
        </xdr:cNvPr>
        <xdr:cNvSpPr/>
      </xdr:nvSpPr>
      <xdr:spPr>
        <a:xfrm>
          <a:off x="13652500" y="13257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2607</xdr:rowOff>
    </xdr:from>
    <xdr:ext cx="534377" cy="259045"/>
    <xdr:sp macro="" textlink="">
      <xdr:nvSpPr>
        <xdr:cNvPr id="623" name="テキスト ボックス 622">
          <a:extLst>
            <a:ext uri="{FF2B5EF4-FFF2-40B4-BE49-F238E27FC236}">
              <a16:creationId xmlns:a16="http://schemas.microsoft.com/office/drawing/2014/main" id="{00000000-0008-0000-0700-00006F020000}"/>
            </a:ext>
          </a:extLst>
        </xdr:cNvPr>
        <xdr:cNvSpPr txBox="1"/>
      </xdr:nvSpPr>
      <xdr:spPr>
        <a:xfrm>
          <a:off x="13436111" y="13032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73840</xdr:rowOff>
    </xdr:from>
    <xdr:to>
      <xdr:col>67</xdr:col>
      <xdr:colOff>101600</xdr:colOff>
      <xdr:row>78</xdr:row>
      <xdr:rowOff>3990</xdr:rowOff>
    </xdr:to>
    <xdr:sp macro="" textlink="">
      <xdr:nvSpPr>
        <xdr:cNvPr id="624" name="フローチャート: 判断 623">
          <a:extLst>
            <a:ext uri="{FF2B5EF4-FFF2-40B4-BE49-F238E27FC236}">
              <a16:creationId xmlns:a16="http://schemas.microsoft.com/office/drawing/2014/main" id="{00000000-0008-0000-0700-000070020000}"/>
            </a:ext>
          </a:extLst>
        </xdr:cNvPr>
        <xdr:cNvSpPr/>
      </xdr:nvSpPr>
      <xdr:spPr>
        <a:xfrm>
          <a:off x="12763500" y="132754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20517</xdr:rowOff>
    </xdr:from>
    <xdr:ext cx="534377" cy="259045"/>
    <xdr:sp macro="" textlink="">
      <xdr:nvSpPr>
        <xdr:cNvPr id="625" name="テキスト ボックス 624">
          <a:extLst>
            <a:ext uri="{FF2B5EF4-FFF2-40B4-BE49-F238E27FC236}">
              <a16:creationId xmlns:a16="http://schemas.microsoft.com/office/drawing/2014/main" id="{00000000-0008-0000-0700-000071020000}"/>
            </a:ext>
          </a:extLst>
        </xdr:cNvPr>
        <xdr:cNvSpPr txBox="1"/>
      </xdr:nvSpPr>
      <xdr:spPr>
        <a:xfrm>
          <a:off x="12547111" y="130507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27" name="テキスト ボックス 626">
          <a:extLst>
            <a:ext uri="{FF2B5EF4-FFF2-40B4-BE49-F238E27FC236}">
              <a16:creationId xmlns:a16="http://schemas.microsoft.com/office/drawing/2014/main" id="{00000000-0008-0000-0700-000073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15422</xdr:rowOff>
    </xdr:from>
    <xdr:to>
      <xdr:col>85</xdr:col>
      <xdr:colOff>177800</xdr:colOff>
      <xdr:row>77</xdr:row>
      <xdr:rowOff>117022</xdr:rowOff>
    </xdr:to>
    <xdr:sp macro="" textlink="">
      <xdr:nvSpPr>
        <xdr:cNvPr id="631" name="楕円 630">
          <a:extLst>
            <a:ext uri="{FF2B5EF4-FFF2-40B4-BE49-F238E27FC236}">
              <a16:creationId xmlns:a16="http://schemas.microsoft.com/office/drawing/2014/main" id="{00000000-0008-0000-0700-000077020000}"/>
            </a:ext>
          </a:extLst>
        </xdr:cNvPr>
        <xdr:cNvSpPr/>
      </xdr:nvSpPr>
      <xdr:spPr>
        <a:xfrm>
          <a:off x="16268700" y="13217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38299</xdr:rowOff>
    </xdr:from>
    <xdr:ext cx="534377" cy="259045"/>
    <xdr:sp macro="" textlink="">
      <xdr:nvSpPr>
        <xdr:cNvPr id="632" name="災害復旧費該当値テキスト">
          <a:extLst>
            <a:ext uri="{FF2B5EF4-FFF2-40B4-BE49-F238E27FC236}">
              <a16:creationId xmlns:a16="http://schemas.microsoft.com/office/drawing/2014/main" id="{00000000-0008-0000-0700-000078020000}"/>
            </a:ext>
          </a:extLst>
        </xdr:cNvPr>
        <xdr:cNvSpPr txBox="1"/>
      </xdr:nvSpPr>
      <xdr:spPr>
        <a:xfrm>
          <a:off x="16370300" y="13068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77</xdr:row>
      <xdr:rowOff>57010</xdr:rowOff>
    </xdr:from>
    <xdr:to>
      <xdr:col>81</xdr:col>
      <xdr:colOff>101600</xdr:colOff>
      <xdr:row>77</xdr:row>
      <xdr:rowOff>158610</xdr:rowOff>
    </xdr:to>
    <xdr:sp macro="" textlink="">
      <xdr:nvSpPr>
        <xdr:cNvPr id="633" name="楕円 632">
          <a:extLst>
            <a:ext uri="{FF2B5EF4-FFF2-40B4-BE49-F238E27FC236}">
              <a16:creationId xmlns:a16="http://schemas.microsoft.com/office/drawing/2014/main" id="{00000000-0008-0000-0700-000079020000}"/>
            </a:ext>
          </a:extLst>
        </xdr:cNvPr>
        <xdr:cNvSpPr/>
      </xdr:nvSpPr>
      <xdr:spPr>
        <a:xfrm>
          <a:off x="15430500" y="13258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149737</xdr:rowOff>
    </xdr:from>
    <xdr:ext cx="534377" cy="259045"/>
    <xdr:sp macro="" textlink="">
      <xdr:nvSpPr>
        <xdr:cNvPr id="634" name="テキスト ボックス 633">
          <a:extLst>
            <a:ext uri="{FF2B5EF4-FFF2-40B4-BE49-F238E27FC236}">
              <a16:creationId xmlns:a16="http://schemas.microsoft.com/office/drawing/2014/main" id="{00000000-0008-0000-0700-00007A020000}"/>
            </a:ext>
          </a:extLst>
        </xdr:cNvPr>
        <xdr:cNvSpPr txBox="1"/>
      </xdr:nvSpPr>
      <xdr:spPr>
        <a:xfrm>
          <a:off x="15214111" y="13351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77</xdr:row>
      <xdr:rowOff>97684</xdr:rowOff>
    </xdr:from>
    <xdr:to>
      <xdr:col>76</xdr:col>
      <xdr:colOff>165100</xdr:colOff>
      <xdr:row>78</xdr:row>
      <xdr:rowOff>27834</xdr:rowOff>
    </xdr:to>
    <xdr:sp macro="" textlink="">
      <xdr:nvSpPr>
        <xdr:cNvPr id="635" name="楕円 634">
          <a:extLst>
            <a:ext uri="{FF2B5EF4-FFF2-40B4-BE49-F238E27FC236}">
              <a16:creationId xmlns:a16="http://schemas.microsoft.com/office/drawing/2014/main" id="{00000000-0008-0000-0700-00007B020000}"/>
            </a:ext>
          </a:extLst>
        </xdr:cNvPr>
        <xdr:cNvSpPr/>
      </xdr:nvSpPr>
      <xdr:spPr>
        <a:xfrm>
          <a:off x="14541500" y="13299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78</xdr:row>
      <xdr:rowOff>18961</xdr:rowOff>
    </xdr:from>
    <xdr:ext cx="469744" cy="259045"/>
    <xdr:sp macro="" textlink="">
      <xdr:nvSpPr>
        <xdr:cNvPr id="636" name="テキスト ボックス 635">
          <a:extLst>
            <a:ext uri="{FF2B5EF4-FFF2-40B4-BE49-F238E27FC236}">
              <a16:creationId xmlns:a16="http://schemas.microsoft.com/office/drawing/2014/main" id="{00000000-0008-0000-0700-00007C020000}"/>
            </a:ext>
          </a:extLst>
        </xdr:cNvPr>
        <xdr:cNvSpPr txBox="1"/>
      </xdr:nvSpPr>
      <xdr:spPr>
        <a:xfrm>
          <a:off x="14357428" y="133920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77</xdr:row>
      <xdr:rowOff>117960</xdr:rowOff>
    </xdr:from>
    <xdr:to>
      <xdr:col>72</xdr:col>
      <xdr:colOff>38100</xdr:colOff>
      <xdr:row>78</xdr:row>
      <xdr:rowOff>48110</xdr:rowOff>
    </xdr:to>
    <xdr:sp macro="" textlink="">
      <xdr:nvSpPr>
        <xdr:cNvPr id="637" name="楕円 636">
          <a:extLst>
            <a:ext uri="{FF2B5EF4-FFF2-40B4-BE49-F238E27FC236}">
              <a16:creationId xmlns:a16="http://schemas.microsoft.com/office/drawing/2014/main" id="{00000000-0008-0000-0700-00007D020000}"/>
            </a:ext>
          </a:extLst>
        </xdr:cNvPr>
        <xdr:cNvSpPr/>
      </xdr:nvSpPr>
      <xdr:spPr>
        <a:xfrm>
          <a:off x="13652500" y="1331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39237</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3468428" y="13412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77</xdr:row>
      <xdr:rowOff>130637</xdr:rowOff>
    </xdr:from>
    <xdr:to>
      <xdr:col>67</xdr:col>
      <xdr:colOff>101600</xdr:colOff>
      <xdr:row>78</xdr:row>
      <xdr:rowOff>60787</xdr:rowOff>
    </xdr:to>
    <xdr:sp macro="" textlink="">
      <xdr:nvSpPr>
        <xdr:cNvPr id="639" name="楕円 638">
          <a:extLst>
            <a:ext uri="{FF2B5EF4-FFF2-40B4-BE49-F238E27FC236}">
              <a16:creationId xmlns:a16="http://schemas.microsoft.com/office/drawing/2014/main" id="{00000000-0008-0000-0700-00007F020000}"/>
            </a:ext>
          </a:extLst>
        </xdr:cNvPr>
        <xdr:cNvSpPr/>
      </xdr:nvSpPr>
      <xdr:spPr>
        <a:xfrm>
          <a:off x="12763500" y="13332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78</xdr:row>
      <xdr:rowOff>51914</xdr:rowOff>
    </xdr:from>
    <xdr:ext cx="469744"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2579428" y="134250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41" name="正方形/長方形 640">
          <a:extLst>
            <a:ext uri="{FF2B5EF4-FFF2-40B4-BE49-F238E27FC236}">
              <a16:creationId xmlns:a16="http://schemas.microsoft.com/office/drawing/2014/main" id="{00000000-0008-0000-0700-000081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42" name="正方形/長方形 641">
          <a:extLst>
            <a:ext uri="{FF2B5EF4-FFF2-40B4-BE49-F238E27FC236}">
              <a16:creationId xmlns:a16="http://schemas.microsoft.com/office/drawing/2014/main" id="{00000000-0008-0000-0700-000082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43" name="正方形/長方形 642">
          <a:extLst>
            <a:ext uri="{FF2B5EF4-FFF2-40B4-BE49-F238E27FC236}">
              <a16:creationId xmlns:a16="http://schemas.microsoft.com/office/drawing/2014/main" id="{00000000-0008-0000-0700-000083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44" name="正方形/長方形 643">
          <a:extLst>
            <a:ext uri="{FF2B5EF4-FFF2-40B4-BE49-F238E27FC236}">
              <a16:creationId xmlns:a16="http://schemas.microsoft.com/office/drawing/2014/main" id="{00000000-0008-0000-0700-000084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45" name="正方形/長方形 644">
          <a:extLst>
            <a:ext uri="{FF2B5EF4-FFF2-40B4-BE49-F238E27FC236}">
              <a16:creationId xmlns:a16="http://schemas.microsoft.com/office/drawing/2014/main" id="{00000000-0008-0000-0700-000085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46" name="正方形/長方形 645">
          <a:extLst>
            <a:ext uri="{FF2B5EF4-FFF2-40B4-BE49-F238E27FC236}">
              <a16:creationId xmlns:a16="http://schemas.microsoft.com/office/drawing/2014/main" id="{00000000-0008-0000-0700-000086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47" name="正方形/長方形 646">
          <a:extLst>
            <a:ext uri="{FF2B5EF4-FFF2-40B4-BE49-F238E27FC236}">
              <a16:creationId xmlns:a16="http://schemas.microsoft.com/office/drawing/2014/main" id="{00000000-0008-0000-0700-000087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48" name="正方形/長方形 647">
          <a:extLst>
            <a:ext uri="{FF2B5EF4-FFF2-40B4-BE49-F238E27FC236}">
              <a16:creationId xmlns:a16="http://schemas.microsoft.com/office/drawing/2014/main" id="{00000000-0008-0000-0700-000088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50" name="直線コネクタ 649">
          <a:extLst>
            <a:ext uri="{FF2B5EF4-FFF2-40B4-BE49-F238E27FC236}">
              <a16:creationId xmlns:a16="http://schemas.microsoft.com/office/drawing/2014/main" id="{00000000-0008-0000-0700-00008A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25400</xdr:rowOff>
    </xdr:from>
    <xdr:to>
      <xdr:col>89</xdr:col>
      <xdr:colOff>177800</xdr:colOff>
      <xdr:row>98</xdr:row>
      <xdr:rowOff>25400</xdr:rowOff>
    </xdr:to>
    <xdr:cxnSp macro="">
      <xdr:nvCxnSpPr>
        <xdr:cNvPr id="651" name="直線コネクタ 650">
          <a:extLst>
            <a:ext uri="{FF2B5EF4-FFF2-40B4-BE49-F238E27FC236}">
              <a16:creationId xmlns:a16="http://schemas.microsoft.com/office/drawing/2014/main" id="{00000000-0008-0000-0700-00008B020000}"/>
            </a:ext>
          </a:extLst>
        </xdr:cNvPr>
        <xdr:cNvCxnSpPr/>
      </xdr:nvCxnSpPr>
      <xdr:spPr>
        <a:xfrm>
          <a:off x="12446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54627</xdr:rowOff>
    </xdr:from>
    <xdr:ext cx="248786"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197214" y="16685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53" name="直線コネクタ 652">
          <a:extLst>
            <a:ext uri="{FF2B5EF4-FFF2-40B4-BE49-F238E27FC236}">
              <a16:creationId xmlns:a16="http://schemas.microsoft.com/office/drawing/2014/main" id="{00000000-0008-0000-0700-00008D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93</xdr:row>
      <xdr:rowOff>168927</xdr:rowOff>
    </xdr:from>
    <xdr:ext cx="595419"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82550</xdr:rowOff>
    </xdr:from>
    <xdr:to>
      <xdr:col>89</xdr:col>
      <xdr:colOff>177800</xdr:colOff>
      <xdr:row>91</xdr:row>
      <xdr:rowOff>82550</xdr:rowOff>
    </xdr:to>
    <xdr:cxnSp macro="">
      <xdr:nvCxnSpPr>
        <xdr:cNvPr id="655" name="直線コネクタ 654">
          <a:extLst>
            <a:ext uri="{FF2B5EF4-FFF2-40B4-BE49-F238E27FC236}">
              <a16:creationId xmlns:a16="http://schemas.microsoft.com/office/drawing/2014/main" id="{00000000-0008-0000-0700-00008F020000}"/>
            </a:ext>
          </a:extLst>
        </xdr:cNvPr>
        <xdr:cNvCxnSpPr/>
      </xdr:nvCxnSpPr>
      <xdr:spPr>
        <a:xfrm>
          <a:off x="12446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90</xdr:row>
      <xdr:rowOff>111777</xdr:rowOff>
    </xdr:from>
    <xdr:ext cx="595419"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1850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57" name="直線コネクタ 656">
          <a:extLst>
            <a:ext uri="{FF2B5EF4-FFF2-40B4-BE49-F238E27FC236}">
              <a16:creationId xmlns:a16="http://schemas.microsoft.com/office/drawing/2014/main" id="{00000000-0008-0000-0700-00009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58" name="テキスト ボックス 657">
          <a:extLst>
            <a:ext uri="{FF2B5EF4-FFF2-40B4-BE49-F238E27FC236}">
              <a16:creationId xmlns:a16="http://schemas.microsoft.com/office/drawing/2014/main" id="{00000000-0008-0000-0700-00009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59" name="公債費グラフ枠">
          <a:extLst>
            <a:ext uri="{FF2B5EF4-FFF2-40B4-BE49-F238E27FC236}">
              <a16:creationId xmlns:a16="http://schemas.microsoft.com/office/drawing/2014/main" id="{00000000-0008-0000-0700-00009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85390</xdr:rowOff>
    </xdr:from>
    <xdr:to>
      <xdr:col>85</xdr:col>
      <xdr:colOff>126364</xdr:colOff>
      <xdr:row>98</xdr:row>
      <xdr:rowOff>25400</xdr:rowOff>
    </xdr:to>
    <xdr:cxnSp macro="">
      <xdr:nvCxnSpPr>
        <xdr:cNvPr id="660" name="直線コネクタ 659">
          <a:extLst>
            <a:ext uri="{FF2B5EF4-FFF2-40B4-BE49-F238E27FC236}">
              <a16:creationId xmlns:a16="http://schemas.microsoft.com/office/drawing/2014/main" id="{00000000-0008-0000-0700-000094020000}"/>
            </a:ext>
          </a:extLst>
        </xdr:cNvPr>
        <xdr:cNvCxnSpPr/>
      </xdr:nvCxnSpPr>
      <xdr:spPr>
        <a:xfrm flipV="1">
          <a:off x="16317595" y="15515890"/>
          <a:ext cx="1269" cy="13116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29227</xdr:rowOff>
    </xdr:from>
    <xdr:ext cx="249299" cy="259045"/>
    <xdr:sp macro="" textlink="">
      <xdr:nvSpPr>
        <xdr:cNvPr id="661" name="公債費最小値テキスト">
          <a:extLst>
            <a:ext uri="{FF2B5EF4-FFF2-40B4-BE49-F238E27FC236}">
              <a16:creationId xmlns:a16="http://schemas.microsoft.com/office/drawing/2014/main" id="{00000000-0008-0000-0700-000095020000}"/>
            </a:ext>
          </a:extLst>
        </xdr:cNvPr>
        <xdr:cNvSpPr txBox="1"/>
      </xdr:nvSpPr>
      <xdr:spPr>
        <a:xfrm>
          <a:off x="16370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25400</xdr:rowOff>
    </xdr:from>
    <xdr:to>
      <xdr:col>86</xdr:col>
      <xdr:colOff>25400</xdr:colOff>
      <xdr:row>98</xdr:row>
      <xdr:rowOff>25400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6230600" y="16827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32067</xdr:rowOff>
    </xdr:from>
    <xdr:ext cx="599010" cy="259045"/>
    <xdr:sp macro="" textlink="">
      <xdr:nvSpPr>
        <xdr:cNvPr id="663" name="公債費最大値テキスト">
          <a:extLst>
            <a:ext uri="{FF2B5EF4-FFF2-40B4-BE49-F238E27FC236}">
              <a16:creationId xmlns:a16="http://schemas.microsoft.com/office/drawing/2014/main" id="{00000000-0008-0000-0700-000097020000}"/>
            </a:ext>
          </a:extLst>
        </xdr:cNvPr>
        <xdr:cNvSpPr txBox="1"/>
      </xdr:nvSpPr>
      <xdr:spPr>
        <a:xfrm>
          <a:off x="16370300" y="1529111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229,503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85390</xdr:rowOff>
    </xdr:from>
    <xdr:to>
      <xdr:col>86</xdr:col>
      <xdr:colOff>25400</xdr:colOff>
      <xdr:row>90</xdr:row>
      <xdr:rowOff>85390</xdr:rowOff>
    </xdr:to>
    <xdr:cxnSp macro="">
      <xdr:nvCxnSpPr>
        <xdr:cNvPr id="664" name="直線コネクタ 663">
          <a:extLst>
            <a:ext uri="{FF2B5EF4-FFF2-40B4-BE49-F238E27FC236}">
              <a16:creationId xmlns:a16="http://schemas.microsoft.com/office/drawing/2014/main" id="{00000000-0008-0000-0700-000098020000}"/>
            </a:ext>
          </a:extLst>
        </xdr:cNvPr>
        <xdr:cNvCxnSpPr/>
      </xdr:nvCxnSpPr>
      <xdr:spPr>
        <a:xfrm>
          <a:off x="16230600" y="155158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6730</xdr:rowOff>
    </xdr:from>
    <xdr:to>
      <xdr:col>85</xdr:col>
      <xdr:colOff>127000</xdr:colOff>
      <xdr:row>96</xdr:row>
      <xdr:rowOff>24932</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flipV="1">
          <a:off x="15481300" y="16465930"/>
          <a:ext cx="838200" cy="182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47986</xdr:rowOff>
    </xdr:from>
    <xdr:ext cx="599010" cy="259045"/>
    <xdr:sp macro="" textlink="">
      <xdr:nvSpPr>
        <xdr:cNvPr id="666" name="公債費平均値テキスト">
          <a:extLst>
            <a:ext uri="{FF2B5EF4-FFF2-40B4-BE49-F238E27FC236}">
              <a16:creationId xmlns:a16="http://schemas.microsoft.com/office/drawing/2014/main" id="{00000000-0008-0000-0700-00009A020000}"/>
            </a:ext>
          </a:extLst>
        </xdr:cNvPr>
        <xdr:cNvSpPr txBox="1"/>
      </xdr:nvSpPr>
      <xdr:spPr>
        <a:xfrm>
          <a:off x="16370300" y="1599283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25109</xdr:rowOff>
    </xdr:from>
    <xdr:to>
      <xdr:col>85</xdr:col>
      <xdr:colOff>177800</xdr:colOff>
      <xdr:row>94</xdr:row>
      <xdr:rowOff>126709</xdr:rowOff>
    </xdr:to>
    <xdr:sp macro="" textlink="">
      <xdr:nvSpPr>
        <xdr:cNvPr id="667" name="フローチャート: 判断 666">
          <a:extLst>
            <a:ext uri="{FF2B5EF4-FFF2-40B4-BE49-F238E27FC236}">
              <a16:creationId xmlns:a16="http://schemas.microsoft.com/office/drawing/2014/main" id="{00000000-0008-0000-0700-00009B020000}"/>
            </a:ext>
          </a:extLst>
        </xdr:cNvPr>
        <xdr:cNvSpPr/>
      </xdr:nvSpPr>
      <xdr:spPr>
        <a:xfrm>
          <a:off x="16268700" y="161414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91202</xdr:rowOff>
    </xdr:from>
    <xdr:to>
      <xdr:col>81</xdr:col>
      <xdr:colOff>50800</xdr:colOff>
      <xdr:row>96</xdr:row>
      <xdr:rowOff>24932</xdr:rowOff>
    </xdr:to>
    <xdr:cxnSp macro="">
      <xdr:nvCxnSpPr>
        <xdr:cNvPr id="668" name="直線コネクタ 667">
          <a:extLst>
            <a:ext uri="{FF2B5EF4-FFF2-40B4-BE49-F238E27FC236}">
              <a16:creationId xmlns:a16="http://schemas.microsoft.com/office/drawing/2014/main" id="{00000000-0008-0000-0700-00009C020000}"/>
            </a:ext>
          </a:extLst>
        </xdr:cNvPr>
        <xdr:cNvCxnSpPr/>
      </xdr:nvCxnSpPr>
      <xdr:spPr>
        <a:xfrm>
          <a:off x="14592300" y="16207502"/>
          <a:ext cx="889000" cy="2766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23326</xdr:rowOff>
    </xdr:from>
    <xdr:to>
      <xdr:col>81</xdr:col>
      <xdr:colOff>101600</xdr:colOff>
      <xdr:row>94</xdr:row>
      <xdr:rowOff>124926</xdr:rowOff>
    </xdr:to>
    <xdr:sp macro="" textlink="">
      <xdr:nvSpPr>
        <xdr:cNvPr id="669" name="フローチャート: 判断 668">
          <a:extLst>
            <a:ext uri="{FF2B5EF4-FFF2-40B4-BE49-F238E27FC236}">
              <a16:creationId xmlns:a16="http://schemas.microsoft.com/office/drawing/2014/main" id="{00000000-0008-0000-0700-00009D020000}"/>
            </a:ext>
          </a:extLst>
        </xdr:cNvPr>
        <xdr:cNvSpPr/>
      </xdr:nvSpPr>
      <xdr:spPr>
        <a:xfrm>
          <a:off x="15430500" y="16139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92</xdr:row>
      <xdr:rowOff>141453</xdr:rowOff>
    </xdr:from>
    <xdr:ext cx="599010"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5181795" y="159148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111,474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91202</xdr:rowOff>
    </xdr:from>
    <xdr:to>
      <xdr:col>76</xdr:col>
      <xdr:colOff>114300</xdr:colOff>
      <xdr:row>95</xdr:row>
      <xdr:rowOff>138860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flipV="1">
          <a:off x="13703300" y="16207502"/>
          <a:ext cx="889000" cy="219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14616</xdr:rowOff>
    </xdr:from>
    <xdr:to>
      <xdr:col>76</xdr:col>
      <xdr:colOff>165100</xdr:colOff>
      <xdr:row>94</xdr:row>
      <xdr:rowOff>116216</xdr:rowOff>
    </xdr:to>
    <xdr:sp macro="" textlink="">
      <xdr:nvSpPr>
        <xdr:cNvPr id="672" name="フローチャート: 判断 671">
          <a:extLst>
            <a:ext uri="{FF2B5EF4-FFF2-40B4-BE49-F238E27FC236}">
              <a16:creationId xmlns:a16="http://schemas.microsoft.com/office/drawing/2014/main" id="{00000000-0008-0000-0700-0000A0020000}"/>
            </a:ext>
          </a:extLst>
        </xdr:cNvPr>
        <xdr:cNvSpPr/>
      </xdr:nvSpPr>
      <xdr:spPr>
        <a:xfrm>
          <a:off x="14541500" y="16130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92</xdr:row>
      <xdr:rowOff>132743</xdr:rowOff>
    </xdr:from>
    <xdr:ext cx="599010"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4292795" y="159061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138860</xdr:rowOff>
    </xdr:from>
    <xdr:to>
      <xdr:col>71</xdr:col>
      <xdr:colOff>177800</xdr:colOff>
      <xdr:row>96</xdr:row>
      <xdr:rowOff>820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flipV="1">
          <a:off x="12814300" y="16426610"/>
          <a:ext cx="889000" cy="334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37751</xdr:rowOff>
    </xdr:from>
    <xdr:to>
      <xdr:col>72</xdr:col>
      <xdr:colOff>38100</xdr:colOff>
      <xdr:row>94</xdr:row>
      <xdr:rowOff>139351</xdr:rowOff>
    </xdr:to>
    <xdr:sp macro="" textlink="">
      <xdr:nvSpPr>
        <xdr:cNvPr id="675" name="フローチャート: 判断 674">
          <a:extLst>
            <a:ext uri="{FF2B5EF4-FFF2-40B4-BE49-F238E27FC236}">
              <a16:creationId xmlns:a16="http://schemas.microsoft.com/office/drawing/2014/main" id="{00000000-0008-0000-0700-0000A3020000}"/>
            </a:ext>
          </a:extLst>
        </xdr:cNvPr>
        <xdr:cNvSpPr/>
      </xdr:nvSpPr>
      <xdr:spPr>
        <a:xfrm>
          <a:off x="13652500" y="16154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92</xdr:row>
      <xdr:rowOff>155878</xdr:rowOff>
    </xdr:from>
    <xdr:ext cx="599010" cy="259045"/>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3403795" y="159292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62891</xdr:rowOff>
    </xdr:from>
    <xdr:to>
      <xdr:col>67</xdr:col>
      <xdr:colOff>101600</xdr:colOff>
      <xdr:row>94</xdr:row>
      <xdr:rowOff>164491</xdr:rowOff>
    </xdr:to>
    <xdr:sp macro="" textlink="">
      <xdr:nvSpPr>
        <xdr:cNvPr id="677" name="フローチャート: 判断 676">
          <a:extLst>
            <a:ext uri="{FF2B5EF4-FFF2-40B4-BE49-F238E27FC236}">
              <a16:creationId xmlns:a16="http://schemas.microsoft.com/office/drawing/2014/main" id="{00000000-0008-0000-0700-0000A5020000}"/>
            </a:ext>
          </a:extLst>
        </xdr:cNvPr>
        <xdr:cNvSpPr/>
      </xdr:nvSpPr>
      <xdr:spPr>
        <a:xfrm>
          <a:off x="12763500" y="16179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93</xdr:row>
      <xdr:rowOff>9568</xdr:rowOff>
    </xdr:from>
    <xdr:ext cx="599010" cy="259045"/>
    <xdr:sp macro="" textlink="">
      <xdr:nvSpPr>
        <xdr:cNvPr id="678" name="テキスト ボックス 677">
          <a:extLst>
            <a:ext uri="{FF2B5EF4-FFF2-40B4-BE49-F238E27FC236}">
              <a16:creationId xmlns:a16="http://schemas.microsoft.com/office/drawing/2014/main" id="{00000000-0008-0000-0700-0000A6020000}"/>
            </a:ext>
          </a:extLst>
        </xdr:cNvPr>
        <xdr:cNvSpPr txBox="1"/>
      </xdr:nvSpPr>
      <xdr:spPr>
        <a:xfrm>
          <a:off x="12514795" y="1595441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80" name="テキスト ボックス 679">
          <a:extLst>
            <a:ext uri="{FF2B5EF4-FFF2-40B4-BE49-F238E27FC236}">
              <a16:creationId xmlns:a16="http://schemas.microsoft.com/office/drawing/2014/main" id="{00000000-0008-0000-0700-0000A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82" name="テキスト ボックス 681">
          <a:extLst>
            <a:ext uri="{FF2B5EF4-FFF2-40B4-BE49-F238E27FC236}">
              <a16:creationId xmlns:a16="http://schemas.microsoft.com/office/drawing/2014/main" id="{00000000-0008-0000-0700-0000A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127380</xdr:rowOff>
    </xdr:from>
    <xdr:to>
      <xdr:col>85</xdr:col>
      <xdr:colOff>177800</xdr:colOff>
      <xdr:row>96</xdr:row>
      <xdr:rowOff>57530</xdr:rowOff>
    </xdr:to>
    <xdr:sp macro="" textlink="">
      <xdr:nvSpPr>
        <xdr:cNvPr id="684" name="楕円 683">
          <a:extLst>
            <a:ext uri="{FF2B5EF4-FFF2-40B4-BE49-F238E27FC236}">
              <a16:creationId xmlns:a16="http://schemas.microsoft.com/office/drawing/2014/main" id="{00000000-0008-0000-0700-0000AC020000}"/>
            </a:ext>
          </a:extLst>
        </xdr:cNvPr>
        <xdr:cNvSpPr/>
      </xdr:nvSpPr>
      <xdr:spPr>
        <a:xfrm>
          <a:off x="16268700" y="164151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105807</xdr:rowOff>
    </xdr:from>
    <xdr:ext cx="534377" cy="259045"/>
    <xdr:sp macro="" textlink="">
      <xdr:nvSpPr>
        <xdr:cNvPr id="685" name="公債費該当値テキスト">
          <a:extLst>
            <a:ext uri="{FF2B5EF4-FFF2-40B4-BE49-F238E27FC236}">
              <a16:creationId xmlns:a16="http://schemas.microsoft.com/office/drawing/2014/main" id="{00000000-0008-0000-0700-0000AD020000}"/>
            </a:ext>
          </a:extLst>
        </xdr:cNvPr>
        <xdr:cNvSpPr txBox="1"/>
      </xdr:nvSpPr>
      <xdr:spPr>
        <a:xfrm>
          <a:off x="16370300" y="163935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63,267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95</xdr:row>
      <xdr:rowOff>145582</xdr:rowOff>
    </xdr:from>
    <xdr:to>
      <xdr:col>81</xdr:col>
      <xdr:colOff>101600</xdr:colOff>
      <xdr:row>96</xdr:row>
      <xdr:rowOff>75732</xdr:rowOff>
    </xdr:to>
    <xdr:sp macro="" textlink="">
      <xdr:nvSpPr>
        <xdr:cNvPr id="686" name="楕円 685">
          <a:extLst>
            <a:ext uri="{FF2B5EF4-FFF2-40B4-BE49-F238E27FC236}">
              <a16:creationId xmlns:a16="http://schemas.microsoft.com/office/drawing/2014/main" id="{00000000-0008-0000-0700-0000AE020000}"/>
            </a:ext>
          </a:extLst>
        </xdr:cNvPr>
        <xdr:cNvSpPr/>
      </xdr:nvSpPr>
      <xdr:spPr>
        <a:xfrm>
          <a:off x="15430500" y="16433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66859</xdr:rowOff>
    </xdr:from>
    <xdr:ext cx="534377"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5214111" y="165260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40402</xdr:rowOff>
    </xdr:from>
    <xdr:to>
      <xdr:col>76</xdr:col>
      <xdr:colOff>165100</xdr:colOff>
      <xdr:row>94</xdr:row>
      <xdr:rowOff>142002</xdr:rowOff>
    </xdr:to>
    <xdr:sp macro="" textlink="">
      <xdr:nvSpPr>
        <xdr:cNvPr id="688" name="楕円 687">
          <a:extLst>
            <a:ext uri="{FF2B5EF4-FFF2-40B4-BE49-F238E27FC236}">
              <a16:creationId xmlns:a16="http://schemas.microsoft.com/office/drawing/2014/main" id="{00000000-0008-0000-0700-0000B0020000}"/>
            </a:ext>
          </a:extLst>
        </xdr:cNvPr>
        <xdr:cNvSpPr/>
      </xdr:nvSpPr>
      <xdr:spPr>
        <a:xfrm>
          <a:off x="14541500" y="16156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133129</xdr:rowOff>
    </xdr:from>
    <xdr:ext cx="599010"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292795" y="16249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95</xdr:row>
      <xdr:rowOff>88060</xdr:rowOff>
    </xdr:from>
    <xdr:to>
      <xdr:col>72</xdr:col>
      <xdr:colOff>38100</xdr:colOff>
      <xdr:row>96</xdr:row>
      <xdr:rowOff>18210</xdr:rowOff>
    </xdr:to>
    <xdr:sp macro="" textlink="">
      <xdr:nvSpPr>
        <xdr:cNvPr id="690" name="楕円 689">
          <a:extLst>
            <a:ext uri="{FF2B5EF4-FFF2-40B4-BE49-F238E27FC236}">
              <a16:creationId xmlns:a16="http://schemas.microsoft.com/office/drawing/2014/main" id="{00000000-0008-0000-0700-0000B2020000}"/>
            </a:ext>
          </a:extLst>
        </xdr:cNvPr>
        <xdr:cNvSpPr/>
      </xdr:nvSpPr>
      <xdr:spPr>
        <a:xfrm>
          <a:off x="13652500" y="16375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9337</xdr:rowOff>
    </xdr:from>
    <xdr:ext cx="534377" cy="259045"/>
    <xdr:sp macro="" textlink="">
      <xdr:nvSpPr>
        <xdr:cNvPr id="691" name="テキスト ボックス 690">
          <a:extLst>
            <a:ext uri="{FF2B5EF4-FFF2-40B4-BE49-F238E27FC236}">
              <a16:creationId xmlns:a16="http://schemas.microsoft.com/office/drawing/2014/main" id="{00000000-0008-0000-0700-0000B3020000}"/>
            </a:ext>
          </a:extLst>
        </xdr:cNvPr>
        <xdr:cNvSpPr txBox="1"/>
      </xdr:nvSpPr>
      <xdr:spPr>
        <a:xfrm>
          <a:off x="13436111" y="164685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121470</xdr:rowOff>
    </xdr:from>
    <xdr:to>
      <xdr:col>67</xdr:col>
      <xdr:colOff>101600</xdr:colOff>
      <xdr:row>96</xdr:row>
      <xdr:rowOff>51620</xdr:rowOff>
    </xdr:to>
    <xdr:sp macro="" textlink="">
      <xdr:nvSpPr>
        <xdr:cNvPr id="692" name="楕円 691">
          <a:extLst>
            <a:ext uri="{FF2B5EF4-FFF2-40B4-BE49-F238E27FC236}">
              <a16:creationId xmlns:a16="http://schemas.microsoft.com/office/drawing/2014/main" id="{00000000-0008-0000-0700-0000B4020000}"/>
            </a:ext>
          </a:extLst>
        </xdr:cNvPr>
        <xdr:cNvSpPr/>
      </xdr:nvSpPr>
      <xdr:spPr>
        <a:xfrm>
          <a:off x="12763500" y="16409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42747</xdr:rowOff>
    </xdr:from>
    <xdr:ext cx="534377" cy="259045"/>
    <xdr:sp macro="" textlink="">
      <xdr:nvSpPr>
        <xdr:cNvPr id="693" name="テキスト ボックス 692">
          <a:extLst>
            <a:ext uri="{FF2B5EF4-FFF2-40B4-BE49-F238E27FC236}">
              <a16:creationId xmlns:a16="http://schemas.microsoft.com/office/drawing/2014/main" id="{00000000-0008-0000-0700-0000B5020000}"/>
            </a:ext>
          </a:extLst>
        </xdr:cNvPr>
        <xdr:cNvSpPr txBox="1"/>
      </xdr:nvSpPr>
      <xdr:spPr>
        <a:xfrm>
          <a:off x="12547111" y="16501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64,301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694" name="正方形/長方形 693">
          <a:extLst>
            <a:ext uri="{FF2B5EF4-FFF2-40B4-BE49-F238E27FC236}">
              <a16:creationId xmlns:a16="http://schemas.microsoft.com/office/drawing/2014/main" id="{00000000-0008-0000-0700-0000B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695" name="正方形/長方形 694">
          <a:extLst>
            <a:ext uri="{FF2B5EF4-FFF2-40B4-BE49-F238E27FC236}">
              <a16:creationId xmlns:a16="http://schemas.microsoft.com/office/drawing/2014/main" id="{00000000-0008-0000-0700-0000B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696" name="正方形/長方形 695">
          <a:extLst>
            <a:ext uri="{FF2B5EF4-FFF2-40B4-BE49-F238E27FC236}">
              <a16:creationId xmlns:a16="http://schemas.microsoft.com/office/drawing/2014/main" id="{00000000-0008-0000-0700-0000B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697" name="正方形/長方形 696">
          <a:extLst>
            <a:ext uri="{FF2B5EF4-FFF2-40B4-BE49-F238E27FC236}">
              <a16:creationId xmlns:a16="http://schemas.microsoft.com/office/drawing/2014/main" id="{00000000-0008-0000-0700-0000B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698" name="正方形/長方形 697">
          <a:extLst>
            <a:ext uri="{FF2B5EF4-FFF2-40B4-BE49-F238E27FC236}">
              <a16:creationId xmlns:a16="http://schemas.microsoft.com/office/drawing/2014/main" id="{00000000-0008-0000-0700-0000B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699" name="正方形/長方形 698">
          <a:extLst>
            <a:ext uri="{FF2B5EF4-FFF2-40B4-BE49-F238E27FC236}">
              <a16:creationId xmlns:a16="http://schemas.microsoft.com/office/drawing/2014/main" id="{00000000-0008-0000-0700-0000B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00" name="正方形/長方形 699">
          <a:extLst>
            <a:ext uri="{FF2B5EF4-FFF2-40B4-BE49-F238E27FC236}">
              <a16:creationId xmlns:a16="http://schemas.microsoft.com/office/drawing/2014/main" id="{00000000-0008-0000-0700-0000B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01" name="正方形/長方形 700">
          <a:extLst>
            <a:ext uri="{FF2B5EF4-FFF2-40B4-BE49-F238E27FC236}">
              <a16:creationId xmlns:a16="http://schemas.microsoft.com/office/drawing/2014/main" id="{00000000-0008-0000-0700-0000B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02" name="テキスト ボックス 701">
          <a:extLst>
            <a:ext uri="{FF2B5EF4-FFF2-40B4-BE49-F238E27FC236}">
              <a16:creationId xmlns:a16="http://schemas.microsoft.com/office/drawing/2014/main" id="{00000000-0008-0000-0700-0000B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03" name="直線コネクタ 702">
          <a:extLst>
            <a:ext uri="{FF2B5EF4-FFF2-40B4-BE49-F238E27FC236}">
              <a16:creationId xmlns:a16="http://schemas.microsoft.com/office/drawing/2014/main" id="{00000000-0008-0000-0700-0000B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04" name="直線コネクタ 703">
          <a:extLst>
            <a:ext uri="{FF2B5EF4-FFF2-40B4-BE49-F238E27FC236}">
              <a16:creationId xmlns:a16="http://schemas.microsoft.com/office/drawing/2014/main" id="{00000000-0008-0000-0700-0000C0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06" name="直線コネクタ 705">
          <a:extLst>
            <a:ext uri="{FF2B5EF4-FFF2-40B4-BE49-F238E27FC236}">
              <a16:creationId xmlns:a16="http://schemas.microsoft.com/office/drawing/2014/main" id="{00000000-0008-0000-0700-0000C2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08" name="直線コネクタ 707">
          <a:extLst>
            <a:ext uri="{FF2B5EF4-FFF2-40B4-BE49-F238E27FC236}">
              <a16:creationId xmlns:a16="http://schemas.microsoft.com/office/drawing/2014/main" id="{00000000-0008-0000-0700-0000C4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10" name="直線コネクタ 709">
          <a:extLst>
            <a:ext uri="{FF2B5EF4-FFF2-40B4-BE49-F238E27FC236}">
              <a16:creationId xmlns:a16="http://schemas.microsoft.com/office/drawing/2014/main" id="{00000000-0008-0000-0700-0000C6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12" name="直線コネクタ 711">
          <a:extLst>
            <a:ext uri="{FF2B5EF4-FFF2-40B4-BE49-F238E27FC236}">
              <a16:creationId xmlns:a16="http://schemas.microsoft.com/office/drawing/2014/main" id="{00000000-0008-0000-0700-0000C8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14" name="諸支出金グラフ枠">
          <a:extLst>
            <a:ext uri="{FF2B5EF4-FFF2-40B4-BE49-F238E27FC236}">
              <a16:creationId xmlns:a16="http://schemas.microsoft.com/office/drawing/2014/main" id="{00000000-0008-0000-0700-0000CA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68880</xdr:rowOff>
    </xdr:from>
    <xdr:to>
      <xdr:col>116</xdr:col>
      <xdr:colOff>62864</xdr:colOff>
      <xdr:row>38</xdr:row>
      <xdr:rowOff>139700</xdr:rowOff>
    </xdr:to>
    <xdr:cxnSp macro="">
      <xdr:nvCxnSpPr>
        <xdr:cNvPr id="715" name="直線コネクタ 714">
          <a:extLst>
            <a:ext uri="{FF2B5EF4-FFF2-40B4-BE49-F238E27FC236}">
              <a16:creationId xmlns:a16="http://schemas.microsoft.com/office/drawing/2014/main" id="{00000000-0008-0000-0700-0000CB020000}"/>
            </a:ext>
          </a:extLst>
        </xdr:cNvPr>
        <xdr:cNvCxnSpPr/>
      </xdr:nvCxnSpPr>
      <xdr:spPr>
        <a:xfrm flipV="1">
          <a:off x="22159595" y="5555280"/>
          <a:ext cx="1269" cy="10995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5961</xdr:rowOff>
    </xdr:from>
    <xdr:ext cx="249299" cy="259045"/>
    <xdr:sp macro="" textlink="">
      <xdr:nvSpPr>
        <xdr:cNvPr id="716" name="諸支出金最小値テキスト">
          <a:extLst>
            <a:ext uri="{FF2B5EF4-FFF2-40B4-BE49-F238E27FC236}">
              <a16:creationId xmlns:a16="http://schemas.microsoft.com/office/drawing/2014/main" id="{00000000-0008-0000-0700-0000CC020000}"/>
            </a:ext>
          </a:extLst>
        </xdr:cNvPr>
        <xdr:cNvSpPr txBox="1"/>
      </xdr:nvSpPr>
      <xdr:spPr>
        <a:xfrm>
          <a:off x="22212300" y="6692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17" name="直線コネクタ 716">
          <a:extLst>
            <a:ext uri="{FF2B5EF4-FFF2-40B4-BE49-F238E27FC236}">
              <a16:creationId xmlns:a16="http://schemas.microsoft.com/office/drawing/2014/main" id="{00000000-0008-0000-0700-0000CD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31</xdr:row>
      <xdr:rowOff>15557</xdr:rowOff>
    </xdr:from>
    <xdr:ext cx="534377" cy="259045"/>
    <xdr:sp macro="" textlink="">
      <xdr:nvSpPr>
        <xdr:cNvPr id="718" name="諸支出金最大値テキスト">
          <a:extLst>
            <a:ext uri="{FF2B5EF4-FFF2-40B4-BE49-F238E27FC236}">
              <a16:creationId xmlns:a16="http://schemas.microsoft.com/office/drawing/2014/main" id="{00000000-0008-0000-0700-0000CE020000}"/>
            </a:ext>
          </a:extLst>
        </xdr:cNvPr>
        <xdr:cNvSpPr txBox="1"/>
      </xdr:nvSpPr>
      <xdr:spPr>
        <a:xfrm>
          <a:off x="22212300" y="5330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24,049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68880</xdr:rowOff>
    </xdr:from>
    <xdr:to>
      <xdr:col>116</xdr:col>
      <xdr:colOff>152400</xdr:colOff>
      <xdr:row>32</xdr:row>
      <xdr:rowOff>68880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22072600" y="5555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94861</xdr:rowOff>
    </xdr:from>
    <xdr:ext cx="378565" cy="259045"/>
    <xdr:sp macro="" textlink="">
      <xdr:nvSpPr>
        <xdr:cNvPr id="721" name="諸支出金平均値テキスト">
          <a:extLst>
            <a:ext uri="{FF2B5EF4-FFF2-40B4-BE49-F238E27FC236}">
              <a16:creationId xmlns:a16="http://schemas.microsoft.com/office/drawing/2014/main" id="{00000000-0008-0000-0700-0000D1020000}"/>
            </a:ext>
          </a:extLst>
        </xdr:cNvPr>
        <xdr:cNvSpPr txBox="1"/>
      </xdr:nvSpPr>
      <xdr:spPr>
        <a:xfrm>
          <a:off x="22212300" y="643851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71984</xdr:rowOff>
    </xdr:from>
    <xdr:to>
      <xdr:col>116</xdr:col>
      <xdr:colOff>114300</xdr:colOff>
      <xdr:row>39</xdr:row>
      <xdr:rowOff>2134</xdr:rowOff>
    </xdr:to>
    <xdr:sp macro="" textlink="">
      <xdr:nvSpPr>
        <xdr:cNvPr id="722" name="フローチャート: 判断 721">
          <a:extLst>
            <a:ext uri="{FF2B5EF4-FFF2-40B4-BE49-F238E27FC236}">
              <a16:creationId xmlns:a16="http://schemas.microsoft.com/office/drawing/2014/main" id="{00000000-0008-0000-0700-0000D2020000}"/>
            </a:ext>
          </a:extLst>
        </xdr:cNvPr>
        <xdr:cNvSpPr/>
      </xdr:nvSpPr>
      <xdr:spPr>
        <a:xfrm>
          <a:off x="22110700" y="65870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23" name="直線コネクタ 722">
          <a:extLst>
            <a:ext uri="{FF2B5EF4-FFF2-40B4-BE49-F238E27FC236}">
              <a16:creationId xmlns:a16="http://schemas.microsoft.com/office/drawing/2014/main" id="{00000000-0008-0000-0700-0000D3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48392</xdr:rowOff>
    </xdr:from>
    <xdr:to>
      <xdr:col>112</xdr:col>
      <xdr:colOff>38100</xdr:colOff>
      <xdr:row>38</xdr:row>
      <xdr:rowOff>149992</xdr:rowOff>
    </xdr:to>
    <xdr:sp macro="" textlink="">
      <xdr:nvSpPr>
        <xdr:cNvPr id="724" name="フローチャート: 判断 723">
          <a:extLst>
            <a:ext uri="{FF2B5EF4-FFF2-40B4-BE49-F238E27FC236}">
              <a16:creationId xmlns:a16="http://schemas.microsoft.com/office/drawing/2014/main" id="{00000000-0008-0000-0700-0000D4020000}"/>
            </a:ext>
          </a:extLst>
        </xdr:cNvPr>
        <xdr:cNvSpPr/>
      </xdr:nvSpPr>
      <xdr:spPr>
        <a:xfrm>
          <a:off x="21272500" y="6563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36</xdr:row>
      <xdr:rowOff>166519</xdr:rowOff>
    </xdr:from>
    <xdr:ext cx="378565"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21134017" y="63387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77287</xdr:rowOff>
    </xdr:from>
    <xdr:to>
      <xdr:col>107</xdr:col>
      <xdr:colOff>101600</xdr:colOff>
      <xdr:row>39</xdr:row>
      <xdr:rowOff>7437</xdr:rowOff>
    </xdr:to>
    <xdr:sp macro="" textlink="">
      <xdr:nvSpPr>
        <xdr:cNvPr id="727" name="フローチャート: 判断 726">
          <a:extLst>
            <a:ext uri="{FF2B5EF4-FFF2-40B4-BE49-F238E27FC236}">
              <a16:creationId xmlns:a16="http://schemas.microsoft.com/office/drawing/2014/main" id="{00000000-0008-0000-0700-0000D7020000}"/>
            </a:ext>
          </a:extLst>
        </xdr:cNvPr>
        <xdr:cNvSpPr/>
      </xdr:nvSpPr>
      <xdr:spPr>
        <a:xfrm>
          <a:off x="20383500" y="65923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37</xdr:row>
      <xdr:rowOff>23964</xdr:rowOff>
    </xdr:from>
    <xdr:ext cx="378565" cy="259045"/>
    <xdr:sp macro="" textlink="">
      <xdr:nvSpPr>
        <xdr:cNvPr id="728" name="テキスト ボックス 727">
          <a:extLst>
            <a:ext uri="{FF2B5EF4-FFF2-40B4-BE49-F238E27FC236}">
              <a16:creationId xmlns:a16="http://schemas.microsoft.com/office/drawing/2014/main" id="{00000000-0008-0000-0700-0000D8020000}"/>
            </a:ext>
          </a:extLst>
        </xdr:cNvPr>
        <xdr:cNvSpPr txBox="1"/>
      </xdr:nvSpPr>
      <xdr:spPr>
        <a:xfrm>
          <a:off x="20245017" y="636761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83688</xdr:rowOff>
    </xdr:from>
    <xdr:to>
      <xdr:col>102</xdr:col>
      <xdr:colOff>165100</xdr:colOff>
      <xdr:row>39</xdr:row>
      <xdr:rowOff>13838</xdr:rowOff>
    </xdr:to>
    <xdr:sp macro="" textlink="">
      <xdr:nvSpPr>
        <xdr:cNvPr id="730" name="フローチャート: 判断 729">
          <a:extLst>
            <a:ext uri="{FF2B5EF4-FFF2-40B4-BE49-F238E27FC236}">
              <a16:creationId xmlns:a16="http://schemas.microsoft.com/office/drawing/2014/main" id="{00000000-0008-0000-0700-0000DA020000}"/>
            </a:ext>
          </a:extLst>
        </xdr:cNvPr>
        <xdr:cNvSpPr/>
      </xdr:nvSpPr>
      <xdr:spPr>
        <a:xfrm>
          <a:off x="19494500" y="65987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30365</xdr:rowOff>
    </xdr:from>
    <xdr:ext cx="378565"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9356017" y="637401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85791</xdr:rowOff>
    </xdr:from>
    <xdr:to>
      <xdr:col>98</xdr:col>
      <xdr:colOff>38100</xdr:colOff>
      <xdr:row>39</xdr:row>
      <xdr:rowOff>15941</xdr:rowOff>
    </xdr:to>
    <xdr:sp macro="" textlink="">
      <xdr:nvSpPr>
        <xdr:cNvPr id="732" name="フローチャート: 判断 731">
          <a:extLst>
            <a:ext uri="{FF2B5EF4-FFF2-40B4-BE49-F238E27FC236}">
              <a16:creationId xmlns:a16="http://schemas.microsoft.com/office/drawing/2014/main" id="{00000000-0008-0000-0700-0000DC020000}"/>
            </a:ext>
          </a:extLst>
        </xdr:cNvPr>
        <xdr:cNvSpPr/>
      </xdr:nvSpPr>
      <xdr:spPr>
        <a:xfrm>
          <a:off x="18605500" y="66008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20833</xdr:colOff>
      <xdr:row>37</xdr:row>
      <xdr:rowOff>32468</xdr:rowOff>
    </xdr:from>
    <xdr:ext cx="313932"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499333" y="637611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35" name="テキスト ボックス 734">
          <a:extLst>
            <a:ext uri="{FF2B5EF4-FFF2-40B4-BE49-F238E27FC236}">
              <a16:creationId xmlns:a16="http://schemas.microsoft.com/office/drawing/2014/main" id="{00000000-0008-0000-0700-0000DF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37" name="テキスト ボックス 736">
          <a:extLst>
            <a:ext uri="{FF2B5EF4-FFF2-40B4-BE49-F238E27FC236}">
              <a16:creationId xmlns:a16="http://schemas.microsoft.com/office/drawing/2014/main" id="{00000000-0008-0000-0700-0000E1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39" name="楕円 738">
          <a:extLst>
            <a:ext uri="{FF2B5EF4-FFF2-40B4-BE49-F238E27FC236}">
              <a16:creationId xmlns:a16="http://schemas.microsoft.com/office/drawing/2014/main" id="{00000000-0008-0000-0700-0000E3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50411</xdr:rowOff>
    </xdr:from>
    <xdr:ext cx="249299" cy="259045"/>
    <xdr:sp macro="" textlink="">
      <xdr:nvSpPr>
        <xdr:cNvPr id="740" name="諸支出金該当値テキスト">
          <a:extLst>
            <a:ext uri="{FF2B5EF4-FFF2-40B4-BE49-F238E27FC236}">
              <a16:creationId xmlns:a16="http://schemas.microsoft.com/office/drawing/2014/main" id="{00000000-0008-0000-0700-0000E4020000}"/>
            </a:ext>
          </a:extLst>
        </xdr:cNvPr>
        <xdr:cNvSpPr txBox="1"/>
      </xdr:nvSpPr>
      <xdr:spPr>
        <a:xfrm>
          <a:off x="22212300" y="656551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41" name="楕円 740">
          <a:extLst>
            <a:ext uri="{FF2B5EF4-FFF2-40B4-BE49-F238E27FC236}">
              <a16:creationId xmlns:a16="http://schemas.microsoft.com/office/drawing/2014/main" id="{00000000-0008-0000-0700-0000E5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43" name="楕円 742">
          <a:extLst>
            <a:ext uri="{FF2B5EF4-FFF2-40B4-BE49-F238E27FC236}">
              <a16:creationId xmlns:a16="http://schemas.microsoft.com/office/drawing/2014/main" id="{00000000-0008-0000-0700-0000E702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45" name="楕円 744">
          <a:extLst>
            <a:ext uri="{FF2B5EF4-FFF2-40B4-BE49-F238E27FC236}">
              <a16:creationId xmlns:a16="http://schemas.microsoft.com/office/drawing/2014/main" id="{00000000-0008-0000-0700-0000E902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46" name="テキスト ボックス 745">
          <a:extLst>
            <a:ext uri="{FF2B5EF4-FFF2-40B4-BE49-F238E27FC236}">
              <a16:creationId xmlns:a16="http://schemas.microsoft.com/office/drawing/2014/main" id="{00000000-0008-0000-0700-0000EA02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47" name="楕円 746">
          <a:extLst>
            <a:ext uri="{FF2B5EF4-FFF2-40B4-BE49-F238E27FC236}">
              <a16:creationId xmlns:a16="http://schemas.microsoft.com/office/drawing/2014/main" id="{00000000-0008-0000-0700-0000EB02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49" name="正方形/長方形 748">
          <a:extLst>
            <a:ext uri="{FF2B5EF4-FFF2-40B4-BE49-F238E27FC236}">
              <a16:creationId xmlns:a16="http://schemas.microsoft.com/office/drawing/2014/main" id="{00000000-0008-0000-0700-0000ED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50" name="正方形/長方形 749">
          <a:extLst>
            <a:ext uri="{FF2B5EF4-FFF2-40B4-BE49-F238E27FC236}">
              <a16:creationId xmlns:a16="http://schemas.microsoft.com/office/drawing/2014/main" id="{00000000-0008-0000-0700-0000EE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51" name="正方形/長方形 750">
          <a:extLst>
            <a:ext uri="{FF2B5EF4-FFF2-40B4-BE49-F238E27FC236}">
              <a16:creationId xmlns:a16="http://schemas.microsoft.com/office/drawing/2014/main" id="{00000000-0008-0000-0700-0000EF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52" name="正方形/長方形 751">
          <a:extLst>
            <a:ext uri="{FF2B5EF4-FFF2-40B4-BE49-F238E27FC236}">
              <a16:creationId xmlns:a16="http://schemas.microsoft.com/office/drawing/2014/main" id="{00000000-0008-0000-0700-0000F0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53" name="正方形/長方形 752">
          <a:extLst>
            <a:ext uri="{FF2B5EF4-FFF2-40B4-BE49-F238E27FC236}">
              <a16:creationId xmlns:a16="http://schemas.microsoft.com/office/drawing/2014/main" id="{00000000-0008-0000-0700-0000F1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54" name="正方形/長方形 753">
          <a:extLst>
            <a:ext uri="{FF2B5EF4-FFF2-40B4-BE49-F238E27FC236}">
              <a16:creationId xmlns:a16="http://schemas.microsoft.com/office/drawing/2014/main" id="{00000000-0008-0000-0700-0000F2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熊本県平均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55" name="正方形/長方形 754">
          <a:extLst>
            <a:ext uri="{FF2B5EF4-FFF2-40B4-BE49-F238E27FC236}">
              <a16:creationId xmlns:a16="http://schemas.microsoft.com/office/drawing/2014/main" id="{00000000-0008-0000-0700-0000F3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56" name="正方形/長方形 755">
          <a:extLst>
            <a:ext uri="{FF2B5EF4-FFF2-40B4-BE49-F238E27FC236}">
              <a16:creationId xmlns:a16="http://schemas.microsoft.com/office/drawing/2014/main" id="{00000000-0008-0000-0700-0000F4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58" name="直線コネクタ 757">
          <a:extLst>
            <a:ext uri="{FF2B5EF4-FFF2-40B4-BE49-F238E27FC236}">
              <a16:creationId xmlns:a16="http://schemas.microsoft.com/office/drawing/2014/main" id="{00000000-0008-0000-0700-0000F6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59" name="直線コネクタ 758">
          <a:extLst>
            <a:ext uri="{FF2B5EF4-FFF2-40B4-BE49-F238E27FC236}">
              <a16:creationId xmlns:a16="http://schemas.microsoft.com/office/drawing/2014/main" id="{00000000-0008-0000-0700-0000F702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61" name="直線コネクタ 760">
          <a:extLst>
            <a:ext uri="{FF2B5EF4-FFF2-40B4-BE49-F238E27FC236}">
              <a16:creationId xmlns:a16="http://schemas.microsoft.com/office/drawing/2014/main" id="{00000000-0008-0000-0700-0000F9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63" name="前年度繰上充用金グラフ枠">
          <a:extLst>
            <a:ext uri="{FF2B5EF4-FFF2-40B4-BE49-F238E27FC236}">
              <a16:creationId xmlns:a16="http://schemas.microsoft.com/office/drawing/2014/main" id="{00000000-0008-0000-0700-0000FB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64" name="直線コネクタ 763">
          <a:extLst>
            <a:ext uri="{FF2B5EF4-FFF2-40B4-BE49-F238E27FC236}">
              <a16:creationId xmlns:a16="http://schemas.microsoft.com/office/drawing/2014/main" id="{00000000-0008-0000-0700-0000FC02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65" name="前年度繰上充用金最小値テキスト">
          <a:extLst>
            <a:ext uri="{FF2B5EF4-FFF2-40B4-BE49-F238E27FC236}">
              <a16:creationId xmlns:a16="http://schemas.microsoft.com/office/drawing/2014/main" id="{00000000-0008-0000-0700-0000FD02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6" name="直線コネクタ 765">
          <a:extLst>
            <a:ext uri="{FF2B5EF4-FFF2-40B4-BE49-F238E27FC236}">
              <a16:creationId xmlns:a16="http://schemas.microsoft.com/office/drawing/2014/main" id="{00000000-0008-0000-0700-0000FE02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67" name="前年度繰上充用金最大値テキスト">
          <a:extLst>
            <a:ext uri="{FF2B5EF4-FFF2-40B4-BE49-F238E27FC236}">
              <a16:creationId xmlns:a16="http://schemas.microsoft.com/office/drawing/2014/main" id="{00000000-0008-0000-0700-0000FF02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68" name="直線コネクタ 767">
          <a:extLst>
            <a:ext uri="{FF2B5EF4-FFF2-40B4-BE49-F238E27FC236}">
              <a16:creationId xmlns:a16="http://schemas.microsoft.com/office/drawing/2014/main" id="{00000000-0008-0000-0700-000000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69" name="直線コネクタ 768">
          <a:extLst>
            <a:ext uri="{FF2B5EF4-FFF2-40B4-BE49-F238E27FC236}">
              <a16:creationId xmlns:a16="http://schemas.microsoft.com/office/drawing/2014/main" id="{00000000-0008-0000-0700-000001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70" name="前年度繰上充用金平均値テキスト">
          <a:extLst>
            <a:ext uri="{FF2B5EF4-FFF2-40B4-BE49-F238E27FC236}">
              <a16:creationId xmlns:a16="http://schemas.microsoft.com/office/drawing/2014/main" id="{00000000-0008-0000-0700-000002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71" name="フローチャート: 判断 770">
          <a:extLst>
            <a:ext uri="{FF2B5EF4-FFF2-40B4-BE49-F238E27FC236}">
              <a16:creationId xmlns:a16="http://schemas.microsoft.com/office/drawing/2014/main" id="{00000000-0008-0000-0700-000003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72" name="直線コネクタ 771">
          <a:extLst>
            <a:ext uri="{FF2B5EF4-FFF2-40B4-BE49-F238E27FC236}">
              <a16:creationId xmlns:a16="http://schemas.microsoft.com/office/drawing/2014/main" id="{00000000-0008-0000-0700-000004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73" name="フローチャート: 判断 772">
          <a:extLst>
            <a:ext uri="{FF2B5EF4-FFF2-40B4-BE49-F238E27FC236}">
              <a16:creationId xmlns:a16="http://schemas.microsoft.com/office/drawing/2014/main" id="{00000000-0008-0000-0700-000005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74" name="テキスト ボックス 773">
          <a:extLst>
            <a:ext uri="{FF2B5EF4-FFF2-40B4-BE49-F238E27FC236}">
              <a16:creationId xmlns:a16="http://schemas.microsoft.com/office/drawing/2014/main" id="{00000000-0008-0000-0700-000006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75" name="直線コネクタ 774">
          <a:extLst>
            <a:ext uri="{FF2B5EF4-FFF2-40B4-BE49-F238E27FC236}">
              <a16:creationId xmlns:a16="http://schemas.microsoft.com/office/drawing/2014/main" id="{00000000-0008-0000-0700-000007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76" name="フローチャート: 判断 775">
          <a:extLst>
            <a:ext uri="{FF2B5EF4-FFF2-40B4-BE49-F238E27FC236}">
              <a16:creationId xmlns:a16="http://schemas.microsoft.com/office/drawing/2014/main" id="{00000000-0008-0000-0700-000008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779" name="フローチャート: 判断 778">
          <a:extLst>
            <a:ext uri="{FF2B5EF4-FFF2-40B4-BE49-F238E27FC236}">
              <a16:creationId xmlns:a16="http://schemas.microsoft.com/office/drawing/2014/main" id="{00000000-0008-0000-0700-00000B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81" name="フローチャート: 判断 780">
          <a:extLst>
            <a:ext uri="{FF2B5EF4-FFF2-40B4-BE49-F238E27FC236}">
              <a16:creationId xmlns:a16="http://schemas.microsoft.com/office/drawing/2014/main" id="{00000000-0008-0000-0700-00000D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700-00000F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88" name="楕円 787">
          <a:extLst>
            <a:ext uri="{FF2B5EF4-FFF2-40B4-BE49-F238E27FC236}">
              <a16:creationId xmlns:a16="http://schemas.microsoft.com/office/drawing/2014/main" id="{00000000-0008-0000-0700-000014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789" name="前年度繰上充用金該当値テキスト">
          <a:extLst>
            <a:ext uri="{FF2B5EF4-FFF2-40B4-BE49-F238E27FC236}">
              <a16:creationId xmlns:a16="http://schemas.microsoft.com/office/drawing/2014/main" id="{00000000-0008-0000-0700-000015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790" name="楕円 789">
          <a:extLst>
            <a:ext uri="{FF2B5EF4-FFF2-40B4-BE49-F238E27FC236}">
              <a16:creationId xmlns:a16="http://schemas.microsoft.com/office/drawing/2014/main" id="{00000000-0008-0000-0700-000016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792" name="楕円 791">
          <a:extLst>
            <a:ext uri="{FF2B5EF4-FFF2-40B4-BE49-F238E27FC236}">
              <a16:creationId xmlns:a16="http://schemas.microsoft.com/office/drawing/2014/main" id="{00000000-0008-0000-0700-000018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794" name="楕円 793">
          <a:extLst>
            <a:ext uri="{FF2B5EF4-FFF2-40B4-BE49-F238E27FC236}">
              <a16:creationId xmlns:a16="http://schemas.microsoft.com/office/drawing/2014/main" id="{00000000-0008-0000-0700-00001A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795" name="テキスト ボックス 794">
          <a:extLst>
            <a:ext uri="{FF2B5EF4-FFF2-40B4-BE49-F238E27FC236}">
              <a16:creationId xmlns:a16="http://schemas.microsoft.com/office/drawing/2014/main" id="{00000000-0008-0000-0700-00001B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796" name="楕円 795">
          <a:extLst>
            <a:ext uri="{FF2B5EF4-FFF2-40B4-BE49-F238E27FC236}">
              <a16:creationId xmlns:a16="http://schemas.microsoft.com/office/drawing/2014/main" id="{00000000-0008-0000-0700-00001C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797" name="テキスト ボックス 796">
          <a:extLst>
            <a:ext uri="{FF2B5EF4-FFF2-40B4-BE49-F238E27FC236}">
              <a16:creationId xmlns:a16="http://schemas.microsoft.com/office/drawing/2014/main" id="{00000000-0008-0000-0700-00001D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798" name="正方形/長方形 797">
          <a:extLst>
            <a:ext uri="{FF2B5EF4-FFF2-40B4-BE49-F238E27FC236}">
              <a16:creationId xmlns:a16="http://schemas.microsoft.com/office/drawing/2014/main" id="{00000000-0008-0000-0700-00001E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799" name="正方形/長方形 798">
          <a:extLst>
            <a:ext uri="{FF2B5EF4-FFF2-40B4-BE49-F238E27FC236}">
              <a16:creationId xmlns:a16="http://schemas.microsoft.com/office/drawing/2014/main" id="{00000000-0008-0000-0700-00001F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00" name="テキスト ボックス 799">
          <a:extLst>
            <a:ext uri="{FF2B5EF4-FFF2-40B4-BE49-F238E27FC236}">
              <a16:creationId xmlns:a16="http://schemas.microsoft.com/office/drawing/2014/main" id="{00000000-0008-0000-0700-000020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panose="020B0600070205080204" pitchFamily="50" charset="-128"/>
              <a:ea typeface="ＭＳ Ｐゴシック" panose="020B0600070205080204" pitchFamily="50" charset="-128"/>
            </a:rPr>
            <a:t>民生費は住民一人あたり</a:t>
          </a:r>
          <a:r>
            <a:rPr kumimoji="1" lang="en-US" altLang="ja-JP" sz="1300">
              <a:latin typeface="ＭＳ Ｐゴシック" panose="020B0600070205080204" pitchFamily="50" charset="-128"/>
              <a:ea typeface="ＭＳ Ｐゴシック" panose="020B0600070205080204" pitchFamily="50" charset="-128"/>
            </a:rPr>
            <a:t>223,858</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円となっており、類似団体と比較して一人あたりコストが</a:t>
          </a:r>
          <a:r>
            <a:rPr kumimoji="1" lang="en-US" altLang="ja-JP" sz="1300">
              <a:latin typeface="ＭＳ Ｐゴシック" panose="020B0600070205080204" pitchFamily="50" charset="-128"/>
              <a:ea typeface="ＭＳ Ｐゴシック" panose="020B0600070205080204" pitchFamily="50" charset="-128"/>
            </a:rPr>
            <a:t>19,771</a:t>
          </a:r>
          <a:r>
            <a:rPr kumimoji="1" lang="ja-JP" altLang="en-US" sz="1300">
              <a:latin typeface="ＭＳ Ｐゴシック" panose="020B0600070205080204" pitchFamily="50" charset="-128"/>
              <a:ea typeface="ＭＳ Ｐゴシック" panose="020B0600070205080204" pitchFamily="50" charset="-128"/>
            </a:rPr>
            <a:t>円高い状況となっている。これは、障害者福祉事業や障害児支援施策事業費によるものである。</a:t>
          </a:r>
          <a:endParaRPr kumimoji="1" lang="en-US" altLang="ja-JP" sz="1300">
            <a:latin typeface="ＭＳ Ｐゴシック" panose="020B0600070205080204" pitchFamily="50" charset="-128"/>
            <a:ea typeface="ＭＳ Ｐゴシック" panose="020B0600070205080204" pitchFamily="50" charset="-128"/>
          </a:endParaRPr>
        </a:p>
        <a:p>
          <a:r>
            <a:rPr kumimoji="1" lang="ja-JP" altLang="en-US" sz="1300">
              <a:latin typeface="ＭＳ Ｐゴシック" panose="020B0600070205080204" pitchFamily="50" charset="-128"/>
              <a:ea typeface="ＭＳ Ｐゴシック" panose="020B0600070205080204" pitchFamily="50" charset="-128"/>
            </a:rPr>
            <a:t>消防費は住民一人あたり</a:t>
          </a:r>
          <a:r>
            <a:rPr kumimoji="1" lang="en-US" altLang="ja-JP" sz="1300">
              <a:latin typeface="ＭＳ Ｐゴシック" panose="020B0600070205080204" pitchFamily="50" charset="-128"/>
              <a:ea typeface="ＭＳ Ｐゴシック" panose="020B0600070205080204" pitchFamily="50" charset="-128"/>
            </a:rPr>
            <a:t>61,886</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円となっており、類似団体と比較して一人あたりコストが</a:t>
          </a:r>
          <a:r>
            <a:rPr kumimoji="1" lang="en-US" altLang="ja-JP" sz="1300">
              <a:latin typeface="ＭＳ Ｐゴシック" panose="020B0600070205080204" pitchFamily="50" charset="-128"/>
              <a:ea typeface="ＭＳ Ｐゴシック" panose="020B0600070205080204" pitchFamily="50" charset="-128"/>
            </a:rPr>
            <a:t>9,654</a:t>
          </a:r>
          <a:r>
            <a:rPr kumimoji="1" lang="ja-JP" altLang="en-US" sz="1300">
              <a:latin typeface="ＭＳ Ｐゴシック" panose="020B0600070205080204" pitchFamily="50" charset="-128"/>
              <a:ea typeface="ＭＳ Ｐゴシック" panose="020B0600070205080204" pitchFamily="50" charset="-128"/>
            </a:rPr>
            <a:t>円高い状況となっている。これは、防災行政無線デジタル化整備事業によるものである。</a:t>
          </a:r>
        </a:p>
        <a:p>
          <a:r>
            <a:rPr kumimoji="1" lang="ja-JP" altLang="en-US" sz="1300">
              <a:latin typeface="ＭＳ Ｐゴシック" panose="020B0600070205080204" pitchFamily="50" charset="-128"/>
              <a:ea typeface="ＭＳ Ｐゴシック" panose="020B0600070205080204" pitchFamily="50" charset="-128"/>
            </a:rPr>
            <a:t>災害復旧費は住民一人あたり</a:t>
          </a:r>
          <a:r>
            <a:rPr kumimoji="1" lang="en-US" altLang="ja-JP" sz="1300">
              <a:latin typeface="ＭＳ Ｐゴシック" panose="020B0600070205080204" pitchFamily="50" charset="-128"/>
              <a:ea typeface="ＭＳ Ｐゴシック" panose="020B0600070205080204" pitchFamily="50" charset="-128"/>
            </a:rPr>
            <a:t>22,857</a:t>
          </a:r>
          <a:r>
            <a:rPr kumimoji="1" lang="ja-JP" altLang="en-US" sz="1300">
              <a:latin typeface="ＭＳ Ｐゴシック" panose="020B0600070205080204" pitchFamily="50" charset="-128"/>
              <a:ea typeface="ＭＳ Ｐゴシック" panose="020B0600070205080204" pitchFamily="50" charset="-128"/>
            </a:rPr>
            <a:t>円となっており、類似団体と比較して一人あたりコストが</a:t>
          </a:r>
          <a:r>
            <a:rPr kumimoji="1" lang="en-US" altLang="ja-JP" sz="1300">
              <a:latin typeface="ＭＳ Ｐゴシック" panose="020B0600070205080204" pitchFamily="50" charset="-128"/>
              <a:ea typeface="ＭＳ Ｐゴシック" panose="020B0600070205080204" pitchFamily="50" charset="-128"/>
            </a:rPr>
            <a:t>4,454</a:t>
          </a:r>
          <a:r>
            <a:rPr kumimoji="1" lang="ja-JP" altLang="en-US" sz="1300">
              <a:latin typeface="ＭＳ Ｐゴシック" panose="020B0600070205080204" pitchFamily="50" charset="-128"/>
              <a:ea typeface="ＭＳ Ｐゴシック" panose="020B0600070205080204" pitchFamily="50" charset="-128"/>
            </a:rPr>
            <a:t>円高い状況となっている。これは、令和２年７月豪雨災害の影響によるものである。</a:t>
          </a:r>
        </a:p>
        <a:p>
          <a:endParaRPr kumimoji="1" lang="ja-JP" altLang="en-US" sz="1300">
            <a:latin typeface="ＭＳ Ｐゴシック" panose="020B0600070205080204" pitchFamily="50" charset="-128"/>
            <a:ea typeface="ＭＳ Ｐゴシック" panose="020B0600070205080204" pitchFamily="50" charset="-128"/>
          </a:endParaRPr>
        </a:p>
        <a:p>
          <a:endParaRPr kumimoji="1" lang="en-US" altLang="ja-JP"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財政調整基金残高は、適切な財源の確保と歳出の精査により取崩しを回避しており、前年度とほぼ同額を維持している。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また、実質単年度収支については、翌年度に繰越すべき財源は増となったが、地方交付税や、地方消費税交付金等が増となっため、微増となった。</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a:t>
          </a:r>
          <a:endParaRPr kumimoji="1" lang="en-US" altLang="ja-JP"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2</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熊本県多良木町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各会計において、財源の確保や経費削減努力、独立採算の原則に基づいた事務の効率化、料金の適正化により、一般会計、特別会計共に実質収支について黒字を示しており、公営企業（法適用）である上水道事業会計についても黒字を示しているため、実質赤字比率、連結実質赤字比率共に赤字は存在していない。</a:t>
          </a:r>
        </a:p>
        <a:p>
          <a:r>
            <a:rPr kumimoji="1" lang="ja-JP" altLang="en-US" sz="1400">
              <a:latin typeface="ＭＳ ゴシック" pitchFamily="49" charset="-128"/>
              <a:ea typeface="ＭＳ ゴシック" pitchFamily="49" charset="-128"/>
            </a:rPr>
            <a:t>　今後も経常経費の削減や、上下水道事業においては適正な使用料の確保を図り、特別会計については一般会計からの繰出金を必要最小限に留めるなど、相互に調整を行っていく。</a:t>
          </a: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36001;&#25919;&#29366;&#27841;&#36039;&#26009;&#38598;&#12305;_435058_&#22810;&#33391;&#26408;&#30010;_2020(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BP50" t="str">
            <v>H28</v>
          </cell>
          <cell r="BX50" t="str">
            <v>H29</v>
          </cell>
          <cell r="CF50" t="str">
            <v>H30</v>
          </cell>
          <cell r="CN50" t="str">
            <v>R01</v>
          </cell>
          <cell r="CV50" t="str">
            <v>R02</v>
          </cell>
        </row>
        <row r="51">
          <cell r="AN51" t="str">
            <v>当該団体値</v>
          </cell>
          <cell r="BP51">
            <v>56.7</v>
          </cell>
          <cell r="BX51">
            <v>54.2</v>
          </cell>
          <cell r="CF51">
            <v>49.3</v>
          </cell>
          <cell r="CN51">
            <v>41.7</v>
          </cell>
          <cell r="CV51">
            <v>31.3</v>
          </cell>
        </row>
        <row r="53">
          <cell r="BP53">
            <v>60.7</v>
          </cell>
          <cell r="BX53">
            <v>62.1</v>
          </cell>
          <cell r="CF53">
            <v>63.8</v>
          </cell>
          <cell r="CN53">
            <v>65</v>
          </cell>
          <cell r="CV53">
            <v>65.3</v>
          </cell>
        </row>
        <row r="55">
          <cell r="AN55" t="str">
            <v>類似団体内平均値</v>
          </cell>
          <cell r="BP55">
            <v>0</v>
          </cell>
          <cell r="BX55">
            <v>0</v>
          </cell>
          <cell r="CF55">
            <v>0</v>
          </cell>
          <cell r="CN55">
            <v>0</v>
          </cell>
          <cell r="CV55">
            <v>0</v>
          </cell>
        </row>
        <row r="57">
          <cell r="BP57">
            <v>56.2</v>
          </cell>
          <cell r="BX57">
            <v>58.2</v>
          </cell>
          <cell r="CF57">
            <v>60.1</v>
          </cell>
          <cell r="CN57">
            <v>61.6</v>
          </cell>
          <cell r="CV57">
            <v>64</v>
          </cell>
        </row>
        <row r="72">
          <cell r="BP72" t="str">
            <v>H28</v>
          </cell>
          <cell r="BX72" t="str">
            <v>H29</v>
          </cell>
          <cell r="CF72" t="str">
            <v>H30</v>
          </cell>
          <cell r="CN72" t="str">
            <v>R01</v>
          </cell>
          <cell r="CV72" t="str">
            <v>R02</v>
          </cell>
        </row>
        <row r="73">
          <cell r="AN73" t="str">
            <v>当該団体値</v>
          </cell>
          <cell r="BP73">
            <v>56.7</v>
          </cell>
          <cell r="BX73">
            <v>54.2</v>
          </cell>
          <cell r="CF73">
            <v>49.3</v>
          </cell>
          <cell r="CN73">
            <v>41.7</v>
          </cell>
          <cell r="CV73">
            <v>31.3</v>
          </cell>
        </row>
        <row r="75">
          <cell r="BP75">
            <v>9.9</v>
          </cell>
          <cell r="BX75">
            <v>9.3000000000000007</v>
          </cell>
          <cell r="CF75">
            <v>9.1</v>
          </cell>
          <cell r="CN75">
            <v>8.6</v>
          </cell>
          <cell r="CV75">
            <v>8</v>
          </cell>
        </row>
        <row r="77">
          <cell r="AN77" t="str">
            <v>類似団体内平均値</v>
          </cell>
          <cell r="BP77">
            <v>0</v>
          </cell>
          <cell r="BX77">
            <v>0</v>
          </cell>
          <cell r="CF77">
            <v>0</v>
          </cell>
          <cell r="CN77">
            <v>0</v>
          </cell>
          <cell r="CV77">
            <v>0</v>
          </cell>
        </row>
        <row r="79">
          <cell r="BP79">
            <v>8.5</v>
          </cell>
          <cell r="BX79">
            <v>8.5</v>
          </cell>
          <cell r="CF79">
            <v>8.6</v>
          </cell>
          <cell r="CN79">
            <v>8.6</v>
          </cell>
          <cell r="CV79">
            <v>8.9</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6.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opLeftCell="A10" workbookViewId="0"/>
  </sheetViews>
  <sheetFormatPr defaultColWidth="0" defaultRowHeight="11.25" zeroHeight="1" x14ac:dyDescent="0.15"/>
  <cols>
    <col min="1" max="11" width="2.125" style="188" customWidth="1"/>
    <col min="12" max="12" width="2.25" style="188" customWidth="1"/>
    <col min="13" max="17" width="2.375" style="188" customWidth="1"/>
    <col min="18" max="119" width="2.125" style="188" customWidth="1"/>
    <col min="120" max="16384" width="0" style="188" hidden="1"/>
  </cols>
  <sheetData>
    <row r="1" spans="1:119" ht="33" customHeight="1" x14ac:dyDescent="0.15">
      <c r="A1" s="186"/>
      <c r="B1" s="403" t="s">
        <v>81</v>
      </c>
      <c r="C1" s="403"/>
      <c r="D1" s="403"/>
      <c r="E1" s="403"/>
      <c r="F1" s="403"/>
      <c r="G1" s="403"/>
      <c r="H1" s="403"/>
      <c r="I1" s="403"/>
      <c r="J1" s="403"/>
      <c r="K1" s="403"/>
      <c r="L1" s="403"/>
      <c r="M1" s="403"/>
      <c r="N1" s="403"/>
      <c r="O1" s="403"/>
      <c r="P1" s="403"/>
      <c r="Q1" s="403"/>
      <c r="R1" s="403"/>
      <c r="S1" s="403"/>
      <c r="T1" s="403"/>
      <c r="U1" s="403"/>
      <c r="V1" s="403"/>
      <c r="W1" s="403"/>
      <c r="X1" s="403"/>
      <c r="Y1" s="403"/>
      <c r="Z1" s="403"/>
      <c r="AA1" s="403"/>
      <c r="AB1" s="403"/>
      <c r="AC1" s="403"/>
      <c r="AD1" s="403"/>
      <c r="AE1" s="403"/>
      <c r="AF1" s="403"/>
      <c r="AG1" s="403"/>
      <c r="AH1" s="403"/>
      <c r="AI1" s="403"/>
      <c r="AJ1" s="403"/>
      <c r="AK1" s="403"/>
      <c r="AL1" s="403"/>
      <c r="AM1" s="403"/>
      <c r="AN1" s="403"/>
      <c r="AO1" s="403"/>
      <c r="AP1" s="403"/>
      <c r="AQ1" s="403"/>
      <c r="AR1" s="403"/>
      <c r="AS1" s="403"/>
      <c r="AT1" s="403"/>
      <c r="AU1" s="403"/>
      <c r="AV1" s="403"/>
      <c r="AW1" s="403"/>
      <c r="AX1" s="403"/>
      <c r="AY1" s="403"/>
      <c r="AZ1" s="403"/>
      <c r="BA1" s="403"/>
      <c r="BB1" s="403"/>
      <c r="BC1" s="403"/>
      <c r="BD1" s="403"/>
      <c r="BE1" s="403"/>
      <c r="BF1" s="403"/>
      <c r="BG1" s="403"/>
      <c r="BH1" s="403"/>
      <c r="BI1" s="403"/>
      <c r="BJ1" s="403"/>
      <c r="BK1" s="403"/>
      <c r="BL1" s="403"/>
      <c r="BM1" s="403"/>
      <c r="BN1" s="403"/>
      <c r="BO1" s="403"/>
      <c r="BP1" s="403"/>
      <c r="BQ1" s="403"/>
      <c r="BR1" s="403"/>
      <c r="BS1" s="403"/>
      <c r="BT1" s="403"/>
      <c r="BU1" s="403"/>
      <c r="BV1" s="403"/>
      <c r="BW1" s="403"/>
      <c r="BX1" s="403"/>
      <c r="BY1" s="403"/>
      <c r="BZ1" s="403"/>
      <c r="CA1" s="403"/>
      <c r="CB1" s="403"/>
      <c r="CC1" s="403"/>
      <c r="CD1" s="403"/>
      <c r="CE1" s="403"/>
      <c r="CF1" s="403"/>
      <c r="CG1" s="403"/>
      <c r="CH1" s="403"/>
      <c r="CI1" s="403"/>
      <c r="CJ1" s="403"/>
      <c r="CK1" s="403"/>
      <c r="CL1" s="403"/>
      <c r="CM1" s="403"/>
      <c r="CN1" s="403"/>
      <c r="CO1" s="403"/>
      <c r="CP1" s="403"/>
      <c r="CQ1" s="403"/>
      <c r="CR1" s="403"/>
      <c r="CS1" s="403"/>
      <c r="CT1" s="403"/>
      <c r="CU1" s="403"/>
      <c r="CV1" s="403"/>
      <c r="CW1" s="403"/>
      <c r="CX1" s="403"/>
      <c r="CY1" s="403"/>
      <c r="CZ1" s="403"/>
      <c r="DA1" s="403"/>
      <c r="DB1" s="403"/>
      <c r="DC1" s="403"/>
      <c r="DD1" s="403"/>
      <c r="DE1" s="403"/>
      <c r="DF1" s="403"/>
      <c r="DG1" s="403"/>
      <c r="DH1" s="403"/>
      <c r="DI1" s="403"/>
      <c r="DJ1" s="187"/>
      <c r="DK1" s="187"/>
      <c r="DL1" s="187"/>
      <c r="DM1" s="187"/>
      <c r="DN1" s="187"/>
      <c r="DO1" s="187"/>
    </row>
    <row r="2" spans="1:119" ht="24.75" thickBot="1" x14ac:dyDescent="0.2">
      <c r="A2" s="186"/>
      <c r="B2" s="189" t="s">
        <v>82</v>
      </c>
      <c r="C2" s="189"/>
      <c r="D2" s="190"/>
      <c r="E2" s="186"/>
      <c r="F2" s="186"/>
      <c r="G2" s="186"/>
      <c r="H2" s="186"/>
      <c r="I2" s="186"/>
      <c r="J2" s="186"/>
      <c r="K2" s="186"/>
      <c r="L2" s="186"/>
      <c r="M2" s="186"/>
      <c r="N2" s="186"/>
      <c r="O2" s="186"/>
      <c r="P2" s="186"/>
      <c r="Q2" s="186"/>
      <c r="R2" s="186"/>
      <c r="S2" s="186"/>
      <c r="T2" s="186"/>
      <c r="U2" s="186"/>
      <c r="V2" s="186"/>
      <c r="W2" s="186"/>
      <c r="X2" s="186"/>
      <c r="Y2" s="186"/>
      <c r="Z2" s="186"/>
      <c r="AA2" s="186"/>
      <c r="AB2" s="186"/>
      <c r="AC2" s="186"/>
      <c r="AD2" s="186"/>
      <c r="AE2" s="186"/>
      <c r="AF2" s="186"/>
      <c r="AG2" s="186"/>
      <c r="AH2" s="186"/>
      <c r="AI2" s="186"/>
      <c r="AJ2" s="186"/>
      <c r="AK2" s="186"/>
      <c r="AL2" s="186"/>
      <c r="AM2" s="186"/>
      <c r="AN2" s="186"/>
      <c r="AO2" s="186"/>
      <c r="AP2" s="186"/>
      <c r="AQ2" s="186"/>
      <c r="AR2" s="186"/>
      <c r="AS2" s="186"/>
      <c r="AT2" s="186"/>
      <c r="AU2" s="186"/>
      <c r="AV2" s="186"/>
      <c r="AW2" s="186"/>
      <c r="AX2" s="186"/>
      <c r="AY2" s="186"/>
      <c r="AZ2" s="186"/>
      <c r="BA2" s="186"/>
      <c r="BB2" s="186"/>
      <c r="BC2" s="186"/>
      <c r="BD2" s="186"/>
      <c r="BE2" s="186"/>
      <c r="BF2" s="186"/>
      <c r="BG2" s="186"/>
      <c r="BH2" s="186"/>
      <c r="BI2" s="186"/>
      <c r="BJ2" s="186"/>
      <c r="BK2" s="186"/>
      <c r="BL2" s="186"/>
      <c r="BM2" s="186"/>
      <c r="BN2" s="186"/>
      <c r="BO2" s="186"/>
      <c r="BP2" s="186"/>
      <c r="BQ2" s="186"/>
      <c r="BR2" s="186"/>
      <c r="BS2" s="186"/>
      <c r="BT2" s="186"/>
      <c r="BU2" s="186"/>
      <c r="BV2" s="186"/>
      <c r="BW2" s="186"/>
      <c r="BX2" s="186"/>
      <c r="BY2" s="186"/>
      <c r="BZ2" s="186"/>
      <c r="CA2" s="186"/>
      <c r="CB2" s="186"/>
      <c r="CC2" s="186"/>
      <c r="CD2" s="186"/>
      <c r="CE2" s="186"/>
      <c r="CF2" s="186"/>
      <c r="CG2" s="186"/>
      <c r="CH2" s="186"/>
      <c r="CI2" s="186"/>
      <c r="CJ2" s="186"/>
      <c r="CK2" s="186"/>
      <c r="CL2" s="186"/>
      <c r="CM2" s="186"/>
      <c r="CN2" s="186"/>
      <c r="CO2" s="186"/>
      <c r="CP2" s="186"/>
      <c r="CQ2" s="186"/>
      <c r="CR2" s="186"/>
      <c r="CS2" s="186"/>
      <c r="CT2" s="186"/>
      <c r="CU2" s="186"/>
      <c r="CV2" s="186"/>
      <c r="CW2" s="186"/>
      <c r="CX2" s="186"/>
      <c r="CY2" s="186"/>
      <c r="CZ2" s="186"/>
      <c r="DA2" s="186"/>
      <c r="DB2" s="186"/>
      <c r="DC2" s="186"/>
      <c r="DD2" s="186"/>
      <c r="DE2" s="186"/>
      <c r="DF2" s="186"/>
      <c r="DG2" s="186"/>
      <c r="DH2" s="186"/>
      <c r="DI2" s="186"/>
      <c r="DJ2" s="186"/>
      <c r="DK2" s="186"/>
      <c r="DL2" s="186"/>
      <c r="DM2" s="186"/>
      <c r="DN2" s="186"/>
      <c r="DO2" s="186"/>
    </row>
    <row r="3" spans="1:119" ht="18.75" customHeight="1" thickBot="1" x14ac:dyDescent="0.2">
      <c r="A3" s="187"/>
      <c r="B3" s="404" t="s">
        <v>83</v>
      </c>
      <c r="C3" s="405"/>
      <c r="D3" s="405"/>
      <c r="E3" s="406"/>
      <c r="F3" s="406"/>
      <c r="G3" s="406"/>
      <c r="H3" s="406"/>
      <c r="I3" s="406"/>
      <c r="J3" s="406"/>
      <c r="K3" s="406"/>
      <c r="L3" s="406" t="s">
        <v>84</v>
      </c>
      <c r="M3" s="406"/>
      <c r="N3" s="406"/>
      <c r="O3" s="406"/>
      <c r="P3" s="406"/>
      <c r="Q3" s="406"/>
      <c r="R3" s="413"/>
      <c r="S3" s="413"/>
      <c r="T3" s="413"/>
      <c r="U3" s="413"/>
      <c r="V3" s="414"/>
      <c r="W3" s="388" t="s">
        <v>85</v>
      </c>
      <c r="X3" s="389"/>
      <c r="Y3" s="389"/>
      <c r="Z3" s="389"/>
      <c r="AA3" s="389"/>
      <c r="AB3" s="405"/>
      <c r="AC3" s="413" t="s">
        <v>86</v>
      </c>
      <c r="AD3" s="389"/>
      <c r="AE3" s="389"/>
      <c r="AF3" s="389"/>
      <c r="AG3" s="389"/>
      <c r="AH3" s="389"/>
      <c r="AI3" s="389"/>
      <c r="AJ3" s="389"/>
      <c r="AK3" s="389"/>
      <c r="AL3" s="390"/>
      <c r="AM3" s="388" t="s">
        <v>87</v>
      </c>
      <c r="AN3" s="389"/>
      <c r="AO3" s="389"/>
      <c r="AP3" s="389"/>
      <c r="AQ3" s="389"/>
      <c r="AR3" s="389"/>
      <c r="AS3" s="389"/>
      <c r="AT3" s="389"/>
      <c r="AU3" s="389"/>
      <c r="AV3" s="389"/>
      <c r="AW3" s="389"/>
      <c r="AX3" s="390"/>
      <c r="AY3" s="425" t="s">
        <v>1</v>
      </c>
      <c r="AZ3" s="426"/>
      <c r="BA3" s="426"/>
      <c r="BB3" s="426"/>
      <c r="BC3" s="426"/>
      <c r="BD3" s="426"/>
      <c r="BE3" s="426"/>
      <c r="BF3" s="426"/>
      <c r="BG3" s="426"/>
      <c r="BH3" s="426"/>
      <c r="BI3" s="426"/>
      <c r="BJ3" s="426"/>
      <c r="BK3" s="426"/>
      <c r="BL3" s="426"/>
      <c r="BM3" s="427"/>
      <c r="BN3" s="388" t="s">
        <v>88</v>
      </c>
      <c r="BO3" s="389"/>
      <c r="BP3" s="389"/>
      <c r="BQ3" s="389"/>
      <c r="BR3" s="389"/>
      <c r="BS3" s="389"/>
      <c r="BT3" s="389"/>
      <c r="BU3" s="390"/>
      <c r="BV3" s="388" t="s">
        <v>89</v>
      </c>
      <c r="BW3" s="389"/>
      <c r="BX3" s="389"/>
      <c r="BY3" s="389"/>
      <c r="BZ3" s="389"/>
      <c r="CA3" s="389"/>
      <c r="CB3" s="389"/>
      <c r="CC3" s="390"/>
      <c r="CD3" s="425" t="s">
        <v>1</v>
      </c>
      <c r="CE3" s="426"/>
      <c r="CF3" s="426"/>
      <c r="CG3" s="426"/>
      <c r="CH3" s="426"/>
      <c r="CI3" s="426"/>
      <c r="CJ3" s="426"/>
      <c r="CK3" s="426"/>
      <c r="CL3" s="426"/>
      <c r="CM3" s="426"/>
      <c r="CN3" s="426"/>
      <c r="CO3" s="426"/>
      <c r="CP3" s="426"/>
      <c r="CQ3" s="426"/>
      <c r="CR3" s="426"/>
      <c r="CS3" s="427"/>
      <c r="CT3" s="388" t="s">
        <v>90</v>
      </c>
      <c r="CU3" s="389"/>
      <c r="CV3" s="389"/>
      <c r="CW3" s="389"/>
      <c r="CX3" s="389"/>
      <c r="CY3" s="389"/>
      <c r="CZ3" s="389"/>
      <c r="DA3" s="390"/>
      <c r="DB3" s="388" t="s">
        <v>91</v>
      </c>
      <c r="DC3" s="389"/>
      <c r="DD3" s="389"/>
      <c r="DE3" s="389"/>
      <c r="DF3" s="389"/>
      <c r="DG3" s="389"/>
      <c r="DH3" s="389"/>
      <c r="DI3" s="390"/>
      <c r="DJ3" s="186"/>
      <c r="DK3" s="186"/>
      <c r="DL3" s="186"/>
      <c r="DM3" s="186"/>
      <c r="DN3" s="186"/>
      <c r="DO3" s="186"/>
    </row>
    <row r="4" spans="1:119" ht="18.75" customHeight="1" x14ac:dyDescent="0.15">
      <c r="A4" s="187"/>
      <c r="B4" s="407"/>
      <c r="C4" s="408"/>
      <c r="D4" s="408"/>
      <c r="E4" s="409"/>
      <c r="F4" s="409"/>
      <c r="G4" s="409"/>
      <c r="H4" s="409"/>
      <c r="I4" s="409"/>
      <c r="J4" s="409"/>
      <c r="K4" s="409"/>
      <c r="L4" s="409"/>
      <c r="M4" s="409"/>
      <c r="N4" s="409"/>
      <c r="O4" s="409"/>
      <c r="P4" s="409"/>
      <c r="Q4" s="409"/>
      <c r="R4" s="415"/>
      <c r="S4" s="415"/>
      <c r="T4" s="415"/>
      <c r="U4" s="415"/>
      <c r="V4" s="416"/>
      <c r="W4" s="419"/>
      <c r="X4" s="420"/>
      <c r="Y4" s="420"/>
      <c r="Z4" s="420"/>
      <c r="AA4" s="420"/>
      <c r="AB4" s="408"/>
      <c r="AC4" s="415"/>
      <c r="AD4" s="420"/>
      <c r="AE4" s="420"/>
      <c r="AF4" s="420"/>
      <c r="AG4" s="420"/>
      <c r="AH4" s="420"/>
      <c r="AI4" s="420"/>
      <c r="AJ4" s="420"/>
      <c r="AK4" s="420"/>
      <c r="AL4" s="423"/>
      <c r="AM4" s="421"/>
      <c r="AN4" s="422"/>
      <c r="AO4" s="422"/>
      <c r="AP4" s="422"/>
      <c r="AQ4" s="422"/>
      <c r="AR4" s="422"/>
      <c r="AS4" s="422"/>
      <c r="AT4" s="422"/>
      <c r="AU4" s="422"/>
      <c r="AV4" s="422"/>
      <c r="AW4" s="422"/>
      <c r="AX4" s="424"/>
      <c r="AY4" s="391" t="s">
        <v>92</v>
      </c>
      <c r="AZ4" s="392"/>
      <c r="BA4" s="392"/>
      <c r="BB4" s="392"/>
      <c r="BC4" s="392"/>
      <c r="BD4" s="392"/>
      <c r="BE4" s="392"/>
      <c r="BF4" s="392"/>
      <c r="BG4" s="392"/>
      <c r="BH4" s="392"/>
      <c r="BI4" s="392"/>
      <c r="BJ4" s="392"/>
      <c r="BK4" s="392"/>
      <c r="BL4" s="392"/>
      <c r="BM4" s="393"/>
      <c r="BN4" s="394">
        <v>8695988</v>
      </c>
      <c r="BO4" s="395"/>
      <c r="BP4" s="395"/>
      <c r="BQ4" s="395"/>
      <c r="BR4" s="395"/>
      <c r="BS4" s="395"/>
      <c r="BT4" s="395"/>
      <c r="BU4" s="396"/>
      <c r="BV4" s="394">
        <v>7178955</v>
      </c>
      <c r="BW4" s="395"/>
      <c r="BX4" s="395"/>
      <c r="BY4" s="395"/>
      <c r="BZ4" s="395"/>
      <c r="CA4" s="395"/>
      <c r="CB4" s="395"/>
      <c r="CC4" s="396"/>
      <c r="CD4" s="397" t="s">
        <v>93</v>
      </c>
      <c r="CE4" s="398"/>
      <c r="CF4" s="398"/>
      <c r="CG4" s="398"/>
      <c r="CH4" s="398"/>
      <c r="CI4" s="398"/>
      <c r="CJ4" s="398"/>
      <c r="CK4" s="398"/>
      <c r="CL4" s="398"/>
      <c r="CM4" s="398"/>
      <c r="CN4" s="398"/>
      <c r="CO4" s="398"/>
      <c r="CP4" s="398"/>
      <c r="CQ4" s="398"/>
      <c r="CR4" s="398"/>
      <c r="CS4" s="399"/>
      <c r="CT4" s="400">
        <v>8.3000000000000007</v>
      </c>
      <c r="CU4" s="401"/>
      <c r="CV4" s="401"/>
      <c r="CW4" s="401"/>
      <c r="CX4" s="401"/>
      <c r="CY4" s="401"/>
      <c r="CZ4" s="401"/>
      <c r="DA4" s="402"/>
      <c r="DB4" s="400">
        <v>8.4</v>
      </c>
      <c r="DC4" s="401"/>
      <c r="DD4" s="401"/>
      <c r="DE4" s="401"/>
      <c r="DF4" s="401"/>
      <c r="DG4" s="401"/>
      <c r="DH4" s="401"/>
      <c r="DI4" s="402"/>
      <c r="DJ4" s="186"/>
      <c r="DK4" s="186"/>
      <c r="DL4" s="186"/>
      <c r="DM4" s="186"/>
      <c r="DN4" s="186"/>
      <c r="DO4" s="186"/>
    </row>
    <row r="5" spans="1:119" ht="18.75" customHeight="1" x14ac:dyDescent="0.15">
      <c r="A5" s="187"/>
      <c r="B5" s="410"/>
      <c r="C5" s="411"/>
      <c r="D5" s="411"/>
      <c r="E5" s="412"/>
      <c r="F5" s="412"/>
      <c r="G5" s="412"/>
      <c r="H5" s="412"/>
      <c r="I5" s="412"/>
      <c r="J5" s="412"/>
      <c r="K5" s="412"/>
      <c r="L5" s="412"/>
      <c r="M5" s="412"/>
      <c r="N5" s="412"/>
      <c r="O5" s="412"/>
      <c r="P5" s="412"/>
      <c r="Q5" s="412"/>
      <c r="R5" s="417"/>
      <c r="S5" s="417"/>
      <c r="T5" s="417"/>
      <c r="U5" s="417"/>
      <c r="V5" s="418"/>
      <c r="W5" s="421"/>
      <c r="X5" s="422"/>
      <c r="Y5" s="422"/>
      <c r="Z5" s="422"/>
      <c r="AA5" s="422"/>
      <c r="AB5" s="411"/>
      <c r="AC5" s="417"/>
      <c r="AD5" s="422"/>
      <c r="AE5" s="422"/>
      <c r="AF5" s="422"/>
      <c r="AG5" s="422"/>
      <c r="AH5" s="422"/>
      <c r="AI5" s="422"/>
      <c r="AJ5" s="422"/>
      <c r="AK5" s="422"/>
      <c r="AL5" s="424"/>
      <c r="AM5" s="460" t="s">
        <v>94</v>
      </c>
      <c r="AN5" s="461"/>
      <c r="AO5" s="461"/>
      <c r="AP5" s="461"/>
      <c r="AQ5" s="461"/>
      <c r="AR5" s="461"/>
      <c r="AS5" s="461"/>
      <c r="AT5" s="462"/>
      <c r="AU5" s="463" t="s">
        <v>95</v>
      </c>
      <c r="AV5" s="464"/>
      <c r="AW5" s="464"/>
      <c r="AX5" s="464"/>
      <c r="AY5" s="465" t="s">
        <v>96</v>
      </c>
      <c r="AZ5" s="466"/>
      <c r="BA5" s="466"/>
      <c r="BB5" s="466"/>
      <c r="BC5" s="466"/>
      <c r="BD5" s="466"/>
      <c r="BE5" s="466"/>
      <c r="BF5" s="466"/>
      <c r="BG5" s="466"/>
      <c r="BH5" s="466"/>
      <c r="BI5" s="466"/>
      <c r="BJ5" s="466"/>
      <c r="BK5" s="466"/>
      <c r="BL5" s="466"/>
      <c r="BM5" s="467"/>
      <c r="BN5" s="431">
        <v>8241656</v>
      </c>
      <c r="BO5" s="432"/>
      <c r="BP5" s="432"/>
      <c r="BQ5" s="432"/>
      <c r="BR5" s="432"/>
      <c r="BS5" s="432"/>
      <c r="BT5" s="432"/>
      <c r="BU5" s="433"/>
      <c r="BV5" s="431">
        <v>6807019</v>
      </c>
      <c r="BW5" s="432"/>
      <c r="BX5" s="432"/>
      <c r="BY5" s="432"/>
      <c r="BZ5" s="432"/>
      <c r="CA5" s="432"/>
      <c r="CB5" s="432"/>
      <c r="CC5" s="433"/>
      <c r="CD5" s="434" t="s">
        <v>97</v>
      </c>
      <c r="CE5" s="435"/>
      <c r="CF5" s="435"/>
      <c r="CG5" s="435"/>
      <c r="CH5" s="435"/>
      <c r="CI5" s="435"/>
      <c r="CJ5" s="435"/>
      <c r="CK5" s="435"/>
      <c r="CL5" s="435"/>
      <c r="CM5" s="435"/>
      <c r="CN5" s="435"/>
      <c r="CO5" s="435"/>
      <c r="CP5" s="435"/>
      <c r="CQ5" s="435"/>
      <c r="CR5" s="435"/>
      <c r="CS5" s="436"/>
      <c r="CT5" s="428">
        <v>89</v>
      </c>
      <c r="CU5" s="429"/>
      <c r="CV5" s="429"/>
      <c r="CW5" s="429"/>
      <c r="CX5" s="429"/>
      <c r="CY5" s="429"/>
      <c r="CZ5" s="429"/>
      <c r="DA5" s="430"/>
      <c r="DB5" s="428">
        <v>88.3</v>
      </c>
      <c r="DC5" s="429"/>
      <c r="DD5" s="429"/>
      <c r="DE5" s="429"/>
      <c r="DF5" s="429"/>
      <c r="DG5" s="429"/>
      <c r="DH5" s="429"/>
      <c r="DI5" s="430"/>
      <c r="DJ5" s="186"/>
      <c r="DK5" s="186"/>
      <c r="DL5" s="186"/>
      <c r="DM5" s="186"/>
      <c r="DN5" s="186"/>
      <c r="DO5" s="186"/>
    </row>
    <row r="6" spans="1:119" ht="18.75" customHeight="1" x14ac:dyDescent="0.15">
      <c r="A6" s="187"/>
      <c r="B6" s="437" t="s">
        <v>98</v>
      </c>
      <c r="C6" s="438"/>
      <c r="D6" s="438"/>
      <c r="E6" s="439"/>
      <c r="F6" s="439"/>
      <c r="G6" s="439"/>
      <c r="H6" s="439"/>
      <c r="I6" s="439"/>
      <c r="J6" s="439"/>
      <c r="K6" s="439"/>
      <c r="L6" s="439" t="s">
        <v>99</v>
      </c>
      <c r="M6" s="439"/>
      <c r="N6" s="439"/>
      <c r="O6" s="439"/>
      <c r="P6" s="439"/>
      <c r="Q6" s="439"/>
      <c r="R6" s="443"/>
      <c r="S6" s="443"/>
      <c r="T6" s="443"/>
      <c r="U6" s="443"/>
      <c r="V6" s="444"/>
      <c r="W6" s="447" t="s">
        <v>100</v>
      </c>
      <c r="X6" s="448"/>
      <c r="Y6" s="448"/>
      <c r="Z6" s="448"/>
      <c r="AA6" s="448"/>
      <c r="AB6" s="438"/>
      <c r="AC6" s="451" t="s">
        <v>101</v>
      </c>
      <c r="AD6" s="452"/>
      <c r="AE6" s="452"/>
      <c r="AF6" s="452"/>
      <c r="AG6" s="452"/>
      <c r="AH6" s="452"/>
      <c r="AI6" s="452"/>
      <c r="AJ6" s="452"/>
      <c r="AK6" s="452"/>
      <c r="AL6" s="453"/>
      <c r="AM6" s="460" t="s">
        <v>102</v>
      </c>
      <c r="AN6" s="461"/>
      <c r="AO6" s="461"/>
      <c r="AP6" s="461"/>
      <c r="AQ6" s="461"/>
      <c r="AR6" s="461"/>
      <c r="AS6" s="461"/>
      <c r="AT6" s="462"/>
      <c r="AU6" s="463" t="s">
        <v>95</v>
      </c>
      <c r="AV6" s="464"/>
      <c r="AW6" s="464"/>
      <c r="AX6" s="464"/>
      <c r="AY6" s="465" t="s">
        <v>103</v>
      </c>
      <c r="AZ6" s="466"/>
      <c r="BA6" s="466"/>
      <c r="BB6" s="466"/>
      <c r="BC6" s="466"/>
      <c r="BD6" s="466"/>
      <c r="BE6" s="466"/>
      <c r="BF6" s="466"/>
      <c r="BG6" s="466"/>
      <c r="BH6" s="466"/>
      <c r="BI6" s="466"/>
      <c r="BJ6" s="466"/>
      <c r="BK6" s="466"/>
      <c r="BL6" s="466"/>
      <c r="BM6" s="467"/>
      <c r="BN6" s="431">
        <v>454332</v>
      </c>
      <c r="BO6" s="432"/>
      <c r="BP6" s="432"/>
      <c r="BQ6" s="432"/>
      <c r="BR6" s="432"/>
      <c r="BS6" s="432"/>
      <c r="BT6" s="432"/>
      <c r="BU6" s="433"/>
      <c r="BV6" s="431">
        <v>371936</v>
      </c>
      <c r="BW6" s="432"/>
      <c r="BX6" s="432"/>
      <c r="BY6" s="432"/>
      <c r="BZ6" s="432"/>
      <c r="CA6" s="432"/>
      <c r="CB6" s="432"/>
      <c r="CC6" s="433"/>
      <c r="CD6" s="434" t="s">
        <v>104</v>
      </c>
      <c r="CE6" s="435"/>
      <c r="CF6" s="435"/>
      <c r="CG6" s="435"/>
      <c r="CH6" s="435"/>
      <c r="CI6" s="435"/>
      <c r="CJ6" s="435"/>
      <c r="CK6" s="435"/>
      <c r="CL6" s="435"/>
      <c r="CM6" s="435"/>
      <c r="CN6" s="435"/>
      <c r="CO6" s="435"/>
      <c r="CP6" s="435"/>
      <c r="CQ6" s="435"/>
      <c r="CR6" s="435"/>
      <c r="CS6" s="436"/>
      <c r="CT6" s="468">
        <v>91.6</v>
      </c>
      <c r="CU6" s="469"/>
      <c r="CV6" s="469"/>
      <c r="CW6" s="469"/>
      <c r="CX6" s="469"/>
      <c r="CY6" s="469"/>
      <c r="CZ6" s="469"/>
      <c r="DA6" s="470"/>
      <c r="DB6" s="468">
        <v>91.1</v>
      </c>
      <c r="DC6" s="469"/>
      <c r="DD6" s="469"/>
      <c r="DE6" s="469"/>
      <c r="DF6" s="469"/>
      <c r="DG6" s="469"/>
      <c r="DH6" s="469"/>
      <c r="DI6" s="470"/>
      <c r="DJ6" s="186"/>
      <c r="DK6" s="186"/>
      <c r="DL6" s="186"/>
      <c r="DM6" s="186"/>
      <c r="DN6" s="186"/>
      <c r="DO6" s="186"/>
    </row>
    <row r="7" spans="1:119" ht="18.75" customHeight="1" x14ac:dyDescent="0.15">
      <c r="A7" s="187"/>
      <c r="B7" s="407"/>
      <c r="C7" s="408"/>
      <c r="D7" s="408"/>
      <c r="E7" s="409"/>
      <c r="F7" s="409"/>
      <c r="G7" s="409"/>
      <c r="H7" s="409"/>
      <c r="I7" s="409"/>
      <c r="J7" s="409"/>
      <c r="K7" s="409"/>
      <c r="L7" s="409"/>
      <c r="M7" s="409"/>
      <c r="N7" s="409"/>
      <c r="O7" s="409"/>
      <c r="P7" s="409"/>
      <c r="Q7" s="409"/>
      <c r="R7" s="415"/>
      <c r="S7" s="415"/>
      <c r="T7" s="415"/>
      <c r="U7" s="415"/>
      <c r="V7" s="416"/>
      <c r="W7" s="419"/>
      <c r="X7" s="420"/>
      <c r="Y7" s="420"/>
      <c r="Z7" s="420"/>
      <c r="AA7" s="420"/>
      <c r="AB7" s="408"/>
      <c r="AC7" s="454"/>
      <c r="AD7" s="455"/>
      <c r="AE7" s="455"/>
      <c r="AF7" s="455"/>
      <c r="AG7" s="455"/>
      <c r="AH7" s="455"/>
      <c r="AI7" s="455"/>
      <c r="AJ7" s="455"/>
      <c r="AK7" s="455"/>
      <c r="AL7" s="456"/>
      <c r="AM7" s="460" t="s">
        <v>105</v>
      </c>
      <c r="AN7" s="461"/>
      <c r="AO7" s="461"/>
      <c r="AP7" s="461"/>
      <c r="AQ7" s="461"/>
      <c r="AR7" s="461"/>
      <c r="AS7" s="461"/>
      <c r="AT7" s="462"/>
      <c r="AU7" s="463" t="s">
        <v>95</v>
      </c>
      <c r="AV7" s="464"/>
      <c r="AW7" s="464"/>
      <c r="AX7" s="464"/>
      <c r="AY7" s="465" t="s">
        <v>106</v>
      </c>
      <c r="AZ7" s="466"/>
      <c r="BA7" s="466"/>
      <c r="BB7" s="466"/>
      <c r="BC7" s="466"/>
      <c r="BD7" s="466"/>
      <c r="BE7" s="466"/>
      <c r="BF7" s="466"/>
      <c r="BG7" s="466"/>
      <c r="BH7" s="466"/>
      <c r="BI7" s="466"/>
      <c r="BJ7" s="466"/>
      <c r="BK7" s="466"/>
      <c r="BL7" s="466"/>
      <c r="BM7" s="467"/>
      <c r="BN7" s="431">
        <v>121594</v>
      </c>
      <c r="BO7" s="432"/>
      <c r="BP7" s="432"/>
      <c r="BQ7" s="432"/>
      <c r="BR7" s="432"/>
      <c r="BS7" s="432"/>
      <c r="BT7" s="432"/>
      <c r="BU7" s="433"/>
      <c r="BV7" s="431">
        <v>42703</v>
      </c>
      <c r="BW7" s="432"/>
      <c r="BX7" s="432"/>
      <c r="BY7" s="432"/>
      <c r="BZ7" s="432"/>
      <c r="CA7" s="432"/>
      <c r="CB7" s="432"/>
      <c r="CC7" s="433"/>
      <c r="CD7" s="434" t="s">
        <v>107</v>
      </c>
      <c r="CE7" s="435"/>
      <c r="CF7" s="435"/>
      <c r="CG7" s="435"/>
      <c r="CH7" s="435"/>
      <c r="CI7" s="435"/>
      <c r="CJ7" s="435"/>
      <c r="CK7" s="435"/>
      <c r="CL7" s="435"/>
      <c r="CM7" s="435"/>
      <c r="CN7" s="435"/>
      <c r="CO7" s="435"/>
      <c r="CP7" s="435"/>
      <c r="CQ7" s="435"/>
      <c r="CR7" s="435"/>
      <c r="CS7" s="436"/>
      <c r="CT7" s="431">
        <v>4001737</v>
      </c>
      <c r="CU7" s="432"/>
      <c r="CV7" s="432"/>
      <c r="CW7" s="432"/>
      <c r="CX7" s="432"/>
      <c r="CY7" s="432"/>
      <c r="CZ7" s="432"/>
      <c r="DA7" s="433"/>
      <c r="DB7" s="431">
        <v>3900290</v>
      </c>
      <c r="DC7" s="432"/>
      <c r="DD7" s="432"/>
      <c r="DE7" s="432"/>
      <c r="DF7" s="432"/>
      <c r="DG7" s="432"/>
      <c r="DH7" s="432"/>
      <c r="DI7" s="433"/>
      <c r="DJ7" s="186"/>
      <c r="DK7" s="186"/>
      <c r="DL7" s="186"/>
      <c r="DM7" s="186"/>
      <c r="DN7" s="186"/>
      <c r="DO7" s="186"/>
    </row>
    <row r="8" spans="1:119" ht="18.75" customHeight="1" thickBot="1" x14ac:dyDescent="0.2">
      <c r="A8" s="187"/>
      <c r="B8" s="440"/>
      <c r="C8" s="441"/>
      <c r="D8" s="441"/>
      <c r="E8" s="442"/>
      <c r="F8" s="442"/>
      <c r="G8" s="442"/>
      <c r="H8" s="442"/>
      <c r="I8" s="442"/>
      <c r="J8" s="442"/>
      <c r="K8" s="442"/>
      <c r="L8" s="442"/>
      <c r="M8" s="442"/>
      <c r="N8" s="442"/>
      <c r="O8" s="442"/>
      <c r="P8" s="442"/>
      <c r="Q8" s="442"/>
      <c r="R8" s="445"/>
      <c r="S8" s="445"/>
      <c r="T8" s="445"/>
      <c r="U8" s="445"/>
      <c r="V8" s="446"/>
      <c r="W8" s="449"/>
      <c r="X8" s="450"/>
      <c r="Y8" s="450"/>
      <c r="Z8" s="450"/>
      <c r="AA8" s="450"/>
      <c r="AB8" s="441"/>
      <c r="AC8" s="457"/>
      <c r="AD8" s="458"/>
      <c r="AE8" s="458"/>
      <c r="AF8" s="458"/>
      <c r="AG8" s="458"/>
      <c r="AH8" s="458"/>
      <c r="AI8" s="458"/>
      <c r="AJ8" s="458"/>
      <c r="AK8" s="458"/>
      <c r="AL8" s="459"/>
      <c r="AM8" s="460" t="s">
        <v>108</v>
      </c>
      <c r="AN8" s="461"/>
      <c r="AO8" s="461"/>
      <c r="AP8" s="461"/>
      <c r="AQ8" s="461"/>
      <c r="AR8" s="461"/>
      <c r="AS8" s="461"/>
      <c r="AT8" s="462"/>
      <c r="AU8" s="463" t="s">
        <v>109</v>
      </c>
      <c r="AV8" s="464"/>
      <c r="AW8" s="464"/>
      <c r="AX8" s="464"/>
      <c r="AY8" s="465" t="s">
        <v>110</v>
      </c>
      <c r="AZ8" s="466"/>
      <c r="BA8" s="466"/>
      <c r="BB8" s="466"/>
      <c r="BC8" s="466"/>
      <c r="BD8" s="466"/>
      <c r="BE8" s="466"/>
      <c r="BF8" s="466"/>
      <c r="BG8" s="466"/>
      <c r="BH8" s="466"/>
      <c r="BI8" s="466"/>
      <c r="BJ8" s="466"/>
      <c r="BK8" s="466"/>
      <c r="BL8" s="466"/>
      <c r="BM8" s="467"/>
      <c r="BN8" s="431">
        <v>332738</v>
      </c>
      <c r="BO8" s="432"/>
      <c r="BP8" s="432"/>
      <c r="BQ8" s="432"/>
      <c r="BR8" s="432"/>
      <c r="BS8" s="432"/>
      <c r="BT8" s="432"/>
      <c r="BU8" s="433"/>
      <c r="BV8" s="431">
        <v>329233</v>
      </c>
      <c r="BW8" s="432"/>
      <c r="BX8" s="432"/>
      <c r="BY8" s="432"/>
      <c r="BZ8" s="432"/>
      <c r="CA8" s="432"/>
      <c r="CB8" s="432"/>
      <c r="CC8" s="433"/>
      <c r="CD8" s="434" t="s">
        <v>111</v>
      </c>
      <c r="CE8" s="435"/>
      <c r="CF8" s="435"/>
      <c r="CG8" s="435"/>
      <c r="CH8" s="435"/>
      <c r="CI8" s="435"/>
      <c r="CJ8" s="435"/>
      <c r="CK8" s="435"/>
      <c r="CL8" s="435"/>
      <c r="CM8" s="435"/>
      <c r="CN8" s="435"/>
      <c r="CO8" s="435"/>
      <c r="CP8" s="435"/>
      <c r="CQ8" s="435"/>
      <c r="CR8" s="435"/>
      <c r="CS8" s="436"/>
      <c r="CT8" s="471">
        <v>0.24</v>
      </c>
      <c r="CU8" s="472"/>
      <c r="CV8" s="472"/>
      <c r="CW8" s="472"/>
      <c r="CX8" s="472"/>
      <c r="CY8" s="472"/>
      <c r="CZ8" s="472"/>
      <c r="DA8" s="473"/>
      <c r="DB8" s="471">
        <v>0.24</v>
      </c>
      <c r="DC8" s="472"/>
      <c r="DD8" s="472"/>
      <c r="DE8" s="472"/>
      <c r="DF8" s="472"/>
      <c r="DG8" s="472"/>
      <c r="DH8" s="472"/>
      <c r="DI8" s="473"/>
      <c r="DJ8" s="186"/>
      <c r="DK8" s="186"/>
      <c r="DL8" s="186"/>
      <c r="DM8" s="186"/>
      <c r="DN8" s="186"/>
      <c r="DO8" s="186"/>
    </row>
    <row r="9" spans="1:119" ht="18.75" customHeight="1" thickBot="1" x14ac:dyDescent="0.2">
      <c r="A9" s="187"/>
      <c r="B9" s="425" t="s">
        <v>112</v>
      </c>
      <c r="C9" s="426"/>
      <c r="D9" s="426"/>
      <c r="E9" s="426"/>
      <c r="F9" s="426"/>
      <c r="G9" s="426"/>
      <c r="H9" s="426"/>
      <c r="I9" s="426"/>
      <c r="J9" s="426"/>
      <c r="K9" s="474"/>
      <c r="L9" s="475" t="s">
        <v>113</v>
      </c>
      <c r="M9" s="476"/>
      <c r="N9" s="476"/>
      <c r="O9" s="476"/>
      <c r="P9" s="476"/>
      <c r="Q9" s="477"/>
      <c r="R9" s="478">
        <v>9076</v>
      </c>
      <c r="S9" s="479"/>
      <c r="T9" s="479"/>
      <c r="U9" s="479"/>
      <c r="V9" s="480"/>
      <c r="W9" s="388" t="s">
        <v>114</v>
      </c>
      <c r="X9" s="389"/>
      <c r="Y9" s="389"/>
      <c r="Z9" s="389"/>
      <c r="AA9" s="389"/>
      <c r="AB9" s="389"/>
      <c r="AC9" s="389"/>
      <c r="AD9" s="389"/>
      <c r="AE9" s="389"/>
      <c r="AF9" s="389"/>
      <c r="AG9" s="389"/>
      <c r="AH9" s="389"/>
      <c r="AI9" s="389"/>
      <c r="AJ9" s="389"/>
      <c r="AK9" s="389"/>
      <c r="AL9" s="390"/>
      <c r="AM9" s="460" t="s">
        <v>115</v>
      </c>
      <c r="AN9" s="461"/>
      <c r="AO9" s="461"/>
      <c r="AP9" s="461"/>
      <c r="AQ9" s="461"/>
      <c r="AR9" s="461"/>
      <c r="AS9" s="461"/>
      <c r="AT9" s="462"/>
      <c r="AU9" s="463" t="s">
        <v>109</v>
      </c>
      <c r="AV9" s="464"/>
      <c r="AW9" s="464"/>
      <c r="AX9" s="464"/>
      <c r="AY9" s="465" t="s">
        <v>116</v>
      </c>
      <c r="AZ9" s="466"/>
      <c r="BA9" s="466"/>
      <c r="BB9" s="466"/>
      <c r="BC9" s="466"/>
      <c r="BD9" s="466"/>
      <c r="BE9" s="466"/>
      <c r="BF9" s="466"/>
      <c r="BG9" s="466"/>
      <c r="BH9" s="466"/>
      <c r="BI9" s="466"/>
      <c r="BJ9" s="466"/>
      <c r="BK9" s="466"/>
      <c r="BL9" s="466"/>
      <c r="BM9" s="467"/>
      <c r="BN9" s="431">
        <v>3505</v>
      </c>
      <c r="BO9" s="432"/>
      <c r="BP9" s="432"/>
      <c r="BQ9" s="432"/>
      <c r="BR9" s="432"/>
      <c r="BS9" s="432"/>
      <c r="BT9" s="432"/>
      <c r="BU9" s="433"/>
      <c r="BV9" s="431">
        <v>3437</v>
      </c>
      <c r="BW9" s="432"/>
      <c r="BX9" s="432"/>
      <c r="BY9" s="432"/>
      <c r="BZ9" s="432"/>
      <c r="CA9" s="432"/>
      <c r="CB9" s="432"/>
      <c r="CC9" s="433"/>
      <c r="CD9" s="434" t="s">
        <v>117</v>
      </c>
      <c r="CE9" s="435"/>
      <c r="CF9" s="435"/>
      <c r="CG9" s="435"/>
      <c r="CH9" s="435"/>
      <c r="CI9" s="435"/>
      <c r="CJ9" s="435"/>
      <c r="CK9" s="435"/>
      <c r="CL9" s="435"/>
      <c r="CM9" s="435"/>
      <c r="CN9" s="435"/>
      <c r="CO9" s="435"/>
      <c r="CP9" s="435"/>
      <c r="CQ9" s="435"/>
      <c r="CR9" s="435"/>
      <c r="CS9" s="436"/>
      <c r="CT9" s="428">
        <v>11</v>
      </c>
      <c r="CU9" s="429"/>
      <c r="CV9" s="429"/>
      <c r="CW9" s="429"/>
      <c r="CX9" s="429"/>
      <c r="CY9" s="429"/>
      <c r="CZ9" s="429"/>
      <c r="DA9" s="430"/>
      <c r="DB9" s="428">
        <v>11.8</v>
      </c>
      <c r="DC9" s="429"/>
      <c r="DD9" s="429"/>
      <c r="DE9" s="429"/>
      <c r="DF9" s="429"/>
      <c r="DG9" s="429"/>
      <c r="DH9" s="429"/>
      <c r="DI9" s="430"/>
      <c r="DJ9" s="186"/>
      <c r="DK9" s="186"/>
      <c r="DL9" s="186"/>
      <c r="DM9" s="186"/>
      <c r="DN9" s="186"/>
      <c r="DO9" s="186"/>
    </row>
    <row r="10" spans="1:119" ht="18.75" customHeight="1" thickBot="1" x14ac:dyDescent="0.2">
      <c r="A10" s="187"/>
      <c r="B10" s="425"/>
      <c r="C10" s="426"/>
      <c r="D10" s="426"/>
      <c r="E10" s="426"/>
      <c r="F10" s="426"/>
      <c r="G10" s="426"/>
      <c r="H10" s="426"/>
      <c r="I10" s="426"/>
      <c r="J10" s="426"/>
      <c r="K10" s="474"/>
      <c r="L10" s="481" t="s">
        <v>118</v>
      </c>
      <c r="M10" s="461"/>
      <c r="N10" s="461"/>
      <c r="O10" s="461"/>
      <c r="P10" s="461"/>
      <c r="Q10" s="462"/>
      <c r="R10" s="482">
        <v>9791</v>
      </c>
      <c r="S10" s="483"/>
      <c r="T10" s="483"/>
      <c r="U10" s="483"/>
      <c r="V10" s="484"/>
      <c r="W10" s="419"/>
      <c r="X10" s="420"/>
      <c r="Y10" s="420"/>
      <c r="Z10" s="420"/>
      <c r="AA10" s="420"/>
      <c r="AB10" s="420"/>
      <c r="AC10" s="420"/>
      <c r="AD10" s="420"/>
      <c r="AE10" s="420"/>
      <c r="AF10" s="420"/>
      <c r="AG10" s="420"/>
      <c r="AH10" s="420"/>
      <c r="AI10" s="420"/>
      <c r="AJ10" s="420"/>
      <c r="AK10" s="420"/>
      <c r="AL10" s="423"/>
      <c r="AM10" s="460" t="s">
        <v>119</v>
      </c>
      <c r="AN10" s="461"/>
      <c r="AO10" s="461"/>
      <c r="AP10" s="461"/>
      <c r="AQ10" s="461"/>
      <c r="AR10" s="461"/>
      <c r="AS10" s="461"/>
      <c r="AT10" s="462"/>
      <c r="AU10" s="463" t="s">
        <v>120</v>
      </c>
      <c r="AV10" s="464"/>
      <c r="AW10" s="464"/>
      <c r="AX10" s="464"/>
      <c r="AY10" s="465" t="s">
        <v>121</v>
      </c>
      <c r="AZ10" s="466"/>
      <c r="BA10" s="466"/>
      <c r="BB10" s="466"/>
      <c r="BC10" s="466"/>
      <c r="BD10" s="466"/>
      <c r="BE10" s="466"/>
      <c r="BF10" s="466"/>
      <c r="BG10" s="466"/>
      <c r="BH10" s="466"/>
      <c r="BI10" s="466"/>
      <c r="BJ10" s="466"/>
      <c r="BK10" s="466"/>
      <c r="BL10" s="466"/>
      <c r="BM10" s="467"/>
      <c r="BN10" s="431">
        <v>1689</v>
      </c>
      <c r="BO10" s="432"/>
      <c r="BP10" s="432"/>
      <c r="BQ10" s="432"/>
      <c r="BR10" s="432"/>
      <c r="BS10" s="432"/>
      <c r="BT10" s="432"/>
      <c r="BU10" s="433"/>
      <c r="BV10" s="431">
        <v>1344</v>
      </c>
      <c r="BW10" s="432"/>
      <c r="BX10" s="432"/>
      <c r="BY10" s="432"/>
      <c r="BZ10" s="432"/>
      <c r="CA10" s="432"/>
      <c r="CB10" s="432"/>
      <c r="CC10" s="433"/>
      <c r="CD10" s="191" t="s">
        <v>122</v>
      </c>
      <c r="CE10" s="192"/>
      <c r="CF10" s="192"/>
      <c r="CG10" s="192"/>
      <c r="CH10" s="192"/>
      <c r="CI10" s="192"/>
      <c r="CJ10" s="192"/>
      <c r="CK10" s="192"/>
      <c r="CL10" s="192"/>
      <c r="CM10" s="192"/>
      <c r="CN10" s="192"/>
      <c r="CO10" s="192"/>
      <c r="CP10" s="192"/>
      <c r="CQ10" s="192"/>
      <c r="CR10" s="192"/>
      <c r="CS10" s="193"/>
      <c r="CT10" s="194"/>
      <c r="CU10" s="195"/>
      <c r="CV10" s="195"/>
      <c r="CW10" s="195"/>
      <c r="CX10" s="195"/>
      <c r="CY10" s="195"/>
      <c r="CZ10" s="195"/>
      <c r="DA10" s="196"/>
      <c r="DB10" s="194"/>
      <c r="DC10" s="195"/>
      <c r="DD10" s="195"/>
      <c r="DE10" s="195"/>
      <c r="DF10" s="195"/>
      <c r="DG10" s="195"/>
      <c r="DH10" s="195"/>
      <c r="DI10" s="196"/>
      <c r="DJ10" s="186"/>
      <c r="DK10" s="186"/>
      <c r="DL10" s="186"/>
      <c r="DM10" s="186"/>
      <c r="DN10" s="186"/>
      <c r="DO10" s="186"/>
    </row>
    <row r="11" spans="1:119" ht="18.75" customHeight="1" thickBot="1" x14ac:dyDescent="0.2">
      <c r="A11" s="187"/>
      <c r="B11" s="425"/>
      <c r="C11" s="426"/>
      <c r="D11" s="426"/>
      <c r="E11" s="426"/>
      <c r="F11" s="426"/>
      <c r="G11" s="426"/>
      <c r="H11" s="426"/>
      <c r="I11" s="426"/>
      <c r="J11" s="426"/>
      <c r="K11" s="474"/>
      <c r="L11" s="485" t="s">
        <v>123</v>
      </c>
      <c r="M11" s="486"/>
      <c r="N11" s="486"/>
      <c r="O11" s="486"/>
      <c r="P11" s="486"/>
      <c r="Q11" s="487"/>
      <c r="R11" s="488" t="s">
        <v>124</v>
      </c>
      <c r="S11" s="489"/>
      <c r="T11" s="489"/>
      <c r="U11" s="489"/>
      <c r="V11" s="490"/>
      <c r="W11" s="419"/>
      <c r="X11" s="420"/>
      <c r="Y11" s="420"/>
      <c r="Z11" s="420"/>
      <c r="AA11" s="420"/>
      <c r="AB11" s="420"/>
      <c r="AC11" s="420"/>
      <c r="AD11" s="420"/>
      <c r="AE11" s="420"/>
      <c r="AF11" s="420"/>
      <c r="AG11" s="420"/>
      <c r="AH11" s="420"/>
      <c r="AI11" s="420"/>
      <c r="AJ11" s="420"/>
      <c r="AK11" s="420"/>
      <c r="AL11" s="423"/>
      <c r="AM11" s="460" t="s">
        <v>125</v>
      </c>
      <c r="AN11" s="461"/>
      <c r="AO11" s="461"/>
      <c r="AP11" s="461"/>
      <c r="AQ11" s="461"/>
      <c r="AR11" s="461"/>
      <c r="AS11" s="461"/>
      <c r="AT11" s="462"/>
      <c r="AU11" s="463" t="s">
        <v>126</v>
      </c>
      <c r="AV11" s="464"/>
      <c r="AW11" s="464"/>
      <c r="AX11" s="464"/>
      <c r="AY11" s="465" t="s">
        <v>127</v>
      </c>
      <c r="AZ11" s="466"/>
      <c r="BA11" s="466"/>
      <c r="BB11" s="466"/>
      <c r="BC11" s="466"/>
      <c r="BD11" s="466"/>
      <c r="BE11" s="466"/>
      <c r="BF11" s="466"/>
      <c r="BG11" s="466"/>
      <c r="BH11" s="466"/>
      <c r="BI11" s="466"/>
      <c r="BJ11" s="466"/>
      <c r="BK11" s="466"/>
      <c r="BL11" s="466"/>
      <c r="BM11" s="467"/>
      <c r="BN11" s="431">
        <v>0</v>
      </c>
      <c r="BO11" s="432"/>
      <c r="BP11" s="432"/>
      <c r="BQ11" s="432"/>
      <c r="BR11" s="432"/>
      <c r="BS11" s="432"/>
      <c r="BT11" s="432"/>
      <c r="BU11" s="433"/>
      <c r="BV11" s="431">
        <v>0</v>
      </c>
      <c r="BW11" s="432"/>
      <c r="BX11" s="432"/>
      <c r="BY11" s="432"/>
      <c r="BZ11" s="432"/>
      <c r="CA11" s="432"/>
      <c r="CB11" s="432"/>
      <c r="CC11" s="433"/>
      <c r="CD11" s="434" t="s">
        <v>128</v>
      </c>
      <c r="CE11" s="435"/>
      <c r="CF11" s="435"/>
      <c r="CG11" s="435"/>
      <c r="CH11" s="435"/>
      <c r="CI11" s="435"/>
      <c r="CJ11" s="435"/>
      <c r="CK11" s="435"/>
      <c r="CL11" s="435"/>
      <c r="CM11" s="435"/>
      <c r="CN11" s="435"/>
      <c r="CO11" s="435"/>
      <c r="CP11" s="435"/>
      <c r="CQ11" s="435"/>
      <c r="CR11" s="435"/>
      <c r="CS11" s="436"/>
      <c r="CT11" s="471" t="s">
        <v>129</v>
      </c>
      <c r="CU11" s="472"/>
      <c r="CV11" s="472"/>
      <c r="CW11" s="472"/>
      <c r="CX11" s="472"/>
      <c r="CY11" s="472"/>
      <c r="CZ11" s="472"/>
      <c r="DA11" s="473"/>
      <c r="DB11" s="471" t="s">
        <v>130</v>
      </c>
      <c r="DC11" s="472"/>
      <c r="DD11" s="472"/>
      <c r="DE11" s="472"/>
      <c r="DF11" s="472"/>
      <c r="DG11" s="472"/>
      <c r="DH11" s="472"/>
      <c r="DI11" s="473"/>
      <c r="DJ11" s="186"/>
      <c r="DK11" s="186"/>
      <c r="DL11" s="186"/>
      <c r="DM11" s="186"/>
      <c r="DN11" s="186"/>
      <c r="DO11" s="186"/>
    </row>
    <row r="12" spans="1:119" ht="18.75" customHeight="1" x14ac:dyDescent="0.15">
      <c r="A12" s="187"/>
      <c r="B12" s="491" t="s">
        <v>131</v>
      </c>
      <c r="C12" s="492"/>
      <c r="D12" s="492"/>
      <c r="E12" s="492"/>
      <c r="F12" s="492"/>
      <c r="G12" s="492"/>
      <c r="H12" s="492"/>
      <c r="I12" s="492"/>
      <c r="J12" s="492"/>
      <c r="K12" s="493"/>
      <c r="L12" s="500" t="s">
        <v>132</v>
      </c>
      <c r="M12" s="501"/>
      <c r="N12" s="501"/>
      <c r="O12" s="501"/>
      <c r="P12" s="501"/>
      <c r="Q12" s="502"/>
      <c r="R12" s="503">
        <v>9227</v>
      </c>
      <c r="S12" s="504"/>
      <c r="T12" s="504"/>
      <c r="U12" s="504"/>
      <c r="V12" s="505"/>
      <c r="W12" s="506" t="s">
        <v>1</v>
      </c>
      <c r="X12" s="464"/>
      <c r="Y12" s="464"/>
      <c r="Z12" s="464"/>
      <c r="AA12" s="464"/>
      <c r="AB12" s="507"/>
      <c r="AC12" s="508" t="s">
        <v>133</v>
      </c>
      <c r="AD12" s="509"/>
      <c r="AE12" s="509"/>
      <c r="AF12" s="509"/>
      <c r="AG12" s="510"/>
      <c r="AH12" s="508" t="s">
        <v>134</v>
      </c>
      <c r="AI12" s="509"/>
      <c r="AJ12" s="509"/>
      <c r="AK12" s="509"/>
      <c r="AL12" s="511"/>
      <c r="AM12" s="460" t="s">
        <v>135</v>
      </c>
      <c r="AN12" s="461"/>
      <c r="AO12" s="461"/>
      <c r="AP12" s="461"/>
      <c r="AQ12" s="461"/>
      <c r="AR12" s="461"/>
      <c r="AS12" s="461"/>
      <c r="AT12" s="462"/>
      <c r="AU12" s="463" t="s">
        <v>120</v>
      </c>
      <c r="AV12" s="464"/>
      <c r="AW12" s="464"/>
      <c r="AX12" s="464"/>
      <c r="AY12" s="465" t="s">
        <v>136</v>
      </c>
      <c r="AZ12" s="466"/>
      <c r="BA12" s="466"/>
      <c r="BB12" s="466"/>
      <c r="BC12" s="466"/>
      <c r="BD12" s="466"/>
      <c r="BE12" s="466"/>
      <c r="BF12" s="466"/>
      <c r="BG12" s="466"/>
      <c r="BH12" s="466"/>
      <c r="BI12" s="466"/>
      <c r="BJ12" s="466"/>
      <c r="BK12" s="466"/>
      <c r="BL12" s="466"/>
      <c r="BM12" s="467"/>
      <c r="BN12" s="431">
        <v>0</v>
      </c>
      <c r="BO12" s="432"/>
      <c r="BP12" s="432"/>
      <c r="BQ12" s="432"/>
      <c r="BR12" s="432"/>
      <c r="BS12" s="432"/>
      <c r="BT12" s="432"/>
      <c r="BU12" s="433"/>
      <c r="BV12" s="431">
        <v>0</v>
      </c>
      <c r="BW12" s="432"/>
      <c r="BX12" s="432"/>
      <c r="BY12" s="432"/>
      <c r="BZ12" s="432"/>
      <c r="CA12" s="432"/>
      <c r="CB12" s="432"/>
      <c r="CC12" s="433"/>
      <c r="CD12" s="434" t="s">
        <v>137</v>
      </c>
      <c r="CE12" s="435"/>
      <c r="CF12" s="435"/>
      <c r="CG12" s="435"/>
      <c r="CH12" s="435"/>
      <c r="CI12" s="435"/>
      <c r="CJ12" s="435"/>
      <c r="CK12" s="435"/>
      <c r="CL12" s="435"/>
      <c r="CM12" s="435"/>
      <c r="CN12" s="435"/>
      <c r="CO12" s="435"/>
      <c r="CP12" s="435"/>
      <c r="CQ12" s="435"/>
      <c r="CR12" s="435"/>
      <c r="CS12" s="436"/>
      <c r="CT12" s="471" t="s">
        <v>138</v>
      </c>
      <c r="CU12" s="472"/>
      <c r="CV12" s="472"/>
      <c r="CW12" s="472"/>
      <c r="CX12" s="472"/>
      <c r="CY12" s="472"/>
      <c r="CZ12" s="472"/>
      <c r="DA12" s="473"/>
      <c r="DB12" s="471" t="s">
        <v>138</v>
      </c>
      <c r="DC12" s="472"/>
      <c r="DD12" s="472"/>
      <c r="DE12" s="472"/>
      <c r="DF12" s="472"/>
      <c r="DG12" s="472"/>
      <c r="DH12" s="472"/>
      <c r="DI12" s="473"/>
      <c r="DJ12" s="186"/>
      <c r="DK12" s="186"/>
      <c r="DL12" s="186"/>
      <c r="DM12" s="186"/>
      <c r="DN12" s="186"/>
      <c r="DO12" s="186"/>
    </row>
    <row r="13" spans="1:119" ht="18.75" customHeight="1" x14ac:dyDescent="0.15">
      <c r="A13" s="187"/>
      <c r="B13" s="494"/>
      <c r="C13" s="495"/>
      <c r="D13" s="495"/>
      <c r="E13" s="495"/>
      <c r="F13" s="495"/>
      <c r="G13" s="495"/>
      <c r="H13" s="495"/>
      <c r="I13" s="495"/>
      <c r="J13" s="495"/>
      <c r="K13" s="496"/>
      <c r="L13" s="197"/>
      <c r="M13" s="522" t="s">
        <v>139</v>
      </c>
      <c r="N13" s="523"/>
      <c r="O13" s="523"/>
      <c r="P13" s="523"/>
      <c r="Q13" s="524"/>
      <c r="R13" s="515">
        <v>9166</v>
      </c>
      <c r="S13" s="516"/>
      <c r="T13" s="516"/>
      <c r="U13" s="516"/>
      <c r="V13" s="517"/>
      <c r="W13" s="447" t="s">
        <v>140</v>
      </c>
      <c r="X13" s="448"/>
      <c r="Y13" s="448"/>
      <c r="Z13" s="448"/>
      <c r="AA13" s="448"/>
      <c r="AB13" s="438"/>
      <c r="AC13" s="482">
        <v>1160</v>
      </c>
      <c r="AD13" s="483"/>
      <c r="AE13" s="483"/>
      <c r="AF13" s="483"/>
      <c r="AG13" s="525"/>
      <c r="AH13" s="482">
        <v>1241</v>
      </c>
      <c r="AI13" s="483"/>
      <c r="AJ13" s="483"/>
      <c r="AK13" s="483"/>
      <c r="AL13" s="484"/>
      <c r="AM13" s="460" t="s">
        <v>141</v>
      </c>
      <c r="AN13" s="461"/>
      <c r="AO13" s="461"/>
      <c r="AP13" s="461"/>
      <c r="AQ13" s="461"/>
      <c r="AR13" s="461"/>
      <c r="AS13" s="461"/>
      <c r="AT13" s="462"/>
      <c r="AU13" s="463" t="s">
        <v>142</v>
      </c>
      <c r="AV13" s="464"/>
      <c r="AW13" s="464"/>
      <c r="AX13" s="464"/>
      <c r="AY13" s="465" t="s">
        <v>143</v>
      </c>
      <c r="AZ13" s="466"/>
      <c r="BA13" s="466"/>
      <c r="BB13" s="466"/>
      <c r="BC13" s="466"/>
      <c r="BD13" s="466"/>
      <c r="BE13" s="466"/>
      <c r="BF13" s="466"/>
      <c r="BG13" s="466"/>
      <c r="BH13" s="466"/>
      <c r="BI13" s="466"/>
      <c r="BJ13" s="466"/>
      <c r="BK13" s="466"/>
      <c r="BL13" s="466"/>
      <c r="BM13" s="467"/>
      <c r="BN13" s="431">
        <v>5194</v>
      </c>
      <c r="BO13" s="432"/>
      <c r="BP13" s="432"/>
      <c r="BQ13" s="432"/>
      <c r="BR13" s="432"/>
      <c r="BS13" s="432"/>
      <c r="BT13" s="432"/>
      <c r="BU13" s="433"/>
      <c r="BV13" s="431">
        <v>4781</v>
      </c>
      <c r="BW13" s="432"/>
      <c r="BX13" s="432"/>
      <c r="BY13" s="432"/>
      <c r="BZ13" s="432"/>
      <c r="CA13" s="432"/>
      <c r="CB13" s="432"/>
      <c r="CC13" s="433"/>
      <c r="CD13" s="434" t="s">
        <v>144</v>
      </c>
      <c r="CE13" s="435"/>
      <c r="CF13" s="435"/>
      <c r="CG13" s="435"/>
      <c r="CH13" s="435"/>
      <c r="CI13" s="435"/>
      <c r="CJ13" s="435"/>
      <c r="CK13" s="435"/>
      <c r="CL13" s="435"/>
      <c r="CM13" s="435"/>
      <c r="CN13" s="435"/>
      <c r="CO13" s="435"/>
      <c r="CP13" s="435"/>
      <c r="CQ13" s="435"/>
      <c r="CR13" s="435"/>
      <c r="CS13" s="436"/>
      <c r="CT13" s="428">
        <v>8</v>
      </c>
      <c r="CU13" s="429"/>
      <c r="CV13" s="429"/>
      <c r="CW13" s="429"/>
      <c r="CX13" s="429"/>
      <c r="CY13" s="429"/>
      <c r="CZ13" s="429"/>
      <c r="DA13" s="430"/>
      <c r="DB13" s="428">
        <v>8.6</v>
      </c>
      <c r="DC13" s="429"/>
      <c r="DD13" s="429"/>
      <c r="DE13" s="429"/>
      <c r="DF13" s="429"/>
      <c r="DG13" s="429"/>
      <c r="DH13" s="429"/>
      <c r="DI13" s="430"/>
      <c r="DJ13" s="186"/>
      <c r="DK13" s="186"/>
      <c r="DL13" s="186"/>
      <c r="DM13" s="186"/>
      <c r="DN13" s="186"/>
      <c r="DO13" s="186"/>
    </row>
    <row r="14" spans="1:119" ht="18.75" customHeight="1" thickBot="1" x14ac:dyDescent="0.2">
      <c r="A14" s="187"/>
      <c r="B14" s="494"/>
      <c r="C14" s="495"/>
      <c r="D14" s="495"/>
      <c r="E14" s="495"/>
      <c r="F14" s="495"/>
      <c r="G14" s="495"/>
      <c r="H14" s="495"/>
      <c r="I14" s="495"/>
      <c r="J14" s="495"/>
      <c r="K14" s="496"/>
      <c r="L14" s="512" t="s">
        <v>145</v>
      </c>
      <c r="M14" s="513"/>
      <c r="N14" s="513"/>
      <c r="O14" s="513"/>
      <c r="P14" s="513"/>
      <c r="Q14" s="514"/>
      <c r="R14" s="515">
        <v>9429</v>
      </c>
      <c r="S14" s="516"/>
      <c r="T14" s="516"/>
      <c r="U14" s="516"/>
      <c r="V14" s="517"/>
      <c r="W14" s="421"/>
      <c r="X14" s="422"/>
      <c r="Y14" s="422"/>
      <c r="Z14" s="422"/>
      <c r="AA14" s="422"/>
      <c r="AB14" s="411"/>
      <c r="AC14" s="518">
        <v>23.6</v>
      </c>
      <c r="AD14" s="519"/>
      <c r="AE14" s="519"/>
      <c r="AF14" s="519"/>
      <c r="AG14" s="520"/>
      <c r="AH14" s="518">
        <v>24</v>
      </c>
      <c r="AI14" s="519"/>
      <c r="AJ14" s="519"/>
      <c r="AK14" s="519"/>
      <c r="AL14" s="521"/>
      <c r="AM14" s="460"/>
      <c r="AN14" s="461"/>
      <c r="AO14" s="461"/>
      <c r="AP14" s="461"/>
      <c r="AQ14" s="461"/>
      <c r="AR14" s="461"/>
      <c r="AS14" s="461"/>
      <c r="AT14" s="462"/>
      <c r="AU14" s="463"/>
      <c r="AV14" s="464"/>
      <c r="AW14" s="464"/>
      <c r="AX14" s="464"/>
      <c r="AY14" s="465"/>
      <c r="AZ14" s="466"/>
      <c r="BA14" s="466"/>
      <c r="BB14" s="466"/>
      <c r="BC14" s="466"/>
      <c r="BD14" s="466"/>
      <c r="BE14" s="466"/>
      <c r="BF14" s="466"/>
      <c r="BG14" s="466"/>
      <c r="BH14" s="466"/>
      <c r="BI14" s="466"/>
      <c r="BJ14" s="466"/>
      <c r="BK14" s="466"/>
      <c r="BL14" s="466"/>
      <c r="BM14" s="467"/>
      <c r="BN14" s="431"/>
      <c r="BO14" s="432"/>
      <c r="BP14" s="432"/>
      <c r="BQ14" s="432"/>
      <c r="BR14" s="432"/>
      <c r="BS14" s="432"/>
      <c r="BT14" s="432"/>
      <c r="BU14" s="433"/>
      <c r="BV14" s="431"/>
      <c r="BW14" s="432"/>
      <c r="BX14" s="432"/>
      <c r="BY14" s="432"/>
      <c r="BZ14" s="432"/>
      <c r="CA14" s="432"/>
      <c r="CB14" s="432"/>
      <c r="CC14" s="433"/>
      <c r="CD14" s="526" t="s">
        <v>146</v>
      </c>
      <c r="CE14" s="527"/>
      <c r="CF14" s="527"/>
      <c r="CG14" s="527"/>
      <c r="CH14" s="527"/>
      <c r="CI14" s="527"/>
      <c r="CJ14" s="527"/>
      <c r="CK14" s="527"/>
      <c r="CL14" s="527"/>
      <c r="CM14" s="527"/>
      <c r="CN14" s="527"/>
      <c r="CO14" s="527"/>
      <c r="CP14" s="527"/>
      <c r="CQ14" s="527"/>
      <c r="CR14" s="527"/>
      <c r="CS14" s="528"/>
      <c r="CT14" s="529">
        <v>31.3</v>
      </c>
      <c r="CU14" s="530"/>
      <c r="CV14" s="530"/>
      <c r="CW14" s="530"/>
      <c r="CX14" s="530"/>
      <c r="CY14" s="530"/>
      <c r="CZ14" s="530"/>
      <c r="DA14" s="531"/>
      <c r="DB14" s="529">
        <v>41.7</v>
      </c>
      <c r="DC14" s="530"/>
      <c r="DD14" s="530"/>
      <c r="DE14" s="530"/>
      <c r="DF14" s="530"/>
      <c r="DG14" s="530"/>
      <c r="DH14" s="530"/>
      <c r="DI14" s="531"/>
      <c r="DJ14" s="186"/>
      <c r="DK14" s="186"/>
      <c r="DL14" s="186"/>
      <c r="DM14" s="186"/>
      <c r="DN14" s="186"/>
      <c r="DO14" s="186"/>
    </row>
    <row r="15" spans="1:119" ht="18.75" customHeight="1" x14ac:dyDescent="0.15">
      <c r="A15" s="187"/>
      <c r="B15" s="494"/>
      <c r="C15" s="495"/>
      <c r="D15" s="495"/>
      <c r="E15" s="495"/>
      <c r="F15" s="495"/>
      <c r="G15" s="495"/>
      <c r="H15" s="495"/>
      <c r="I15" s="495"/>
      <c r="J15" s="495"/>
      <c r="K15" s="496"/>
      <c r="L15" s="197"/>
      <c r="M15" s="522" t="s">
        <v>147</v>
      </c>
      <c r="N15" s="523"/>
      <c r="O15" s="523"/>
      <c r="P15" s="523"/>
      <c r="Q15" s="524"/>
      <c r="R15" s="515">
        <v>9374</v>
      </c>
      <c r="S15" s="516"/>
      <c r="T15" s="516"/>
      <c r="U15" s="516"/>
      <c r="V15" s="517"/>
      <c r="W15" s="447" t="s">
        <v>148</v>
      </c>
      <c r="X15" s="448"/>
      <c r="Y15" s="448"/>
      <c r="Z15" s="448"/>
      <c r="AA15" s="448"/>
      <c r="AB15" s="438"/>
      <c r="AC15" s="482">
        <v>1218</v>
      </c>
      <c r="AD15" s="483"/>
      <c r="AE15" s="483"/>
      <c r="AF15" s="483"/>
      <c r="AG15" s="525"/>
      <c r="AH15" s="482">
        <v>1297</v>
      </c>
      <c r="AI15" s="483"/>
      <c r="AJ15" s="483"/>
      <c r="AK15" s="483"/>
      <c r="AL15" s="484"/>
      <c r="AM15" s="460"/>
      <c r="AN15" s="461"/>
      <c r="AO15" s="461"/>
      <c r="AP15" s="461"/>
      <c r="AQ15" s="461"/>
      <c r="AR15" s="461"/>
      <c r="AS15" s="461"/>
      <c r="AT15" s="462"/>
      <c r="AU15" s="463"/>
      <c r="AV15" s="464"/>
      <c r="AW15" s="464"/>
      <c r="AX15" s="464"/>
      <c r="AY15" s="391" t="s">
        <v>149</v>
      </c>
      <c r="AZ15" s="392"/>
      <c r="BA15" s="392"/>
      <c r="BB15" s="392"/>
      <c r="BC15" s="392"/>
      <c r="BD15" s="392"/>
      <c r="BE15" s="392"/>
      <c r="BF15" s="392"/>
      <c r="BG15" s="392"/>
      <c r="BH15" s="392"/>
      <c r="BI15" s="392"/>
      <c r="BJ15" s="392"/>
      <c r="BK15" s="392"/>
      <c r="BL15" s="392"/>
      <c r="BM15" s="393"/>
      <c r="BN15" s="394">
        <v>916564</v>
      </c>
      <c r="BO15" s="395"/>
      <c r="BP15" s="395"/>
      <c r="BQ15" s="395"/>
      <c r="BR15" s="395"/>
      <c r="BS15" s="395"/>
      <c r="BT15" s="395"/>
      <c r="BU15" s="396"/>
      <c r="BV15" s="394">
        <v>850189</v>
      </c>
      <c r="BW15" s="395"/>
      <c r="BX15" s="395"/>
      <c r="BY15" s="395"/>
      <c r="BZ15" s="395"/>
      <c r="CA15" s="395"/>
      <c r="CB15" s="395"/>
      <c r="CC15" s="396"/>
      <c r="CD15" s="532" t="s">
        <v>150</v>
      </c>
      <c r="CE15" s="533"/>
      <c r="CF15" s="533"/>
      <c r="CG15" s="533"/>
      <c r="CH15" s="533"/>
      <c r="CI15" s="533"/>
      <c r="CJ15" s="533"/>
      <c r="CK15" s="533"/>
      <c r="CL15" s="533"/>
      <c r="CM15" s="533"/>
      <c r="CN15" s="533"/>
      <c r="CO15" s="533"/>
      <c r="CP15" s="533"/>
      <c r="CQ15" s="533"/>
      <c r="CR15" s="533"/>
      <c r="CS15" s="534"/>
      <c r="CT15" s="198"/>
      <c r="CU15" s="199"/>
      <c r="CV15" s="199"/>
      <c r="CW15" s="199"/>
      <c r="CX15" s="199"/>
      <c r="CY15" s="199"/>
      <c r="CZ15" s="199"/>
      <c r="DA15" s="200"/>
      <c r="DB15" s="198"/>
      <c r="DC15" s="199"/>
      <c r="DD15" s="199"/>
      <c r="DE15" s="199"/>
      <c r="DF15" s="199"/>
      <c r="DG15" s="199"/>
      <c r="DH15" s="199"/>
      <c r="DI15" s="200"/>
      <c r="DJ15" s="186"/>
      <c r="DK15" s="186"/>
      <c r="DL15" s="186"/>
      <c r="DM15" s="186"/>
      <c r="DN15" s="186"/>
      <c r="DO15" s="186"/>
    </row>
    <row r="16" spans="1:119" ht="18.75" customHeight="1" x14ac:dyDescent="0.15">
      <c r="A16" s="187"/>
      <c r="B16" s="494"/>
      <c r="C16" s="495"/>
      <c r="D16" s="495"/>
      <c r="E16" s="495"/>
      <c r="F16" s="495"/>
      <c r="G16" s="495"/>
      <c r="H16" s="495"/>
      <c r="I16" s="495"/>
      <c r="J16" s="495"/>
      <c r="K16" s="496"/>
      <c r="L16" s="512" t="s">
        <v>151</v>
      </c>
      <c r="M16" s="543"/>
      <c r="N16" s="543"/>
      <c r="O16" s="543"/>
      <c r="P16" s="543"/>
      <c r="Q16" s="544"/>
      <c r="R16" s="535" t="s">
        <v>152</v>
      </c>
      <c r="S16" s="536"/>
      <c r="T16" s="536"/>
      <c r="U16" s="536"/>
      <c r="V16" s="537"/>
      <c r="W16" s="421"/>
      <c r="X16" s="422"/>
      <c r="Y16" s="422"/>
      <c r="Z16" s="422"/>
      <c r="AA16" s="422"/>
      <c r="AB16" s="411"/>
      <c r="AC16" s="518">
        <v>24.8</v>
      </c>
      <c r="AD16" s="519"/>
      <c r="AE16" s="519"/>
      <c r="AF16" s="519"/>
      <c r="AG16" s="520"/>
      <c r="AH16" s="518">
        <v>25.1</v>
      </c>
      <c r="AI16" s="519"/>
      <c r="AJ16" s="519"/>
      <c r="AK16" s="519"/>
      <c r="AL16" s="521"/>
      <c r="AM16" s="460"/>
      <c r="AN16" s="461"/>
      <c r="AO16" s="461"/>
      <c r="AP16" s="461"/>
      <c r="AQ16" s="461"/>
      <c r="AR16" s="461"/>
      <c r="AS16" s="461"/>
      <c r="AT16" s="462"/>
      <c r="AU16" s="463"/>
      <c r="AV16" s="464"/>
      <c r="AW16" s="464"/>
      <c r="AX16" s="464"/>
      <c r="AY16" s="465" t="s">
        <v>153</v>
      </c>
      <c r="AZ16" s="466"/>
      <c r="BA16" s="466"/>
      <c r="BB16" s="466"/>
      <c r="BC16" s="466"/>
      <c r="BD16" s="466"/>
      <c r="BE16" s="466"/>
      <c r="BF16" s="466"/>
      <c r="BG16" s="466"/>
      <c r="BH16" s="466"/>
      <c r="BI16" s="466"/>
      <c r="BJ16" s="466"/>
      <c r="BK16" s="466"/>
      <c r="BL16" s="466"/>
      <c r="BM16" s="467"/>
      <c r="BN16" s="431">
        <v>3669178</v>
      </c>
      <c r="BO16" s="432"/>
      <c r="BP16" s="432"/>
      <c r="BQ16" s="432"/>
      <c r="BR16" s="432"/>
      <c r="BS16" s="432"/>
      <c r="BT16" s="432"/>
      <c r="BU16" s="433"/>
      <c r="BV16" s="431">
        <v>3563512</v>
      </c>
      <c r="BW16" s="432"/>
      <c r="BX16" s="432"/>
      <c r="BY16" s="432"/>
      <c r="BZ16" s="432"/>
      <c r="CA16" s="432"/>
      <c r="CB16" s="432"/>
      <c r="CC16" s="433"/>
      <c r="CD16" s="201"/>
      <c r="CE16" s="541"/>
      <c r="CF16" s="541"/>
      <c r="CG16" s="541"/>
      <c r="CH16" s="541"/>
      <c r="CI16" s="541"/>
      <c r="CJ16" s="541"/>
      <c r="CK16" s="541"/>
      <c r="CL16" s="541"/>
      <c r="CM16" s="541"/>
      <c r="CN16" s="541"/>
      <c r="CO16" s="541"/>
      <c r="CP16" s="541"/>
      <c r="CQ16" s="541"/>
      <c r="CR16" s="541"/>
      <c r="CS16" s="542"/>
      <c r="CT16" s="428"/>
      <c r="CU16" s="429"/>
      <c r="CV16" s="429"/>
      <c r="CW16" s="429"/>
      <c r="CX16" s="429"/>
      <c r="CY16" s="429"/>
      <c r="CZ16" s="429"/>
      <c r="DA16" s="430"/>
      <c r="DB16" s="428"/>
      <c r="DC16" s="429"/>
      <c r="DD16" s="429"/>
      <c r="DE16" s="429"/>
      <c r="DF16" s="429"/>
      <c r="DG16" s="429"/>
      <c r="DH16" s="429"/>
      <c r="DI16" s="430"/>
      <c r="DJ16" s="186"/>
      <c r="DK16" s="186"/>
      <c r="DL16" s="186"/>
      <c r="DM16" s="186"/>
      <c r="DN16" s="186"/>
      <c r="DO16" s="186"/>
    </row>
    <row r="17" spans="1:119" ht="18.75" customHeight="1" thickBot="1" x14ac:dyDescent="0.2">
      <c r="A17" s="187"/>
      <c r="B17" s="497"/>
      <c r="C17" s="498"/>
      <c r="D17" s="498"/>
      <c r="E17" s="498"/>
      <c r="F17" s="498"/>
      <c r="G17" s="498"/>
      <c r="H17" s="498"/>
      <c r="I17" s="498"/>
      <c r="J17" s="498"/>
      <c r="K17" s="499"/>
      <c r="L17" s="202"/>
      <c r="M17" s="538" t="s">
        <v>154</v>
      </c>
      <c r="N17" s="539"/>
      <c r="O17" s="539"/>
      <c r="P17" s="539"/>
      <c r="Q17" s="540"/>
      <c r="R17" s="535" t="s">
        <v>155</v>
      </c>
      <c r="S17" s="536"/>
      <c r="T17" s="536"/>
      <c r="U17" s="536"/>
      <c r="V17" s="537"/>
      <c r="W17" s="447" t="s">
        <v>156</v>
      </c>
      <c r="X17" s="448"/>
      <c r="Y17" s="448"/>
      <c r="Z17" s="448"/>
      <c r="AA17" s="448"/>
      <c r="AB17" s="438"/>
      <c r="AC17" s="482">
        <v>2527</v>
      </c>
      <c r="AD17" s="483"/>
      <c r="AE17" s="483"/>
      <c r="AF17" s="483"/>
      <c r="AG17" s="525"/>
      <c r="AH17" s="482">
        <v>2636</v>
      </c>
      <c r="AI17" s="483"/>
      <c r="AJ17" s="483"/>
      <c r="AK17" s="483"/>
      <c r="AL17" s="484"/>
      <c r="AM17" s="460"/>
      <c r="AN17" s="461"/>
      <c r="AO17" s="461"/>
      <c r="AP17" s="461"/>
      <c r="AQ17" s="461"/>
      <c r="AR17" s="461"/>
      <c r="AS17" s="461"/>
      <c r="AT17" s="462"/>
      <c r="AU17" s="463"/>
      <c r="AV17" s="464"/>
      <c r="AW17" s="464"/>
      <c r="AX17" s="464"/>
      <c r="AY17" s="465" t="s">
        <v>157</v>
      </c>
      <c r="AZ17" s="466"/>
      <c r="BA17" s="466"/>
      <c r="BB17" s="466"/>
      <c r="BC17" s="466"/>
      <c r="BD17" s="466"/>
      <c r="BE17" s="466"/>
      <c r="BF17" s="466"/>
      <c r="BG17" s="466"/>
      <c r="BH17" s="466"/>
      <c r="BI17" s="466"/>
      <c r="BJ17" s="466"/>
      <c r="BK17" s="466"/>
      <c r="BL17" s="466"/>
      <c r="BM17" s="467"/>
      <c r="BN17" s="431">
        <v>1138167</v>
      </c>
      <c r="BO17" s="432"/>
      <c r="BP17" s="432"/>
      <c r="BQ17" s="432"/>
      <c r="BR17" s="432"/>
      <c r="BS17" s="432"/>
      <c r="BT17" s="432"/>
      <c r="BU17" s="433"/>
      <c r="BV17" s="431">
        <v>1071187</v>
      </c>
      <c r="BW17" s="432"/>
      <c r="BX17" s="432"/>
      <c r="BY17" s="432"/>
      <c r="BZ17" s="432"/>
      <c r="CA17" s="432"/>
      <c r="CB17" s="432"/>
      <c r="CC17" s="433"/>
      <c r="CD17" s="201"/>
      <c r="CE17" s="541"/>
      <c r="CF17" s="541"/>
      <c r="CG17" s="541"/>
      <c r="CH17" s="541"/>
      <c r="CI17" s="541"/>
      <c r="CJ17" s="541"/>
      <c r="CK17" s="541"/>
      <c r="CL17" s="541"/>
      <c r="CM17" s="541"/>
      <c r="CN17" s="541"/>
      <c r="CO17" s="541"/>
      <c r="CP17" s="541"/>
      <c r="CQ17" s="541"/>
      <c r="CR17" s="541"/>
      <c r="CS17" s="542"/>
      <c r="CT17" s="428"/>
      <c r="CU17" s="429"/>
      <c r="CV17" s="429"/>
      <c r="CW17" s="429"/>
      <c r="CX17" s="429"/>
      <c r="CY17" s="429"/>
      <c r="CZ17" s="429"/>
      <c r="DA17" s="430"/>
      <c r="DB17" s="428"/>
      <c r="DC17" s="429"/>
      <c r="DD17" s="429"/>
      <c r="DE17" s="429"/>
      <c r="DF17" s="429"/>
      <c r="DG17" s="429"/>
      <c r="DH17" s="429"/>
      <c r="DI17" s="430"/>
      <c r="DJ17" s="186"/>
      <c r="DK17" s="186"/>
      <c r="DL17" s="186"/>
      <c r="DM17" s="186"/>
      <c r="DN17" s="186"/>
      <c r="DO17" s="186"/>
    </row>
    <row r="18" spans="1:119" ht="18.75" customHeight="1" thickBot="1" x14ac:dyDescent="0.2">
      <c r="A18" s="187"/>
      <c r="B18" s="545" t="s">
        <v>158</v>
      </c>
      <c r="C18" s="474"/>
      <c r="D18" s="474"/>
      <c r="E18" s="546"/>
      <c r="F18" s="546"/>
      <c r="G18" s="546"/>
      <c r="H18" s="546"/>
      <c r="I18" s="546"/>
      <c r="J18" s="546"/>
      <c r="K18" s="546"/>
      <c r="L18" s="547">
        <v>165.86</v>
      </c>
      <c r="M18" s="547"/>
      <c r="N18" s="547"/>
      <c r="O18" s="547"/>
      <c r="P18" s="547"/>
      <c r="Q18" s="547"/>
      <c r="R18" s="548"/>
      <c r="S18" s="548"/>
      <c r="T18" s="548"/>
      <c r="U18" s="548"/>
      <c r="V18" s="549"/>
      <c r="W18" s="449"/>
      <c r="X18" s="450"/>
      <c r="Y18" s="450"/>
      <c r="Z18" s="450"/>
      <c r="AA18" s="450"/>
      <c r="AB18" s="441"/>
      <c r="AC18" s="550">
        <v>51.5</v>
      </c>
      <c r="AD18" s="551"/>
      <c r="AE18" s="551"/>
      <c r="AF18" s="551"/>
      <c r="AG18" s="552"/>
      <c r="AH18" s="550">
        <v>50.9</v>
      </c>
      <c r="AI18" s="551"/>
      <c r="AJ18" s="551"/>
      <c r="AK18" s="551"/>
      <c r="AL18" s="553"/>
      <c r="AM18" s="460"/>
      <c r="AN18" s="461"/>
      <c r="AO18" s="461"/>
      <c r="AP18" s="461"/>
      <c r="AQ18" s="461"/>
      <c r="AR18" s="461"/>
      <c r="AS18" s="461"/>
      <c r="AT18" s="462"/>
      <c r="AU18" s="463"/>
      <c r="AV18" s="464"/>
      <c r="AW18" s="464"/>
      <c r="AX18" s="464"/>
      <c r="AY18" s="465" t="s">
        <v>159</v>
      </c>
      <c r="AZ18" s="466"/>
      <c r="BA18" s="466"/>
      <c r="BB18" s="466"/>
      <c r="BC18" s="466"/>
      <c r="BD18" s="466"/>
      <c r="BE18" s="466"/>
      <c r="BF18" s="466"/>
      <c r="BG18" s="466"/>
      <c r="BH18" s="466"/>
      <c r="BI18" s="466"/>
      <c r="BJ18" s="466"/>
      <c r="BK18" s="466"/>
      <c r="BL18" s="466"/>
      <c r="BM18" s="467"/>
      <c r="BN18" s="431">
        <v>3566455</v>
      </c>
      <c r="BO18" s="432"/>
      <c r="BP18" s="432"/>
      <c r="BQ18" s="432"/>
      <c r="BR18" s="432"/>
      <c r="BS18" s="432"/>
      <c r="BT18" s="432"/>
      <c r="BU18" s="433"/>
      <c r="BV18" s="431">
        <v>3513661</v>
      </c>
      <c r="BW18" s="432"/>
      <c r="BX18" s="432"/>
      <c r="BY18" s="432"/>
      <c r="BZ18" s="432"/>
      <c r="CA18" s="432"/>
      <c r="CB18" s="432"/>
      <c r="CC18" s="433"/>
      <c r="CD18" s="201"/>
      <c r="CE18" s="541"/>
      <c r="CF18" s="541"/>
      <c r="CG18" s="541"/>
      <c r="CH18" s="541"/>
      <c r="CI18" s="541"/>
      <c r="CJ18" s="541"/>
      <c r="CK18" s="541"/>
      <c r="CL18" s="541"/>
      <c r="CM18" s="541"/>
      <c r="CN18" s="541"/>
      <c r="CO18" s="541"/>
      <c r="CP18" s="541"/>
      <c r="CQ18" s="541"/>
      <c r="CR18" s="541"/>
      <c r="CS18" s="542"/>
      <c r="CT18" s="428"/>
      <c r="CU18" s="429"/>
      <c r="CV18" s="429"/>
      <c r="CW18" s="429"/>
      <c r="CX18" s="429"/>
      <c r="CY18" s="429"/>
      <c r="CZ18" s="429"/>
      <c r="DA18" s="430"/>
      <c r="DB18" s="428"/>
      <c r="DC18" s="429"/>
      <c r="DD18" s="429"/>
      <c r="DE18" s="429"/>
      <c r="DF18" s="429"/>
      <c r="DG18" s="429"/>
      <c r="DH18" s="429"/>
      <c r="DI18" s="430"/>
      <c r="DJ18" s="186"/>
      <c r="DK18" s="186"/>
      <c r="DL18" s="186"/>
      <c r="DM18" s="186"/>
      <c r="DN18" s="186"/>
      <c r="DO18" s="186"/>
    </row>
    <row r="19" spans="1:119" ht="18.75" customHeight="1" thickBot="1" x14ac:dyDescent="0.2">
      <c r="A19" s="187"/>
      <c r="B19" s="545" t="s">
        <v>160</v>
      </c>
      <c r="C19" s="474"/>
      <c r="D19" s="474"/>
      <c r="E19" s="546"/>
      <c r="F19" s="546"/>
      <c r="G19" s="546"/>
      <c r="H19" s="546"/>
      <c r="I19" s="546"/>
      <c r="J19" s="546"/>
      <c r="K19" s="546"/>
      <c r="L19" s="554">
        <v>55</v>
      </c>
      <c r="M19" s="554"/>
      <c r="N19" s="554"/>
      <c r="O19" s="554"/>
      <c r="P19" s="554"/>
      <c r="Q19" s="554"/>
      <c r="R19" s="555"/>
      <c r="S19" s="555"/>
      <c r="T19" s="555"/>
      <c r="U19" s="555"/>
      <c r="V19" s="556"/>
      <c r="W19" s="388"/>
      <c r="X19" s="389"/>
      <c r="Y19" s="389"/>
      <c r="Z19" s="389"/>
      <c r="AA19" s="389"/>
      <c r="AB19" s="389"/>
      <c r="AC19" s="563"/>
      <c r="AD19" s="563"/>
      <c r="AE19" s="563"/>
      <c r="AF19" s="563"/>
      <c r="AG19" s="563"/>
      <c r="AH19" s="563"/>
      <c r="AI19" s="563"/>
      <c r="AJ19" s="563"/>
      <c r="AK19" s="563"/>
      <c r="AL19" s="564"/>
      <c r="AM19" s="460"/>
      <c r="AN19" s="461"/>
      <c r="AO19" s="461"/>
      <c r="AP19" s="461"/>
      <c r="AQ19" s="461"/>
      <c r="AR19" s="461"/>
      <c r="AS19" s="461"/>
      <c r="AT19" s="462"/>
      <c r="AU19" s="463"/>
      <c r="AV19" s="464"/>
      <c r="AW19" s="464"/>
      <c r="AX19" s="464"/>
      <c r="AY19" s="465" t="s">
        <v>161</v>
      </c>
      <c r="AZ19" s="466"/>
      <c r="BA19" s="466"/>
      <c r="BB19" s="466"/>
      <c r="BC19" s="466"/>
      <c r="BD19" s="466"/>
      <c r="BE19" s="466"/>
      <c r="BF19" s="466"/>
      <c r="BG19" s="466"/>
      <c r="BH19" s="466"/>
      <c r="BI19" s="466"/>
      <c r="BJ19" s="466"/>
      <c r="BK19" s="466"/>
      <c r="BL19" s="466"/>
      <c r="BM19" s="467"/>
      <c r="BN19" s="431">
        <v>5149411</v>
      </c>
      <c r="BO19" s="432"/>
      <c r="BP19" s="432"/>
      <c r="BQ19" s="432"/>
      <c r="BR19" s="432"/>
      <c r="BS19" s="432"/>
      <c r="BT19" s="432"/>
      <c r="BU19" s="433"/>
      <c r="BV19" s="431">
        <v>4624759</v>
      </c>
      <c r="BW19" s="432"/>
      <c r="BX19" s="432"/>
      <c r="BY19" s="432"/>
      <c r="BZ19" s="432"/>
      <c r="CA19" s="432"/>
      <c r="CB19" s="432"/>
      <c r="CC19" s="433"/>
      <c r="CD19" s="201"/>
      <c r="CE19" s="541"/>
      <c r="CF19" s="541"/>
      <c r="CG19" s="541"/>
      <c r="CH19" s="541"/>
      <c r="CI19" s="541"/>
      <c r="CJ19" s="541"/>
      <c r="CK19" s="541"/>
      <c r="CL19" s="541"/>
      <c r="CM19" s="541"/>
      <c r="CN19" s="541"/>
      <c r="CO19" s="541"/>
      <c r="CP19" s="541"/>
      <c r="CQ19" s="541"/>
      <c r="CR19" s="541"/>
      <c r="CS19" s="542"/>
      <c r="CT19" s="428"/>
      <c r="CU19" s="429"/>
      <c r="CV19" s="429"/>
      <c r="CW19" s="429"/>
      <c r="CX19" s="429"/>
      <c r="CY19" s="429"/>
      <c r="CZ19" s="429"/>
      <c r="DA19" s="430"/>
      <c r="DB19" s="428"/>
      <c r="DC19" s="429"/>
      <c r="DD19" s="429"/>
      <c r="DE19" s="429"/>
      <c r="DF19" s="429"/>
      <c r="DG19" s="429"/>
      <c r="DH19" s="429"/>
      <c r="DI19" s="430"/>
      <c r="DJ19" s="186"/>
      <c r="DK19" s="186"/>
      <c r="DL19" s="186"/>
      <c r="DM19" s="186"/>
      <c r="DN19" s="186"/>
      <c r="DO19" s="186"/>
    </row>
    <row r="20" spans="1:119" ht="18.75" customHeight="1" thickBot="1" x14ac:dyDescent="0.2">
      <c r="A20" s="187"/>
      <c r="B20" s="545" t="s">
        <v>162</v>
      </c>
      <c r="C20" s="474"/>
      <c r="D20" s="474"/>
      <c r="E20" s="546"/>
      <c r="F20" s="546"/>
      <c r="G20" s="546"/>
      <c r="H20" s="546"/>
      <c r="I20" s="546"/>
      <c r="J20" s="546"/>
      <c r="K20" s="546"/>
      <c r="L20" s="554">
        <v>3463</v>
      </c>
      <c r="M20" s="554"/>
      <c r="N20" s="554"/>
      <c r="O20" s="554"/>
      <c r="P20" s="554"/>
      <c r="Q20" s="554"/>
      <c r="R20" s="555"/>
      <c r="S20" s="555"/>
      <c r="T20" s="555"/>
      <c r="U20" s="555"/>
      <c r="V20" s="556"/>
      <c r="W20" s="449"/>
      <c r="X20" s="450"/>
      <c r="Y20" s="450"/>
      <c r="Z20" s="450"/>
      <c r="AA20" s="450"/>
      <c r="AB20" s="450"/>
      <c r="AC20" s="557"/>
      <c r="AD20" s="557"/>
      <c r="AE20" s="557"/>
      <c r="AF20" s="557"/>
      <c r="AG20" s="557"/>
      <c r="AH20" s="557"/>
      <c r="AI20" s="557"/>
      <c r="AJ20" s="557"/>
      <c r="AK20" s="557"/>
      <c r="AL20" s="558"/>
      <c r="AM20" s="559"/>
      <c r="AN20" s="486"/>
      <c r="AO20" s="486"/>
      <c r="AP20" s="486"/>
      <c r="AQ20" s="486"/>
      <c r="AR20" s="486"/>
      <c r="AS20" s="486"/>
      <c r="AT20" s="487"/>
      <c r="AU20" s="560"/>
      <c r="AV20" s="561"/>
      <c r="AW20" s="561"/>
      <c r="AX20" s="562"/>
      <c r="AY20" s="465"/>
      <c r="AZ20" s="466"/>
      <c r="BA20" s="466"/>
      <c r="BB20" s="466"/>
      <c r="BC20" s="466"/>
      <c r="BD20" s="466"/>
      <c r="BE20" s="466"/>
      <c r="BF20" s="466"/>
      <c r="BG20" s="466"/>
      <c r="BH20" s="466"/>
      <c r="BI20" s="466"/>
      <c r="BJ20" s="466"/>
      <c r="BK20" s="466"/>
      <c r="BL20" s="466"/>
      <c r="BM20" s="467"/>
      <c r="BN20" s="431"/>
      <c r="BO20" s="432"/>
      <c r="BP20" s="432"/>
      <c r="BQ20" s="432"/>
      <c r="BR20" s="432"/>
      <c r="BS20" s="432"/>
      <c r="BT20" s="432"/>
      <c r="BU20" s="433"/>
      <c r="BV20" s="431"/>
      <c r="BW20" s="432"/>
      <c r="BX20" s="432"/>
      <c r="BY20" s="432"/>
      <c r="BZ20" s="432"/>
      <c r="CA20" s="432"/>
      <c r="CB20" s="432"/>
      <c r="CC20" s="433"/>
      <c r="CD20" s="201"/>
      <c r="CE20" s="541"/>
      <c r="CF20" s="541"/>
      <c r="CG20" s="541"/>
      <c r="CH20" s="541"/>
      <c r="CI20" s="541"/>
      <c r="CJ20" s="541"/>
      <c r="CK20" s="541"/>
      <c r="CL20" s="541"/>
      <c r="CM20" s="541"/>
      <c r="CN20" s="541"/>
      <c r="CO20" s="541"/>
      <c r="CP20" s="541"/>
      <c r="CQ20" s="541"/>
      <c r="CR20" s="541"/>
      <c r="CS20" s="542"/>
      <c r="CT20" s="428"/>
      <c r="CU20" s="429"/>
      <c r="CV20" s="429"/>
      <c r="CW20" s="429"/>
      <c r="CX20" s="429"/>
      <c r="CY20" s="429"/>
      <c r="CZ20" s="429"/>
      <c r="DA20" s="430"/>
      <c r="DB20" s="428"/>
      <c r="DC20" s="429"/>
      <c r="DD20" s="429"/>
      <c r="DE20" s="429"/>
      <c r="DF20" s="429"/>
      <c r="DG20" s="429"/>
      <c r="DH20" s="429"/>
      <c r="DI20" s="430"/>
      <c r="DJ20" s="186"/>
      <c r="DK20" s="186"/>
      <c r="DL20" s="186"/>
      <c r="DM20" s="186"/>
      <c r="DN20" s="186"/>
      <c r="DO20" s="186"/>
    </row>
    <row r="21" spans="1:119" ht="18.75" customHeight="1" x14ac:dyDescent="0.15">
      <c r="A21" s="187"/>
      <c r="B21" s="565" t="s">
        <v>163</v>
      </c>
      <c r="C21" s="566"/>
      <c r="D21" s="566"/>
      <c r="E21" s="566"/>
      <c r="F21" s="566"/>
      <c r="G21" s="566"/>
      <c r="H21" s="566"/>
      <c r="I21" s="566"/>
      <c r="J21" s="566"/>
      <c r="K21" s="566"/>
      <c r="L21" s="566"/>
      <c r="M21" s="566"/>
      <c r="N21" s="566"/>
      <c r="O21" s="566"/>
      <c r="P21" s="566"/>
      <c r="Q21" s="566"/>
      <c r="R21" s="566"/>
      <c r="S21" s="566"/>
      <c r="T21" s="566"/>
      <c r="U21" s="566"/>
      <c r="V21" s="566"/>
      <c r="W21" s="566"/>
      <c r="X21" s="566"/>
      <c r="Y21" s="566"/>
      <c r="Z21" s="566"/>
      <c r="AA21" s="566"/>
      <c r="AB21" s="566"/>
      <c r="AC21" s="566"/>
      <c r="AD21" s="566"/>
      <c r="AE21" s="566"/>
      <c r="AF21" s="566"/>
      <c r="AG21" s="566"/>
      <c r="AH21" s="566"/>
      <c r="AI21" s="566"/>
      <c r="AJ21" s="566"/>
      <c r="AK21" s="566"/>
      <c r="AL21" s="566"/>
      <c r="AM21" s="566"/>
      <c r="AN21" s="566"/>
      <c r="AO21" s="566"/>
      <c r="AP21" s="566"/>
      <c r="AQ21" s="566"/>
      <c r="AR21" s="566"/>
      <c r="AS21" s="566"/>
      <c r="AT21" s="566"/>
      <c r="AU21" s="566"/>
      <c r="AV21" s="566"/>
      <c r="AW21" s="566"/>
      <c r="AX21" s="567"/>
      <c r="AY21" s="465"/>
      <c r="AZ21" s="466"/>
      <c r="BA21" s="466"/>
      <c r="BB21" s="466"/>
      <c r="BC21" s="466"/>
      <c r="BD21" s="466"/>
      <c r="BE21" s="466"/>
      <c r="BF21" s="466"/>
      <c r="BG21" s="466"/>
      <c r="BH21" s="466"/>
      <c r="BI21" s="466"/>
      <c r="BJ21" s="466"/>
      <c r="BK21" s="466"/>
      <c r="BL21" s="466"/>
      <c r="BM21" s="467"/>
      <c r="BN21" s="431"/>
      <c r="BO21" s="432"/>
      <c r="BP21" s="432"/>
      <c r="BQ21" s="432"/>
      <c r="BR21" s="432"/>
      <c r="BS21" s="432"/>
      <c r="BT21" s="432"/>
      <c r="BU21" s="433"/>
      <c r="BV21" s="431"/>
      <c r="BW21" s="432"/>
      <c r="BX21" s="432"/>
      <c r="BY21" s="432"/>
      <c r="BZ21" s="432"/>
      <c r="CA21" s="432"/>
      <c r="CB21" s="432"/>
      <c r="CC21" s="433"/>
      <c r="CD21" s="201"/>
      <c r="CE21" s="541"/>
      <c r="CF21" s="541"/>
      <c r="CG21" s="541"/>
      <c r="CH21" s="541"/>
      <c r="CI21" s="541"/>
      <c r="CJ21" s="541"/>
      <c r="CK21" s="541"/>
      <c r="CL21" s="541"/>
      <c r="CM21" s="541"/>
      <c r="CN21" s="541"/>
      <c r="CO21" s="541"/>
      <c r="CP21" s="541"/>
      <c r="CQ21" s="541"/>
      <c r="CR21" s="541"/>
      <c r="CS21" s="542"/>
      <c r="CT21" s="428"/>
      <c r="CU21" s="429"/>
      <c r="CV21" s="429"/>
      <c r="CW21" s="429"/>
      <c r="CX21" s="429"/>
      <c r="CY21" s="429"/>
      <c r="CZ21" s="429"/>
      <c r="DA21" s="430"/>
      <c r="DB21" s="428"/>
      <c r="DC21" s="429"/>
      <c r="DD21" s="429"/>
      <c r="DE21" s="429"/>
      <c r="DF21" s="429"/>
      <c r="DG21" s="429"/>
      <c r="DH21" s="429"/>
      <c r="DI21" s="430"/>
      <c r="DJ21" s="186"/>
      <c r="DK21" s="186"/>
      <c r="DL21" s="186"/>
      <c r="DM21" s="186"/>
      <c r="DN21" s="186"/>
      <c r="DO21" s="186"/>
    </row>
    <row r="22" spans="1:119" ht="18.75" customHeight="1" thickBot="1" x14ac:dyDescent="0.2">
      <c r="A22" s="187"/>
      <c r="B22" s="568" t="s">
        <v>164</v>
      </c>
      <c r="C22" s="569"/>
      <c r="D22" s="570"/>
      <c r="E22" s="443" t="s">
        <v>1</v>
      </c>
      <c r="F22" s="448"/>
      <c r="G22" s="448"/>
      <c r="H22" s="448"/>
      <c r="I22" s="448"/>
      <c r="J22" s="448"/>
      <c r="K22" s="438"/>
      <c r="L22" s="443" t="s">
        <v>165</v>
      </c>
      <c r="M22" s="448"/>
      <c r="N22" s="448"/>
      <c r="O22" s="448"/>
      <c r="P22" s="438"/>
      <c r="Q22" s="577" t="s">
        <v>166</v>
      </c>
      <c r="R22" s="578"/>
      <c r="S22" s="578"/>
      <c r="T22" s="578"/>
      <c r="U22" s="578"/>
      <c r="V22" s="579"/>
      <c r="W22" s="583" t="s">
        <v>167</v>
      </c>
      <c r="X22" s="569"/>
      <c r="Y22" s="570"/>
      <c r="Z22" s="443" t="s">
        <v>1</v>
      </c>
      <c r="AA22" s="448"/>
      <c r="AB22" s="448"/>
      <c r="AC22" s="448"/>
      <c r="AD22" s="448"/>
      <c r="AE22" s="448"/>
      <c r="AF22" s="448"/>
      <c r="AG22" s="438"/>
      <c r="AH22" s="594" t="s">
        <v>168</v>
      </c>
      <c r="AI22" s="448"/>
      <c r="AJ22" s="448"/>
      <c r="AK22" s="448"/>
      <c r="AL22" s="438"/>
      <c r="AM22" s="594" t="s">
        <v>169</v>
      </c>
      <c r="AN22" s="595"/>
      <c r="AO22" s="595"/>
      <c r="AP22" s="595"/>
      <c r="AQ22" s="595"/>
      <c r="AR22" s="596"/>
      <c r="AS22" s="577" t="s">
        <v>166</v>
      </c>
      <c r="AT22" s="578"/>
      <c r="AU22" s="578"/>
      <c r="AV22" s="578"/>
      <c r="AW22" s="578"/>
      <c r="AX22" s="600"/>
      <c r="AY22" s="602"/>
      <c r="AZ22" s="603"/>
      <c r="BA22" s="603"/>
      <c r="BB22" s="603"/>
      <c r="BC22" s="603"/>
      <c r="BD22" s="603"/>
      <c r="BE22" s="603"/>
      <c r="BF22" s="603"/>
      <c r="BG22" s="603"/>
      <c r="BH22" s="603"/>
      <c r="BI22" s="603"/>
      <c r="BJ22" s="603"/>
      <c r="BK22" s="603"/>
      <c r="BL22" s="603"/>
      <c r="BM22" s="604"/>
      <c r="BN22" s="605"/>
      <c r="BO22" s="606"/>
      <c r="BP22" s="606"/>
      <c r="BQ22" s="606"/>
      <c r="BR22" s="606"/>
      <c r="BS22" s="606"/>
      <c r="BT22" s="606"/>
      <c r="BU22" s="607"/>
      <c r="BV22" s="605"/>
      <c r="BW22" s="606"/>
      <c r="BX22" s="606"/>
      <c r="BY22" s="606"/>
      <c r="BZ22" s="606"/>
      <c r="CA22" s="606"/>
      <c r="CB22" s="606"/>
      <c r="CC22" s="607"/>
      <c r="CD22" s="201"/>
      <c r="CE22" s="541"/>
      <c r="CF22" s="541"/>
      <c r="CG22" s="541"/>
      <c r="CH22" s="541"/>
      <c r="CI22" s="541"/>
      <c r="CJ22" s="541"/>
      <c r="CK22" s="541"/>
      <c r="CL22" s="541"/>
      <c r="CM22" s="541"/>
      <c r="CN22" s="541"/>
      <c r="CO22" s="541"/>
      <c r="CP22" s="541"/>
      <c r="CQ22" s="541"/>
      <c r="CR22" s="541"/>
      <c r="CS22" s="542"/>
      <c r="CT22" s="428"/>
      <c r="CU22" s="429"/>
      <c r="CV22" s="429"/>
      <c r="CW22" s="429"/>
      <c r="CX22" s="429"/>
      <c r="CY22" s="429"/>
      <c r="CZ22" s="429"/>
      <c r="DA22" s="430"/>
      <c r="DB22" s="428"/>
      <c r="DC22" s="429"/>
      <c r="DD22" s="429"/>
      <c r="DE22" s="429"/>
      <c r="DF22" s="429"/>
      <c r="DG22" s="429"/>
      <c r="DH22" s="429"/>
      <c r="DI22" s="430"/>
      <c r="DJ22" s="186"/>
      <c r="DK22" s="186"/>
      <c r="DL22" s="186"/>
      <c r="DM22" s="186"/>
      <c r="DN22" s="186"/>
      <c r="DO22" s="186"/>
    </row>
    <row r="23" spans="1:119" ht="18.75" customHeight="1" x14ac:dyDescent="0.15">
      <c r="A23" s="187"/>
      <c r="B23" s="571"/>
      <c r="C23" s="572"/>
      <c r="D23" s="573"/>
      <c r="E23" s="417"/>
      <c r="F23" s="422"/>
      <c r="G23" s="422"/>
      <c r="H23" s="422"/>
      <c r="I23" s="422"/>
      <c r="J23" s="422"/>
      <c r="K23" s="411"/>
      <c r="L23" s="417"/>
      <c r="M23" s="422"/>
      <c r="N23" s="422"/>
      <c r="O23" s="422"/>
      <c r="P23" s="411"/>
      <c r="Q23" s="580"/>
      <c r="R23" s="581"/>
      <c r="S23" s="581"/>
      <c r="T23" s="581"/>
      <c r="U23" s="581"/>
      <c r="V23" s="582"/>
      <c r="W23" s="584"/>
      <c r="X23" s="572"/>
      <c r="Y23" s="573"/>
      <c r="Z23" s="417"/>
      <c r="AA23" s="422"/>
      <c r="AB23" s="422"/>
      <c r="AC23" s="422"/>
      <c r="AD23" s="422"/>
      <c r="AE23" s="422"/>
      <c r="AF23" s="422"/>
      <c r="AG23" s="411"/>
      <c r="AH23" s="417"/>
      <c r="AI23" s="422"/>
      <c r="AJ23" s="422"/>
      <c r="AK23" s="422"/>
      <c r="AL23" s="411"/>
      <c r="AM23" s="597"/>
      <c r="AN23" s="598"/>
      <c r="AO23" s="598"/>
      <c r="AP23" s="598"/>
      <c r="AQ23" s="598"/>
      <c r="AR23" s="599"/>
      <c r="AS23" s="580"/>
      <c r="AT23" s="581"/>
      <c r="AU23" s="581"/>
      <c r="AV23" s="581"/>
      <c r="AW23" s="581"/>
      <c r="AX23" s="601"/>
      <c r="AY23" s="391" t="s">
        <v>170</v>
      </c>
      <c r="AZ23" s="392"/>
      <c r="BA23" s="392"/>
      <c r="BB23" s="392"/>
      <c r="BC23" s="392"/>
      <c r="BD23" s="392"/>
      <c r="BE23" s="392"/>
      <c r="BF23" s="392"/>
      <c r="BG23" s="392"/>
      <c r="BH23" s="392"/>
      <c r="BI23" s="392"/>
      <c r="BJ23" s="392"/>
      <c r="BK23" s="392"/>
      <c r="BL23" s="392"/>
      <c r="BM23" s="393"/>
      <c r="BN23" s="431">
        <v>5658164</v>
      </c>
      <c r="BO23" s="432"/>
      <c r="BP23" s="432"/>
      <c r="BQ23" s="432"/>
      <c r="BR23" s="432"/>
      <c r="BS23" s="432"/>
      <c r="BT23" s="432"/>
      <c r="BU23" s="433"/>
      <c r="BV23" s="431">
        <v>5438365</v>
      </c>
      <c r="BW23" s="432"/>
      <c r="BX23" s="432"/>
      <c r="BY23" s="432"/>
      <c r="BZ23" s="432"/>
      <c r="CA23" s="432"/>
      <c r="CB23" s="432"/>
      <c r="CC23" s="433"/>
      <c r="CD23" s="201"/>
      <c r="CE23" s="541"/>
      <c r="CF23" s="541"/>
      <c r="CG23" s="541"/>
      <c r="CH23" s="541"/>
      <c r="CI23" s="541"/>
      <c r="CJ23" s="541"/>
      <c r="CK23" s="541"/>
      <c r="CL23" s="541"/>
      <c r="CM23" s="541"/>
      <c r="CN23" s="541"/>
      <c r="CO23" s="541"/>
      <c r="CP23" s="541"/>
      <c r="CQ23" s="541"/>
      <c r="CR23" s="541"/>
      <c r="CS23" s="542"/>
      <c r="CT23" s="428"/>
      <c r="CU23" s="429"/>
      <c r="CV23" s="429"/>
      <c r="CW23" s="429"/>
      <c r="CX23" s="429"/>
      <c r="CY23" s="429"/>
      <c r="CZ23" s="429"/>
      <c r="DA23" s="430"/>
      <c r="DB23" s="428"/>
      <c r="DC23" s="429"/>
      <c r="DD23" s="429"/>
      <c r="DE23" s="429"/>
      <c r="DF23" s="429"/>
      <c r="DG23" s="429"/>
      <c r="DH23" s="429"/>
      <c r="DI23" s="430"/>
      <c r="DJ23" s="186"/>
      <c r="DK23" s="186"/>
      <c r="DL23" s="186"/>
      <c r="DM23" s="186"/>
      <c r="DN23" s="186"/>
      <c r="DO23" s="186"/>
    </row>
    <row r="24" spans="1:119" ht="18.75" customHeight="1" thickBot="1" x14ac:dyDescent="0.2">
      <c r="A24" s="187"/>
      <c r="B24" s="571"/>
      <c r="C24" s="572"/>
      <c r="D24" s="573"/>
      <c r="E24" s="481" t="s">
        <v>171</v>
      </c>
      <c r="F24" s="461"/>
      <c r="G24" s="461"/>
      <c r="H24" s="461"/>
      <c r="I24" s="461"/>
      <c r="J24" s="461"/>
      <c r="K24" s="462"/>
      <c r="L24" s="482">
        <v>1</v>
      </c>
      <c r="M24" s="483"/>
      <c r="N24" s="483"/>
      <c r="O24" s="483"/>
      <c r="P24" s="525"/>
      <c r="Q24" s="482">
        <v>7490</v>
      </c>
      <c r="R24" s="483"/>
      <c r="S24" s="483"/>
      <c r="T24" s="483"/>
      <c r="U24" s="483"/>
      <c r="V24" s="525"/>
      <c r="W24" s="584"/>
      <c r="X24" s="572"/>
      <c r="Y24" s="573"/>
      <c r="Z24" s="481" t="s">
        <v>172</v>
      </c>
      <c r="AA24" s="461"/>
      <c r="AB24" s="461"/>
      <c r="AC24" s="461"/>
      <c r="AD24" s="461"/>
      <c r="AE24" s="461"/>
      <c r="AF24" s="461"/>
      <c r="AG24" s="462"/>
      <c r="AH24" s="482">
        <v>108</v>
      </c>
      <c r="AI24" s="483"/>
      <c r="AJ24" s="483"/>
      <c r="AK24" s="483"/>
      <c r="AL24" s="525"/>
      <c r="AM24" s="482">
        <v>310392</v>
      </c>
      <c r="AN24" s="483"/>
      <c r="AO24" s="483"/>
      <c r="AP24" s="483"/>
      <c r="AQ24" s="483"/>
      <c r="AR24" s="525"/>
      <c r="AS24" s="482">
        <v>2874</v>
      </c>
      <c r="AT24" s="483"/>
      <c r="AU24" s="483"/>
      <c r="AV24" s="483"/>
      <c r="AW24" s="483"/>
      <c r="AX24" s="484"/>
      <c r="AY24" s="602" t="s">
        <v>173</v>
      </c>
      <c r="AZ24" s="603"/>
      <c r="BA24" s="603"/>
      <c r="BB24" s="603"/>
      <c r="BC24" s="603"/>
      <c r="BD24" s="603"/>
      <c r="BE24" s="603"/>
      <c r="BF24" s="603"/>
      <c r="BG24" s="603"/>
      <c r="BH24" s="603"/>
      <c r="BI24" s="603"/>
      <c r="BJ24" s="603"/>
      <c r="BK24" s="603"/>
      <c r="BL24" s="603"/>
      <c r="BM24" s="604"/>
      <c r="BN24" s="431">
        <v>5511264</v>
      </c>
      <c r="BO24" s="432"/>
      <c r="BP24" s="432"/>
      <c r="BQ24" s="432"/>
      <c r="BR24" s="432"/>
      <c r="BS24" s="432"/>
      <c r="BT24" s="432"/>
      <c r="BU24" s="433"/>
      <c r="BV24" s="431">
        <v>5438365</v>
      </c>
      <c r="BW24" s="432"/>
      <c r="BX24" s="432"/>
      <c r="BY24" s="432"/>
      <c r="BZ24" s="432"/>
      <c r="CA24" s="432"/>
      <c r="CB24" s="432"/>
      <c r="CC24" s="433"/>
      <c r="CD24" s="201"/>
      <c r="CE24" s="541"/>
      <c r="CF24" s="541"/>
      <c r="CG24" s="541"/>
      <c r="CH24" s="541"/>
      <c r="CI24" s="541"/>
      <c r="CJ24" s="541"/>
      <c r="CK24" s="541"/>
      <c r="CL24" s="541"/>
      <c r="CM24" s="541"/>
      <c r="CN24" s="541"/>
      <c r="CO24" s="541"/>
      <c r="CP24" s="541"/>
      <c r="CQ24" s="541"/>
      <c r="CR24" s="541"/>
      <c r="CS24" s="542"/>
      <c r="CT24" s="428"/>
      <c r="CU24" s="429"/>
      <c r="CV24" s="429"/>
      <c r="CW24" s="429"/>
      <c r="CX24" s="429"/>
      <c r="CY24" s="429"/>
      <c r="CZ24" s="429"/>
      <c r="DA24" s="430"/>
      <c r="DB24" s="428"/>
      <c r="DC24" s="429"/>
      <c r="DD24" s="429"/>
      <c r="DE24" s="429"/>
      <c r="DF24" s="429"/>
      <c r="DG24" s="429"/>
      <c r="DH24" s="429"/>
      <c r="DI24" s="430"/>
      <c r="DJ24" s="186"/>
      <c r="DK24" s="186"/>
      <c r="DL24" s="186"/>
      <c r="DM24" s="186"/>
      <c r="DN24" s="186"/>
      <c r="DO24" s="186"/>
    </row>
    <row r="25" spans="1:119" s="186" customFormat="1" ht="18.75" customHeight="1" x14ac:dyDescent="0.15">
      <c r="A25" s="187"/>
      <c r="B25" s="571"/>
      <c r="C25" s="572"/>
      <c r="D25" s="573"/>
      <c r="E25" s="481" t="s">
        <v>174</v>
      </c>
      <c r="F25" s="461"/>
      <c r="G25" s="461"/>
      <c r="H25" s="461"/>
      <c r="I25" s="461"/>
      <c r="J25" s="461"/>
      <c r="K25" s="462"/>
      <c r="L25" s="482">
        <v>1</v>
      </c>
      <c r="M25" s="483"/>
      <c r="N25" s="483"/>
      <c r="O25" s="483"/>
      <c r="P25" s="525"/>
      <c r="Q25" s="482">
        <v>5970</v>
      </c>
      <c r="R25" s="483"/>
      <c r="S25" s="483"/>
      <c r="T25" s="483"/>
      <c r="U25" s="483"/>
      <c r="V25" s="525"/>
      <c r="W25" s="584"/>
      <c r="X25" s="572"/>
      <c r="Y25" s="573"/>
      <c r="Z25" s="481" t="s">
        <v>175</v>
      </c>
      <c r="AA25" s="461"/>
      <c r="AB25" s="461"/>
      <c r="AC25" s="461"/>
      <c r="AD25" s="461"/>
      <c r="AE25" s="461"/>
      <c r="AF25" s="461"/>
      <c r="AG25" s="462"/>
      <c r="AH25" s="482" t="s">
        <v>130</v>
      </c>
      <c r="AI25" s="483"/>
      <c r="AJ25" s="483"/>
      <c r="AK25" s="483"/>
      <c r="AL25" s="525"/>
      <c r="AM25" s="482" t="s">
        <v>138</v>
      </c>
      <c r="AN25" s="483"/>
      <c r="AO25" s="483"/>
      <c r="AP25" s="483"/>
      <c r="AQ25" s="483"/>
      <c r="AR25" s="525"/>
      <c r="AS25" s="482" t="s">
        <v>138</v>
      </c>
      <c r="AT25" s="483"/>
      <c r="AU25" s="483"/>
      <c r="AV25" s="483"/>
      <c r="AW25" s="483"/>
      <c r="AX25" s="484"/>
      <c r="AY25" s="391" t="s">
        <v>176</v>
      </c>
      <c r="AZ25" s="392"/>
      <c r="BA25" s="392"/>
      <c r="BB25" s="392"/>
      <c r="BC25" s="392"/>
      <c r="BD25" s="392"/>
      <c r="BE25" s="392"/>
      <c r="BF25" s="392"/>
      <c r="BG25" s="392"/>
      <c r="BH25" s="392"/>
      <c r="BI25" s="392"/>
      <c r="BJ25" s="392"/>
      <c r="BK25" s="392"/>
      <c r="BL25" s="392"/>
      <c r="BM25" s="393"/>
      <c r="BN25" s="394">
        <v>1256688</v>
      </c>
      <c r="BO25" s="395"/>
      <c r="BP25" s="395"/>
      <c r="BQ25" s="395"/>
      <c r="BR25" s="395"/>
      <c r="BS25" s="395"/>
      <c r="BT25" s="395"/>
      <c r="BU25" s="396"/>
      <c r="BV25" s="394">
        <v>1143645</v>
      </c>
      <c r="BW25" s="395"/>
      <c r="BX25" s="395"/>
      <c r="BY25" s="395"/>
      <c r="BZ25" s="395"/>
      <c r="CA25" s="395"/>
      <c r="CB25" s="395"/>
      <c r="CC25" s="396"/>
      <c r="CD25" s="201"/>
      <c r="CE25" s="541"/>
      <c r="CF25" s="541"/>
      <c r="CG25" s="541"/>
      <c r="CH25" s="541"/>
      <c r="CI25" s="541"/>
      <c r="CJ25" s="541"/>
      <c r="CK25" s="541"/>
      <c r="CL25" s="541"/>
      <c r="CM25" s="541"/>
      <c r="CN25" s="541"/>
      <c r="CO25" s="541"/>
      <c r="CP25" s="541"/>
      <c r="CQ25" s="541"/>
      <c r="CR25" s="541"/>
      <c r="CS25" s="542"/>
      <c r="CT25" s="428"/>
      <c r="CU25" s="429"/>
      <c r="CV25" s="429"/>
      <c r="CW25" s="429"/>
      <c r="CX25" s="429"/>
      <c r="CY25" s="429"/>
      <c r="CZ25" s="429"/>
      <c r="DA25" s="430"/>
      <c r="DB25" s="428"/>
      <c r="DC25" s="429"/>
      <c r="DD25" s="429"/>
      <c r="DE25" s="429"/>
      <c r="DF25" s="429"/>
      <c r="DG25" s="429"/>
      <c r="DH25" s="429"/>
      <c r="DI25" s="430"/>
    </row>
    <row r="26" spans="1:119" s="186" customFormat="1" ht="18.75" customHeight="1" x14ac:dyDescent="0.15">
      <c r="A26" s="187"/>
      <c r="B26" s="571"/>
      <c r="C26" s="572"/>
      <c r="D26" s="573"/>
      <c r="E26" s="481" t="s">
        <v>177</v>
      </c>
      <c r="F26" s="461"/>
      <c r="G26" s="461"/>
      <c r="H26" s="461"/>
      <c r="I26" s="461"/>
      <c r="J26" s="461"/>
      <c r="K26" s="462"/>
      <c r="L26" s="482">
        <v>1</v>
      </c>
      <c r="M26" s="483"/>
      <c r="N26" s="483"/>
      <c r="O26" s="483"/>
      <c r="P26" s="525"/>
      <c r="Q26" s="482">
        <v>5270</v>
      </c>
      <c r="R26" s="483"/>
      <c r="S26" s="483"/>
      <c r="T26" s="483"/>
      <c r="U26" s="483"/>
      <c r="V26" s="525"/>
      <c r="W26" s="584"/>
      <c r="X26" s="572"/>
      <c r="Y26" s="573"/>
      <c r="Z26" s="481" t="s">
        <v>178</v>
      </c>
      <c r="AA26" s="608"/>
      <c r="AB26" s="608"/>
      <c r="AC26" s="608"/>
      <c r="AD26" s="608"/>
      <c r="AE26" s="608"/>
      <c r="AF26" s="608"/>
      <c r="AG26" s="609"/>
      <c r="AH26" s="482" t="s">
        <v>138</v>
      </c>
      <c r="AI26" s="483"/>
      <c r="AJ26" s="483"/>
      <c r="AK26" s="483"/>
      <c r="AL26" s="525"/>
      <c r="AM26" s="482" t="s">
        <v>130</v>
      </c>
      <c r="AN26" s="483"/>
      <c r="AO26" s="483"/>
      <c r="AP26" s="483"/>
      <c r="AQ26" s="483"/>
      <c r="AR26" s="525"/>
      <c r="AS26" s="482" t="s">
        <v>138</v>
      </c>
      <c r="AT26" s="483"/>
      <c r="AU26" s="483"/>
      <c r="AV26" s="483"/>
      <c r="AW26" s="483"/>
      <c r="AX26" s="484"/>
      <c r="AY26" s="434" t="s">
        <v>179</v>
      </c>
      <c r="AZ26" s="435"/>
      <c r="BA26" s="435"/>
      <c r="BB26" s="435"/>
      <c r="BC26" s="435"/>
      <c r="BD26" s="435"/>
      <c r="BE26" s="435"/>
      <c r="BF26" s="435"/>
      <c r="BG26" s="435"/>
      <c r="BH26" s="435"/>
      <c r="BI26" s="435"/>
      <c r="BJ26" s="435"/>
      <c r="BK26" s="435"/>
      <c r="BL26" s="435"/>
      <c r="BM26" s="436"/>
      <c r="BN26" s="431" t="s">
        <v>138</v>
      </c>
      <c r="BO26" s="432"/>
      <c r="BP26" s="432"/>
      <c r="BQ26" s="432"/>
      <c r="BR26" s="432"/>
      <c r="BS26" s="432"/>
      <c r="BT26" s="432"/>
      <c r="BU26" s="433"/>
      <c r="BV26" s="431" t="s">
        <v>138</v>
      </c>
      <c r="BW26" s="432"/>
      <c r="BX26" s="432"/>
      <c r="BY26" s="432"/>
      <c r="BZ26" s="432"/>
      <c r="CA26" s="432"/>
      <c r="CB26" s="432"/>
      <c r="CC26" s="433"/>
      <c r="CD26" s="201"/>
      <c r="CE26" s="541"/>
      <c r="CF26" s="541"/>
      <c r="CG26" s="541"/>
      <c r="CH26" s="541"/>
      <c r="CI26" s="541"/>
      <c r="CJ26" s="541"/>
      <c r="CK26" s="541"/>
      <c r="CL26" s="541"/>
      <c r="CM26" s="541"/>
      <c r="CN26" s="541"/>
      <c r="CO26" s="541"/>
      <c r="CP26" s="541"/>
      <c r="CQ26" s="541"/>
      <c r="CR26" s="541"/>
      <c r="CS26" s="542"/>
      <c r="CT26" s="428"/>
      <c r="CU26" s="429"/>
      <c r="CV26" s="429"/>
      <c r="CW26" s="429"/>
      <c r="CX26" s="429"/>
      <c r="CY26" s="429"/>
      <c r="CZ26" s="429"/>
      <c r="DA26" s="430"/>
      <c r="DB26" s="428"/>
      <c r="DC26" s="429"/>
      <c r="DD26" s="429"/>
      <c r="DE26" s="429"/>
      <c r="DF26" s="429"/>
      <c r="DG26" s="429"/>
      <c r="DH26" s="429"/>
      <c r="DI26" s="430"/>
    </row>
    <row r="27" spans="1:119" ht="18.75" customHeight="1" thickBot="1" x14ac:dyDescent="0.2">
      <c r="A27" s="187"/>
      <c r="B27" s="571"/>
      <c r="C27" s="572"/>
      <c r="D27" s="573"/>
      <c r="E27" s="481" t="s">
        <v>180</v>
      </c>
      <c r="F27" s="461"/>
      <c r="G27" s="461"/>
      <c r="H27" s="461"/>
      <c r="I27" s="461"/>
      <c r="J27" s="461"/>
      <c r="K27" s="462"/>
      <c r="L27" s="482">
        <v>1</v>
      </c>
      <c r="M27" s="483"/>
      <c r="N27" s="483"/>
      <c r="O27" s="483"/>
      <c r="P27" s="525"/>
      <c r="Q27" s="482">
        <v>3100</v>
      </c>
      <c r="R27" s="483"/>
      <c r="S27" s="483"/>
      <c r="T27" s="483"/>
      <c r="U27" s="483"/>
      <c r="V27" s="525"/>
      <c r="W27" s="584"/>
      <c r="X27" s="572"/>
      <c r="Y27" s="573"/>
      <c r="Z27" s="481" t="s">
        <v>181</v>
      </c>
      <c r="AA27" s="461"/>
      <c r="AB27" s="461"/>
      <c r="AC27" s="461"/>
      <c r="AD27" s="461"/>
      <c r="AE27" s="461"/>
      <c r="AF27" s="461"/>
      <c r="AG27" s="462"/>
      <c r="AH27" s="482" t="s">
        <v>138</v>
      </c>
      <c r="AI27" s="483"/>
      <c r="AJ27" s="483"/>
      <c r="AK27" s="483"/>
      <c r="AL27" s="525"/>
      <c r="AM27" s="482" t="s">
        <v>130</v>
      </c>
      <c r="AN27" s="483"/>
      <c r="AO27" s="483"/>
      <c r="AP27" s="483"/>
      <c r="AQ27" s="483"/>
      <c r="AR27" s="525"/>
      <c r="AS27" s="482" t="s">
        <v>138</v>
      </c>
      <c r="AT27" s="483"/>
      <c r="AU27" s="483"/>
      <c r="AV27" s="483"/>
      <c r="AW27" s="483"/>
      <c r="AX27" s="484"/>
      <c r="AY27" s="526" t="s">
        <v>182</v>
      </c>
      <c r="AZ27" s="527"/>
      <c r="BA27" s="527"/>
      <c r="BB27" s="527"/>
      <c r="BC27" s="527"/>
      <c r="BD27" s="527"/>
      <c r="BE27" s="527"/>
      <c r="BF27" s="527"/>
      <c r="BG27" s="527"/>
      <c r="BH27" s="527"/>
      <c r="BI27" s="527"/>
      <c r="BJ27" s="527"/>
      <c r="BK27" s="527"/>
      <c r="BL27" s="527"/>
      <c r="BM27" s="528"/>
      <c r="BN27" s="605">
        <v>168000</v>
      </c>
      <c r="BO27" s="606"/>
      <c r="BP27" s="606"/>
      <c r="BQ27" s="606"/>
      <c r="BR27" s="606"/>
      <c r="BS27" s="606"/>
      <c r="BT27" s="606"/>
      <c r="BU27" s="607"/>
      <c r="BV27" s="605">
        <v>168000</v>
      </c>
      <c r="BW27" s="606"/>
      <c r="BX27" s="606"/>
      <c r="BY27" s="606"/>
      <c r="BZ27" s="606"/>
      <c r="CA27" s="606"/>
      <c r="CB27" s="606"/>
      <c r="CC27" s="607"/>
      <c r="CD27" s="203"/>
      <c r="CE27" s="541"/>
      <c r="CF27" s="541"/>
      <c r="CG27" s="541"/>
      <c r="CH27" s="541"/>
      <c r="CI27" s="541"/>
      <c r="CJ27" s="541"/>
      <c r="CK27" s="541"/>
      <c r="CL27" s="541"/>
      <c r="CM27" s="541"/>
      <c r="CN27" s="541"/>
      <c r="CO27" s="541"/>
      <c r="CP27" s="541"/>
      <c r="CQ27" s="541"/>
      <c r="CR27" s="541"/>
      <c r="CS27" s="542"/>
      <c r="CT27" s="428"/>
      <c r="CU27" s="429"/>
      <c r="CV27" s="429"/>
      <c r="CW27" s="429"/>
      <c r="CX27" s="429"/>
      <c r="CY27" s="429"/>
      <c r="CZ27" s="429"/>
      <c r="DA27" s="430"/>
      <c r="DB27" s="428"/>
      <c r="DC27" s="429"/>
      <c r="DD27" s="429"/>
      <c r="DE27" s="429"/>
      <c r="DF27" s="429"/>
      <c r="DG27" s="429"/>
      <c r="DH27" s="429"/>
      <c r="DI27" s="430"/>
      <c r="DJ27" s="186"/>
      <c r="DK27" s="186"/>
      <c r="DL27" s="186"/>
      <c r="DM27" s="186"/>
      <c r="DN27" s="186"/>
      <c r="DO27" s="186"/>
    </row>
    <row r="28" spans="1:119" ht="18.75" customHeight="1" x14ac:dyDescent="0.15">
      <c r="A28" s="187"/>
      <c r="B28" s="571"/>
      <c r="C28" s="572"/>
      <c r="D28" s="573"/>
      <c r="E28" s="481" t="s">
        <v>183</v>
      </c>
      <c r="F28" s="461"/>
      <c r="G28" s="461"/>
      <c r="H28" s="461"/>
      <c r="I28" s="461"/>
      <c r="J28" s="461"/>
      <c r="K28" s="462"/>
      <c r="L28" s="482">
        <v>1</v>
      </c>
      <c r="M28" s="483"/>
      <c r="N28" s="483"/>
      <c r="O28" s="483"/>
      <c r="P28" s="525"/>
      <c r="Q28" s="482">
        <v>2550</v>
      </c>
      <c r="R28" s="483"/>
      <c r="S28" s="483"/>
      <c r="T28" s="483"/>
      <c r="U28" s="483"/>
      <c r="V28" s="525"/>
      <c r="W28" s="584"/>
      <c r="X28" s="572"/>
      <c r="Y28" s="573"/>
      <c r="Z28" s="481" t="s">
        <v>184</v>
      </c>
      <c r="AA28" s="461"/>
      <c r="AB28" s="461"/>
      <c r="AC28" s="461"/>
      <c r="AD28" s="461"/>
      <c r="AE28" s="461"/>
      <c r="AF28" s="461"/>
      <c r="AG28" s="462"/>
      <c r="AH28" s="482" t="s">
        <v>138</v>
      </c>
      <c r="AI28" s="483"/>
      <c r="AJ28" s="483"/>
      <c r="AK28" s="483"/>
      <c r="AL28" s="525"/>
      <c r="AM28" s="482" t="s">
        <v>138</v>
      </c>
      <c r="AN28" s="483"/>
      <c r="AO28" s="483"/>
      <c r="AP28" s="483"/>
      <c r="AQ28" s="483"/>
      <c r="AR28" s="525"/>
      <c r="AS28" s="482" t="s">
        <v>138</v>
      </c>
      <c r="AT28" s="483"/>
      <c r="AU28" s="483"/>
      <c r="AV28" s="483"/>
      <c r="AW28" s="483"/>
      <c r="AX28" s="484"/>
      <c r="AY28" s="610" t="s">
        <v>185</v>
      </c>
      <c r="AZ28" s="611"/>
      <c r="BA28" s="611"/>
      <c r="BB28" s="612"/>
      <c r="BC28" s="391" t="s">
        <v>49</v>
      </c>
      <c r="BD28" s="392"/>
      <c r="BE28" s="392"/>
      <c r="BF28" s="392"/>
      <c r="BG28" s="392"/>
      <c r="BH28" s="392"/>
      <c r="BI28" s="392"/>
      <c r="BJ28" s="392"/>
      <c r="BK28" s="392"/>
      <c r="BL28" s="392"/>
      <c r="BM28" s="393"/>
      <c r="BN28" s="394">
        <v>1079686</v>
      </c>
      <c r="BO28" s="395"/>
      <c r="BP28" s="395"/>
      <c r="BQ28" s="395"/>
      <c r="BR28" s="395"/>
      <c r="BS28" s="395"/>
      <c r="BT28" s="395"/>
      <c r="BU28" s="396"/>
      <c r="BV28" s="394">
        <v>1077997</v>
      </c>
      <c r="BW28" s="395"/>
      <c r="BX28" s="395"/>
      <c r="BY28" s="395"/>
      <c r="BZ28" s="395"/>
      <c r="CA28" s="395"/>
      <c r="CB28" s="395"/>
      <c r="CC28" s="396"/>
      <c r="CD28" s="201"/>
      <c r="CE28" s="541"/>
      <c r="CF28" s="541"/>
      <c r="CG28" s="541"/>
      <c r="CH28" s="541"/>
      <c r="CI28" s="541"/>
      <c r="CJ28" s="541"/>
      <c r="CK28" s="541"/>
      <c r="CL28" s="541"/>
      <c r="CM28" s="541"/>
      <c r="CN28" s="541"/>
      <c r="CO28" s="541"/>
      <c r="CP28" s="541"/>
      <c r="CQ28" s="541"/>
      <c r="CR28" s="541"/>
      <c r="CS28" s="542"/>
      <c r="CT28" s="428"/>
      <c r="CU28" s="429"/>
      <c r="CV28" s="429"/>
      <c r="CW28" s="429"/>
      <c r="CX28" s="429"/>
      <c r="CY28" s="429"/>
      <c r="CZ28" s="429"/>
      <c r="DA28" s="430"/>
      <c r="DB28" s="428"/>
      <c r="DC28" s="429"/>
      <c r="DD28" s="429"/>
      <c r="DE28" s="429"/>
      <c r="DF28" s="429"/>
      <c r="DG28" s="429"/>
      <c r="DH28" s="429"/>
      <c r="DI28" s="430"/>
      <c r="DJ28" s="186"/>
      <c r="DK28" s="186"/>
      <c r="DL28" s="186"/>
      <c r="DM28" s="186"/>
      <c r="DN28" s="186"/>
      <c r="DO28" s="186"/>
    </row>
    <row r="29" spans="1:119" ht="18.75" customHeight="1" x14ac:dyDescent="0.15">
      <c r="A29" s="187"/>
      <c r="B29" s="571"/>
      <c r="C29" s="572"/>
      <c r="D29" s="573"/>
      <c r="E29" s="481" t="s">
        <v>186</v>
      </c>
      <c r="F29" s="461"/>
      <c r="G29" s="461"/>
      <c r="H29" s="461"/>
      <c r="I29" s="461"/>
      <c r="J29" s="461"/>
      <c r="K29" s="462"/>
      <c r="L29" s="482">
        <v>10</v>
      </c>
      <c r="M29" s="483"/>
      <c r="N29" s="483"/>
      <c r="O29" s="483"/>
      <c r="P29" s="525"/>
      <c r="Q29" s="482">
        <v>2320</v>
      </c>
      <c r="R29" s="483"/>
      <c r="S29" s="483"/>
      <c r="T29" s="483"/>
      <c r="U29" s="483"/>
      <c r="V29" s="525"/>
      <c r="W29" s="585"/>
      <c r="X29" s="586"/>
      <c r="Y29" s="587"/>
      <c r="Z29" s="481" t="s">
        <v>187</v>
      </c>
      <c r="AA29" s="461"/>
      <c r="AB29" s="461"/>
      <c r="AC29" s="461"/>
      <c r="AD29" s="461"/>
      <c r="AE29" s="461"/>
      <c r="AF29" s="461"/>
      <c r="AG29" s="462"/>
      <c r="AH29" s="482">
        <v>108</v>
      </c>
      <c r="AI29" s="483"/>
      <c r="AJ29" s="483"/>
      <c r="AK29" s="483"/>
      <c r="AL29" s="525"/>
      <c r="AM29" s="482">
        <v>310392</v>
      </c>
      <c r="AN29" s="483"/>
      <c r="AO29" s="483"/>
      <c r="AP29" s="483"/>
      <c r="AQ29" s="483"/>
      <c r="AR29" s="525"/>
      <c r="AS29" s="482">
        <v>2874</v>
      </c>
      <c r="AT29" s="483"/>
      <c r="AU29" s="483"/>
      <c r="AV29" s="483"/>
      <c r="AW29" s="483"/>
      <c r="AX29" s="484"/>
      <c r="AY29" s="613"/>
      <c r="AZ29" s="614"/>
      <c r="BA29" s="614"/>
      <c r="BB29" s="615"/>
      <c r="BC29" s="465" t="s">
        <v>188</v>
      </c>
      <c r="BD29" s="466"/>
      <c r="BE29" s="466"/>
      <c r="BF29" s="466"/>
      <c r="BG29" s="466"/>
      <c r="BH29" s="466"/>
      <c r="BI29" s="466"/>
      <c r="BJ29" s="466"/>
      <c r="BK29" s="466"/>
      <c r="BL29" s="466"/>
      <c r="BM29" s="467"/>
      <c r="BN29" s="431">
        <v>505188</v>
      </c>
      <c r="BO29" s="432"/>
      <c r="BP29" s="432"/>
      <c r="BQ29" s="432"/>
      <c r="BR29" s="432"/>
      <c r="BS29" s="432"/>
      <c r="BT29" s="432"/>
      <c r="BU29" s="433"/>
      <c r="BV29" s="431">
        <v>503153</v>
      </c>
      <c r="BW29" s="432"/>
      <c r="BX29" s="432"/>
      <c r="BY29" s="432"/>
      <c r="BZ29" s="432"/>
      <c r="CA29" s="432"/>
      <c r="CB29" s="432"/>
      <c r="CC29" s="433"/>
      <c r="CD29" s="203"/>
      <c r="CE29" s="541"/>
      <c r="CF29" s="541"/>
      <c r="CG29" s="541"/>
      <c r="CH29" s="541"/>
      <c r="CI29" s="541"/>
      <c r="CJ29" s="541"/>
      <c r="CK29" s="541"/>
      <c r="CL29" s="541"/>
      <c r="CM29" s="541"/>
      <c r="CN29" s="541"/>
      <c r="CO29" s="541"/>
      <c r="CP29" s="541"/>
      <c r="CQ29" s="541"/>
      <c r="CR29" s="541"/>
      <c r="CS29" s="542"/>
      <c r="CT29" s="428"/>
      <c r="CU29" s="429"/>
      <c r="CV29" s="429"/>
      <c r="CW29" s="429"/>
      <c r="CX29" s="429"/>
      <c r="CY29" s="429"/>
      <c r="CZ29" s="429"/>
      <c r="DA29" s="430"/>
      <c r="DB29" s="428"/>
      <c r="DC29" s="429"/>
      <c r="DD29" s="429"/>
      <c r="DE29" s="429"/>
      <c r="DF29" s="429"/>
      <c r="DG29" s="429"/>
      <c r="DH29" s="429"/>
      <c r="DI29" s="430"/>
      <c r="DJ29" s="186"/>
      <c r="DK29" s="186"/>
      <c r="DL29" s="186"/>
      <c r="DM29" s="186"/>
      <c r="DN29" s="186"/>
      <c r="DO29" s="186"/>
    </row>
    <row r="30" spans="1:119" ht="18.75" customHeight="1" thickBot="1" x14ac:dyDescent="0.2">
      <c r="A30" s="187"/>
      <c r="B30" s="574"/>
      <c r="C30" s="575"/>
      <c r="D30" s="576"/>
      <c r="E30" s="485"/>
      <c r="F30" s="486"/>
      <c r="G30" s="486"/>
      <c r="H30" s="486"/>
      <c r="I30" s="486"/>
      <c r="J30" s="486"/>
      <c r="K30" s="487"/>
      <c r="L30" s="588"/>
      <c r="M30" s="589"/>
      <c r="N30" s="589"/>
      <c r="O30" s="589"/>
      <c r="P30" s="590"/>
      <c r="Q30" s="588"/>
      <c r="R30" s="589"/>
      <c r="S30" s="589"/>
      <c r="T30" s="589"/>
      <c r="U30" s="589"/>
      <c r="V30" s="590"/>
      <c r="W30" s="591" t="s">
        <v>189</v>
      </c>
      <c r="X30" s="592"/>
      <c r="Y30" s="592"/>
      <c r="Z30" s="592"/>
      <c r="AA30" s="592"/>
      <c r="AB30" s="592"/>
      <c r="AC30" s="592"/>
      <c r="AD30" s="592"/>
      <c r="AE30" s="592"/>
      <c r="AF30" s="592"/>
      <c r="AG30" s="593"/>
      <c r="AH30" s="550">
        <v>97.1</v>
      </c>
      <c r="AI30" s="551"/>
      <c r="AJ30" s="551"/>
      <c r="AK30" s="551"/>
      <c r="AL30" s="551"/>
      <c r="AM30" s="551"/>
      <c r="AN30" s="551"/>
      <c r="AO30" s="551"/>
      <c r="AP30" s="551"/>
      <c r="AQ30" s="551"/>
      <c r="AR30" s="551"/>
      <c r="AS30" s="551"/>
      <c r="AT30" s="551"/>
      <c r="AU30" s="551"/>
      <c r="AV30" s="551"/>
      <c r="AW30" s="551"/>
      <c r="AX30" s="553"/>
      <c r="AY30" s="616"/>
      <c r="AZ30" s="617"/>
      <c r="BA30" s="617"/>
      <c r="BB30" s="618"/>
      <c r="BC30" s="602" t="s">
        <v>51</v>
      </c>
      <c r="BD30" s="603"/>
      <c r="BE30" s="603"/>
      <c r="BF30" s="603"/>
      <c r="BG30" s="603"/>
      <c r="BH30" s="603"/>
      <c r="BI30" s="603"/>
      <c r="BJ30" s="603"/>
      <c r="BK30" s="603"/>
      <c r="BL30" s="603"/>
      <c r="BM30" s="604"/>
      <c r="BN30" s="605">
        <v>1010783</v>
      </c>
      <c r="BO30" s="606"/>
      <c r="BP30" s="606"/>
      <c r="BQ30" s="606"/>
      <c r="BR30" s="606"/>
      <c r="BS30" s="606"/>
      <c r="BT30" s="606"/>
      <c r="BU30" s="607"/>
      <c r="BV30" s="605">
        <v>721086</v>
      </c>
      <c r="BW30" s="606"/>
      <c r="BX30" s="606"/>
      <c r="BY30" s="606"/>
      <c r="BZ30" s="606"/>
      <c r="CA30" s="606"/>
      <c r="CB30" s="606"/>
      <c r="CC30" s="607"/>
      <c r="CD30" s="204"/>
      <c r="CE30" s="205"/>
      <c r="CF30" s="205"/>
      <c r="CG30" s="205"/>
      <c r="CH30" s="205"/>
      <c r="CI30" s="205"/>
      <c r="CJ30" s="205"/>
      <c r="CK30" s="205"/>
      <c r="CL30" s="205"/>
      <c r="CM30" s="205"/>
      <c r="CN30" s="205"/>
      <c r="CO30" s="205"/>
      <c r="CP30" s="205"/>
      <c r="CQ30" s="205"/>
      <c r="CR30" s="205"/>
      <c r="CS30" s="206"/>
      <c r="CT30" s="207"/>
      <c r="CU30" s="208"/>
      <c r="CV30" s="208"/>
      <c r="CW30" s="208"/>
      <c r="CX30" s="208"/>
      <c r="CY30" s="208"/>
      <c r="CZ30" s="208"/>
      <c r="DA30" s="209"/>
      <c r="DB30" s="207"/>
      <c r="DC30" s="208"/>
      <c r="DD30" s="208"/>
      <c r="DE30" s="208"/>
      <c r="DF30" s="208"/>
      <c r="DG30" s="208"/>
      <c r="DH30" s="208"/>
      <c r="DI30" s="209"/>
      <c r="DJ30" s="186"/>
      <c r="DK30" s="186"/>
      <c r="DL30" s="186"/>
      <c r="DM30" s="186"/>
      <c r="DN30" s="186"/>
      <c r="DO30" s="186"/>
    </row>
    <row r="31" spans="1:119" ht="13.5" customHeight="1" x14ac:dyDescent="0.15">
      <c r="A31" s="187"/>
      <c r="B31" s="210"/>
      <c r="C31" s="211"/>
      <c r="D31" s="211"/>
      <c r="E31" s="211"/>
      <c r="F31" s="211"/>
      <c r="G31" s="211"/>
      <c r="H31" s="211"/>
      <c r="I31" s="211"/>
      <c r="J31" s="211"/>
      <c r="K31" s="211"/>
      <c r="L31" s="211"/>
      <c r="M31" s="211"/>
      <c r="N31" s="211"/>
      <c r="O31" s="211"/>
      <c r="P31" s="211"/>
      <c r="Q31" s="211"/>
      <c r="R31" s="211"/>
      <c r="S31" s="211"/>
      <c r="T31" s="211"/>
      <c r="U31" s="211"/>
      <c r="V31" s="211"/>
      <c r="W31" s="211"/>
      <c r="X31" s="211"/>
      <c r="Y31" s="211"/>
      <c r="Z31" s="211"/>
      <c r="AA31" s="211"/>
      <c r="AB31" s="211"/>
      <c r="AC31" s="211"/>
      <c r="AD31" s="211"/>
      <c r="AE31" s="211"/>
      <c r="AF31" s="211"/>
      <c r="AG31" s="211"/>
      <c r="AH31" s="211"/>
      <c r="AI31" s="211"/>
      <c r="AJ31" s="211"/>
      <c r="AK31" s="211"/>
      <c r="AL31" s="211"/>
      <c r="AM31" s="211"/>
      <c r="AN31" s="211"/>
      <c r="AO31" s="211"/>
      <c r="AP31" s="211"/>
      <c r="AQ31" s="211"/>
      <c r="AR31" s="211"/>
      <c r="AS31" s="211"/>
      <c r="AT31" s="211"/>
      <c r="AU31" s="211"/>
      <c r="AV31" s="211"/>
      <c r="AW31" s="211"/>
      <c r="AX31" s="211"/>
      <c r="AY31" s="211"/>
      <c r="AZ31" s="211"/>
      <c r="BA31" s="211"/>
      <c r="BB31" s="211"/>
      <c r="BC31" s="211"/>
      <c r="BD31" s="211"/>
      <c r="BE31" s="211"/>
      <c r="BF31" s="211"/>
      <c r="BG31" s="211"/>
      <c r="BH31" s="211"/>
      <c r="BI31" s="211"/>
      <c r="BJ31" s="211"/>
      <c r="BK31" s="211"/>
      <c r="BL31" s="211"/>
      <c r="BM31" s="211"/>
      <c r="BN31" s="211"/>
      <c r="BO31" s="211"/>
      <c r="BP31" s="211"/>
      <c r="BQ31" s="211"/>
      <c r="BR31" s="211"/>
      <c r="BS31" s="211"/>
      <c r="BT31" s="211"/>
      <c r="BU31" s="211"/>
      <c r="BV31" s="211"/>
      <c r="BW31" s="211"/>
      <c r="BX31" s="211"/>
      <c r="BY31" s="211"/>
      <c r="BZ31" s="211"/>
      <c r="CA31" s="211"/>
      <c r="CB31" s="211"/>
      <c r="CC31" s="211"/>
      <c r="CD31" s="211"/>
      <c r="CE31" s="211"/>
      <c r="CF31" s="211"/>
      <c r="CG31" s="211"/>
      <c r="CH31" s="211"/>
      <c r="CI31" s="211"/>
      <c r="CJ31" s="211"/>
      <c r="CK31" s="211"/>
      <c r="CL31" s="211"/>
      <c r="CM31" s="211"/>
      <c r="CN31" s="211"/>
      <c r="CO31" s="211"/>
      <c r="CP31" s="211"/>
      <c r="CQ31" s="211"/>
      <c r="CR31" s="211"/>
      <c r="CS31" s="211"/>
      <c r="CT31" s="211"/>
      <c r="CU31" s="211"/>
      <c r="CV31" s="211"/>
      <c r="CW31" s="211"/>
      <c r="CX31" s="211"/>
      <c r="CY31" s="211"/>
      <c r="CZ31" s="211"/>
      <c r="DA31" s="211"/>
      <c r="DB31" s="211"/>
      <c r="DC31" s="211"/>
      <c r="DD31" s="211"/>
      <c r="DE31" s="211"/>
      <c r="DF31" s="211"/>
      <c r="DG31" s="211"/>
      <c r="DH31" s="211"/>
      <c r="DI31" s="212"/>
      <c r="DJ31" s="186"/>
      <c r="DK31" s="186"/>
      <c r="DL31" s="186"/>
      <c r="DM31" s="186"/>
      <c r="DN31" s="186"/>
      <c r="DO31" s="186"/>
    </row>
    <row r="32" spans="1:119" ht="13.5" customHeight="1" x14ac:dyDescent="0.15">
      <c r="A32" s="187"/>
      <c r="B32" s="213"/>
      <c r="C32" s="214" t="s">
        <v>190</v>
      </c>
      <c r="D32" s="214"/>
      <c r="E32" s="214"/>
      <c r="F32" s="211"/>
      <c r="G32" s="211"/>
      <c r="H32" s="211"/>
      <c r="I32" s="211"/>
      <c r="J32" s="211"/>
      <c r="K32" s="211"/>
      <c r="L32" s="211"/>
      <c r="M32" s="211"/>
      <c r="N32" s="211"/>
      <c r="O32" s="211"/>
      <c r="P32" s="211"/>
      <c r="Q32" s="211"/>
      <c r="R32" s="211"/>
      <c r="S32" s="211"/>
      <c r="T32" s="211"/>
      <c r="U32" s="211" t="s">
        <v>191</v>
      </c>
      <c r="V32" s="211"/>
      <c r="W32" s="211"/>
      <c r="X32" s="211"/>
      <c r="Y32" s="211"/>
      <c r="Z32" s="211"/>
      <c r="AA32" s="211"/>
      <c r="AB32" s="211"/>
      <c r="AC32" s="211"/>
      <c r="AD32" s="211"/>
      <c r="AE32" s="211"/>
      <c r="AF32" s="211"/>
      <c r="AG32" s="211"/>
      <c r="AH32" s="211"/>
      <c r="AI32" s="211"/>
      <c r="AJ32" s="211"/>
      <c r="AK32" s="211"/>
      <c r="AL32" s="211"/>
      <c r="AM32" s="215" t="s">
        <v>192</v>
      </c>
      <c r="AN32" s="211"/>
      <c r="AO32" s="211"/>
      <c r="AP32" s="211"/>
      <c r="AQ32" s="211"/>
      <c r="AR32" s="211"/>
      <c r="AS32" s="215"/>
      <c r="AT32" s="215"/>
      <c r="AU32" s="215"/>
      <c r="AV32" s="215"/>
      <c r="AW32" s="215"/>
      <c r="AX32" s="215"/>
      <c r="AY32" s="215"/>
      <c r="AZ32" s="215"/>
      <c r="BA32" s="215"/>
      <c r="BB32" s="211"/>
      <c r="BC32" s="215"/>
      <c r="BD32" s="211"/>
      <c r="BE32" s="215" t="s">
        <v>193</v>
      </c>
      <c r="BF32" s="211"/>
      <c r="BG32" s="211"/>
      <c r="BH32" s="211"/>
      <c r="BI32" s="211"/>
      <c r="BJ32" s="215"/>
      <c r="BK32" s="215"/>
      <c r="BL32" s="215"/>
      <c r="BM32" s="215"/>
      <c r="BN32" s="215"/>
      <c r="BO32" s="215"/>
      <c r="BP32" s="215"/>
      <c r="BQ32" s="215"/>
      <c r="BR32" s="211"/>
      <c r="BS32" s="211"/>
      <c r="BT32" s="211"/>
      <c r="BU32" s="211"/>
      <c r="BV32" s="211"/>
      <c r="BW32" s="211" t="s">
        <v>194</v>
      </c>
      <c r="BX32" s="211"/>
      <c r="BY32" s="211"/>
      <c r="BZ32" s="211"/>
      <c r="CA32" s="211"/>
      <c r="CB32" s="215"/>
      <c r="CC32" s="215"/>
      <c r="CD32" s="215"/>
      <c r="CE32" s="215"/>
      <c r="CF32" s="215"/>
      <c r="CG32" s="215"/>
      <c r="CH32" s="215"/>
      <c r="CI32" s="215"/>
      <c r="CJ32" s="215"/>
      <c r="CK32" s="215"/>
      <c r="CL32" s="215"/>
      <c r="CM32" s="215"/>
      <c r="CN32" s="215"/>
      <c r="CO32" s="215" t="s">
        <v>195</v>
      </c>
      <c r="CP32" s="215"/>
      <c r="CQ32" s="215"/>
      <c r="CR32" s="215"/>
      <c r="CS32" s="215"/>
      <c r="CT32" s="215"/>
      <c r="CU32" s="215"/>
      <c r="CV32" s="215"/>
      <c r="CW32" s="215"/>
      <c r="CX32" s="215"/>
      <c r="CY32" s="215"/>
      <c r="CZ32" s="215"/>
      <c r="DA32" s="215"/>
      <c r="DB32" s="215"/>
      <c r="DC32" s="215"/>
      <c r="DD32" s="215"/>
      <c r="DE32" s="215"/>
      <c r="DF32" s="215"/>
      <c r="DG32" s="215"/>
      <c r="DH32" s="215"/>
      <c r="DI32" s="212"/>
      <c r="DJ32" s="186"/>
      <c r="DK32" s="186"/>
      <c r="DL32" s="186"/>
      <c r="DM32" s="186"/>
      <c r="DN32" s="186"/>
      <c r="DO32" s="186"/>
    </row>
    <row r="33" spans="1:119" ht="13.5" customHeight="1" x14ac:dyDescent="0.15">
      <c r="A33" s="187"/>
      <c r="B33" s="213"/>
      <c r="C33" s="455" t="s">
        <v>196</v>
      </c>
      <c r="D33" s="455"/>
      <c r="E33" s="420" t="s">
        <v>197</v>
      </c>
      <c r="F33" s="420"/>
      <c r="G33" s="420"/>
      <c r="H33" s="420"/>
      <c r="I33" s="420"/>
      <c r="J33" s="420"/>
      <c r="K33" s="420"/>
      <c r="L33" s="420"/>
      <c r="M33" s="420"/>
      <c r="N33" s="420"/>
      <c r="O33" s="420"/>
      <c r="P33" s="420"/>
      <c r="Q33" s="420"/>
      <c r="R33" s="420"/>
      <c r="S33" s="420"/>
      <c r="T33" s="216"/>
      <c r="U33" s="455" t="s">
        <v>196</v>
      </c>
      <c r="V33" s="455"/>
      <c r="W33" s="420" t="s">
        <v>197</v>
      </c>
      <c r="X33" s="420"/>
      <c r="Y33" s="420"/>
      <c r="Z33" s="420"/>
      <c r="AA33" s="420"/>
      <c r="AB33" s="420"/>
      <c r="AC33" s="420"/>
      <c r="AD33" s="420"/>
      <c r="AE33" s="420"/>
      <c r="AF33" s="420"/>
      <c r="AG33" s="420"/>
      <c r="AH33" s="420"/>
      <c r="AI33" s="420"/>
      <c r="AJ33" s="420"/>
      <c r="AK33" s="420"/>
      <c r="AL33" s="216"/>
      <c r="AM33" s="455" t="s">
        <v>198</v>
      </c>
      <c r="AN33" s="455"/>
      <c r="AO33" s="420" t="s">
        <v>197</v>
      </c>
      <c r="AP33" s="420"/>
      <c r="AQ33" s="420"/>
      <c r="AR33" s="420"/>
      <c r="AS33" s="420"/>
      <c r="AT33" s="420"/>
      <c r="AU33" s="420"/>
      <c r="AV33" s="420"/>
      <c r="AW33" s="420"/>
      <c r="AX33" s="420"/>
      <c r="AY33" s="420"/>
      <c r="AZ33" s="420"/>
      <c r="BA33" s="420"/>
      <c r="BB33" s="420"/>
      <c r="BC33" s="420"/>
      <c r="BD33" s="217"/>
      <c r="BE33" s="420" t="s">
        <v>199</v>
      </c>
      <c r="BF33" s="420"/>
      <c r="BG33" s="420" t="s">
        <v>200</v>
      </c>
      <c r="BH33" s="420"/>
      <c r="BI33" s="420"/>
      <c r="BJ33" s="420"/>
      <c r="BK33" s="420"/>
      <c r="BL33" s="420"/>
      <c r="BM33" s="420"/>
      <c r="BN33" s="420"/>
      <c r="BO33" s="420"/>
      <c r="BP33" s="420"/>
      <c r="BQ33" s="420"/>
      <c r="BR33" s="420"/>
      <c r="BS33" s="420"/>
      <c r="BT33" s="420"/>
      <c r="BU33" s="420"/>
      <c r="BV33" s="217"/>
      <c r="BW33" s="455" t="s">
        <v>199</v>
      </c>
      <c r="BX33" s="455"/>
      <c r="BY33" s="420" t="s">
        <v>201</v>
      </c>
      <c r="BZ33" s="420"/>
      <c r="CA33" s="420"/>
      <c r="CB33" s="420"/>
      <c r="CC33" s="420"/>
      <c r="CD33" s="420"/>
      <c r="CE33" s="420"/>
      <c r="CF33" s="420"/>
      <c r="CG33" s="420"/>
      <c r="CH33" s="420"/>
      <c r="CI33" s="420"/>
      <c r="CJ33" s="420"/>
      <c r="CK33" s="420"/>
      <c r="CL33" s="420"/>
      <c r="CM33" s="420"/>
      <c r="CN33" s="216"/>
      <c r="CO33" s="455" t="s">
        <v>196</v>
      </c>
      <c r="CP33" s="455"/>
      <c r="CQ33" s="420" t="s">
        <v>202</v>
      </c>
      <c r="CR33" s="420"/>
      <c r="CS33" s="420"/>
      <c r="CT33" s="420"/>
      <c r="CU33" s="420"/>
      <c r="CV33" s="420"/>
      <c r="CW33" s="420"/>
      <c r="CX33" s="420"/>
      <c r="CY33" s="420"/>
      <c r="CZ33" s="420"/>
      <c r="DA33" s="420"/>
      <c r="DB33" s="420"/>
      <c r="DC33" s="420"/>
      <c r="DD33" s="420"/>
      <c r="DE33" s="420"/>
      <c r="DF33" s="216"/>
      <c r="DG33" s="619" t="s">
        <v>203</v>
      </c>
      <c r="DH33" s="619"/>
      <c r="DI33" s="218"/>
      <c r="DJ33" s="186"/>
      <c r="DK33" s="186"/>
      <c r="DL33" s="186"/>
      <c r="DM33" s="186"/>
      <c r="DN33" s="186"/>
      <c r="DO33" s="186"/>
    </row>
    <row r="34" spans="1:119" ht="32.25" customHeight="1" x14ac:dyDescent="0.15">
      <c r="A34" s="187"/>
      <c r="B34" s="213"/>
      <c r="C34" s="620">
        <f>IF(E34="","",1)</f>
        <v>1</v>
      </c>
      <c r="D34" s="620"/>
      <c r="E34" s="621" t="str">
        <f>IF('各会計、関係団体の財政状況及び健全化判断比率'!B7="","",'各会計、関係団体の財政状況及び健全化判断比率'!B7)</f>
        <v>一般会計</v>
      </c>
      <c r="F34" s="621"/>
      <c r="G34" s="621"/>
      <c r="H34" s="621"/>
      <c r="I34" s="621"/>
      <c r="J34" s="621"/>
      <c r="K34" s="621"/>
      <c r="L34" s="621"/>
      <c r="M34" s="621"/>
      <c r="N34" s="621"/>
      <c r="O34" s="621"/>
      <c r="P34" s="621"/>
      <c r="Q34" s="621"/>
      <c r="R34" s="621"/>
      <c r="S34" s="621"/>
      <c r="T34" s="214"/>
      <c r="U34" s="620">
        <f>IF(W34="","",MAX(C34:D43)+1)</f>
        <v>2</v>
      </c>
      <c r="V34" s="620"/>
      <c r="W34" s="621" t="str">
        <f>IF('各会計、関係団体の財政状況及び健全化判断比率'!B28="","",'各会計、関係団体の財政状況及び健全化判断比率'!B28)</f>
        <v>多良木町国民健康保険特別会計（事業勘定）</v>
      </c>
      <c r="X34" s="621"/>
      <c r="Y34" s="621"/>
      <c r="Z34" s="621"/>
      <c r="AA34" s="621"/>
      <c r="AB34" s="621"/>
      <c r="AC34" s="621"/>
      <c r="AD34" s="621"/>
      <c r="AE34" s="621"/>
      <c r="AF34" s="621"/>
      <c r="AG34" s="621"/>
      <c r="AH34" s="621"/>
      <c r="AI34" s="621"/>
      <c r="AJ34" s="621"/>
      <c r="AK34" s="621"/>
      <c r="AL34" s="214"/>
      <c r="AM34" s="620">
        <f>IF(AO34="","",MAX(C34:D43,U34:V43)+1)</f>
        <v>6</v>
      </c>
      <c r="AN34" s="620"/>
      <c r="AO34" s="621" t="str">
        <f>IF('各会計、関係団体の財政状況及び健全化判断比率'!B32="","",'各会計、関係団体の財政状況及び健全化判断比率'!B32)</f>
        <v>多良木町上水道事業会計</v>
      </c>
      <c r="AP34" s="621"/>
      <c r="AQ34" s="621"/>
      <c r="AR34" s="621"/>
      <c r="AS34" s="621"/>
      <c r="AT34" s="621"/>
      <c r="AU34" s="621"/>
      <c r="AV34" s="621"/>
      <c r="AW34" s="621"/>
      <c r="AX34" s="621"/>
      <c r="AY34" s="621"/>
      <c r="AZ34" s="621"/>
      <c r="BA34" s="621"/>
      <c r="BB34" s="621"/>
      <c r="BC34" s="621"/>
      <c r="BD34" s="214"/>
      <c r="BE34" s="620">
        <f>IF(BG34="","",MAX(C34:D43,U34:V43,AM34:AN43)+1)</f>
        <v>7</v>
      </c>
      <c r="BF34" s="620"/>
      <c r="BG34" s="621" t="str">
        <f>IF('各会計、関係団体の財政状況及び健全化判断比率'!B33="","",'各会計、関係団体の財政状況及び健全化判断比率'!B33)</f>
        <v>多良木町下水道事業特別会計</v>
      </c>
      <c r="BH34" s="621"/>
      <c r="BI34" s="621"/>
      <c r="BJ34" s="621"/>
      <c r="BK34" s="621"/>
      <c r="BL34" s="621"/>
      <c r="BM34" s="621"/>
      <c r="BN34" s="621"/>
      <c r="BO34" s="621"/>
      <c r="BP34" s="621"/>
      <c r="BQ34" s="621"/>
      <c r="BR34" s="621"/>
      <c r="BS34" s="621"/>
      <c r="BT34" s="621"/>
      <c r="BU34" s="621"/>
      <c r="BV34" s="214"/>
      <c r="BW34" s="620">
        <f>IF(BY34="","",MAX(C34:D43,U34:V43,AM34:AN43,BE34:BF43)+1)</f>
        <v>8</v>
      </c>
      <c r="BX34" s="620"/>
      <c r="BY34" s="621" t="str">
        <f>IF('各会計、関係団体の財政状況及び健全化判断比率'!B68="","",'各会計、関係団体の財政状況及び健全化判断比率'!B68)</f>
        <v>人吉球磨広域行政組合（一般会計）</v>
      </c>
      <c r="BZ34" s="621"/>
      <c r="CA34" s="621"/>
      <c r="CB34" s="621"/>
      <c r="CC34" s="621"/>
      <c r="CD34" s="621"/>
      <c r="CE34" s="621"/>
      <c r="CF34" s="621"/>
      <c r="CG34" s="621"/>
      <c r="CH34" s="621"/>
      <c r="CI34" s="621"/>
      <c r="CJ34" s="621"/>
      <c r="CK34" s="621"/>
      <c r="CL34" s="621"/>
      <c r="CM34" s="621"/>
      <c r="CN34" s="214"/>
      <c r="CO34" s="620">
        <f>IF(CQ34="","",MAX(C34:D43,U34:V43,AM34:AN43,BE34:BF43,BW34:BX43)+1)</f>
        <v>15</v>
      </c>
      <c r="CP34" s="620"/>
      <c r="CQ34" s="621" t="str">
        <f>IF('各会計、関係団体の財政状況及び健全化判断比率'!BS7="","",'各会計、関係団体の財政状況及び健全化判断比率'!BS7)</f>
        <v>くま川鉄道株式会社</v>
      </c>
      <c r="CR34" s="621"/>
      <c r="CS34" s="621"/>
      <c r="CT34" s="621"/>
      <c r="CU34" s="621"/>
      <c r="CV34" s="621"/>
      <c r="CW34" s="621"/>
      <c r="CX34" s="621"/>
      <c r="CY34" s="621"/>
      <c r="CZ34" s="621"/>
      <c r="DA34" s="621"/>
      <c r="DB34" s="621"/>
      <c r="DC34" s="621"/>
      <c r="DD34" s="621"/>
      <c r="DE34" s="621"/>
      <c r="DF34" s="211"/>
      <c r="DG34" s="622" t="str">
        <f>IF('各会計、関係団体の財政状況及び健全化判断比率'!BR7="","",'各会計、関係団体の財政状況及び健全化判断比率'!BR7)</f>
        <v/>
      </c>
      <c r="DH34" s="622"/>
      <c r="DI34" s="218"/>
      <c r="DJ34" s="186"/>
      <c r="DK34" s="186"/>
      <c r="DL34" s="186"/>
      <c r="DM34" s="186"/>
      <c r="DN34" s="186"/>
      <c r="DO34" s="186"/>
    </row>
    <row r="35" spans="1:119" ht="32.25" customHeight="1" x14ac:dyDescent="0.15">
      <c r="A35" s="187"/>
      <c r="B35" s="213"/>
      <c r="C35" s="620" t="str">
        <f>IF(E35="","",C34+1)</f>
        <v/>
      </c>
      <c r="D35" s="620"/>
      <c r="E35" s="621" t="str">
        <f>IF('各会計、関係団体の財政状況及び健全化判断比率'!B8="","",'各会計、関係団体の財政状況及び健全化判断比率'!B8)</f>
        <v/>
      </c>
      <c r="F35" s="621"/>
      <c r="G35" s="621"/>
      <c r="H35" s="621"/>
      <c r="I35" s="621"/>
      <c r="J35" s="621"/>
      <c r="K35" s="621"/>
      <c r="L35" s="621"/>
      <c r="M35" s="621"/>
      <c r="N35" s="621"/>
      <c r="O35" s="621"/>
      <c r="P35" s="621"/>
      <c r="Q35" s="621"/>
      <c r="R35" s="621"/>
      <c r="S35" s="621"/>
      <c r="T35" s="214"/>
      <c r="U35" s="620">
        <f>IF(W35="","",U34+1)</f>
        <v>3</v>
      </c>
      <c r="V35" s="620"/>
      <c r="W35" s="621" t="str">
        <f>IF('各会計、関係団体の財政状況及び健全化判断比率'!B29="","",'各会計、関係団体の財政状況及び健全化判断比率'!B29)</f>
        <v>多良木町国民健康保険特別会計（直診勘定）</v>
      </c>
      <c r="X35" s="621"/>
      <c r="Y35" s="621"/>
      <c r="Z35" s="621"/>
      <c r="AA35" s="621"/>
      <c r="AB35" s="621"/>
      <c r="AC35" s="621"/>
      <c r="AD35" s="621"/>
      <c r="AE35" s="621"/>
      <c r="AF35" s="621"/>
      <c r="AG35" s="621"/>
      <c r="AH35" s="621"/>
      <c r="AI35" s="621"/>
      <c r="AJ35" s="621"/>
      <c r="AK35" s="621"/>
      <c r="AL35" s="214"/>
      <c r="AM35" s="620" t="str">
        <f t="shared" ref="AM35:AM43" si="0">IF(AO35="","",AM34+1)</f>
        <v/>
      </c>
      <c r="AN35" s="620"/>
      <c r="AO35" s="621"/>
      <c r="AP35" s="621"/>
      <c r="AQ35" s="621"/>
      <c r="AR35" s="621"/>
      <c r="AS35" s="621"/>
      <c r="AT35" s="621"/>
      <c r="AU35" s="621"/>
      <c r="AV35" s="621"/>
      <c r="AW35" s="621"/>
      <c r="AX35" s="621"/>
      <c r="AY35" s="621"/>
      <c r="AZ35" s="621"/>
      <c r="BA35" s="621"/>
      <c r="BB35" s="621"/>
      <c r="BC35" s="621"/>
      <c r="BD35" s="214"/>
      <c r="BE35" s="620" t="str">
        <f t="shared" ref="BE35:BE43" si="1">IF(BG35="","",BE34+1)</f>
        <v/>
      </c>
      <c r="BF35" s="620"/>
      <c r="BG35" s="621"/>
      <c r="BH35" s="621"/>
      <c r="BI35" s="621"/>
      <c r="BJ35" s="621"/>
      <c r="BK35" s="621"/>
      <c r="BL35" s="621"/>
      <c r="BM35" s="621"/>
      <c r="BN35" s="621"/>
      <c r="BO35" s="621"/>
      <c r="BP35" s="621"/>
      <c r="BQ35" s="621"/>
      <c r="BR35" s="621"/>
      <c r="BS35" s="621"/>
      <c r="BT35" s="621"/>
      <c r="BU35" s="621"/>
      <c r="BV35" s="214"/>
      <c r="BW35" s="620">
        <f t="shared" ref="BW35:BW43" si="2">IF(BY35="","",BW34+1)</f>
        <v>9</v>
      </c>
      <c r="BX35" s="620"/>
      <c r="BY35" s="621" t="str">
        <f>IF('各会計、関係団体の財政状況及び健全化判断比率'!B69="","",'各会計、関係団体の財政状況及び健全化判断比率'!B69)</f>
        <v>人吉球磨広域行政組合（人吉球磨ふるさと市町村圏特別会計）</v>
      </c>
      <c r="BZ35" s="621"/>
      <c r="CA35" s="621"/>
      <c r="CB35" s="621"/>
      <c r="CC35" s="621"/>
      <c r="CD35" s="621"/>
      <c r="CE35" s="621"/>
      <c r="CF35" s="621"/>
      <c r="CG35" s="621"/>
      <c r="CH35" s="621"/>
      <c r="CI35" s="621"/>
      <c r="CJ35" s="621"/>
      <c r="CK35" s="621"/>
      <c r="CL35" s="621"/>
      <c r="CM35" s="621"/>
      <c r="CN35" s="214"/>
      <c r="CO35" s="620">
        <f t="shared" ref="CO35:CO43" si="3">IF(CQ35="","",CO34+1)</f>
        <v>16</v>
      </c>
      <c r="CP35" s="620"/>
      <c r="CQ35" s="621" t="str">
        <f>IF('各会計、関係団体の財政状況及び健全化判断比率'!BS8="","",'各会計、関係団体の財政状況及び健全化判断比率'!BS8)</f>
        <v>たらぎまちづくり推進機構</v>
      </c>
      <c r="CR35" s="621"/>
      <c r="CS35" s="621"/>
      <c r="CT35" s="621"/>
      <c r="CU35" s="621"/>
      <c r="CV35" s="621"/>
      <c r="CW35" s="621"/>
      <c r="CX35" s="621"/>
      <c r="CY35" s="621"/>
      <c r="CZ35" s="621"/>
      <c r="DA35" s="621"/>
      <c r="DB35" s="621"/>
      <c r="DC35" s="621"/>
      <c r="DD35" s="621"/>
      <c r="DE35" s="621"/>
      <c r="DF35" s="211"/>
      <c r="DG35" s="622" t="str">
        <f>IF('各会計、関係団体の財政状況及び健全化判断比率'!BR8="","",'各会計、関係団体の財政状況及び健全化判断比率'!BR8)</f>
        <v/>
      </c>
      <c r="DH35" s="622"/>
      <c r="DI35" s="218"/>
      <c r="DJ35" s="186"/>
      <c r="DK35" s="186"/>
      <c r="DL35" s="186"/>
      <c r="DM35" s="186"/>
      <c r="DN35" s="186"/>
      <c r="DO35" s="186"/>
    </row>
    <row r="36" spans="1:119" ht="32.25" customHeight="1" x14ac:dyDescent="0.15">
      <c r="A36" s="187"/>
      <c r="B36" s="213"/>
      <c r="C36" s="620" t="str">
        <f>IF(E36="","",C35+1)</f>
        <v/>
      </c>
      <c r="D36" s="620"/>
      <c r="E36" s="621" t="str">
        <f>IF('各会計、関係団体の財政状況及び健全化判断比率'!B9="","",'各会計、関係団体の財政状況及び健全化判断比率'!B9)</f>
        <v/>
      </c>
      <c r="F36" s="621"/>
      <c r="G36" s="621"/>
      <c r="H36" s="621"/>
      <c r="I36" s="621"/>
      <c r="J36" s="621"/>
      <c r="K36" s="621"/>
      <c r="L36" s="621"/>
      <c r="M36" s="621"/>
      <c r="N36" s="621"/>
      <c r="O36" s="621"/>
      <c r="P36" s="621"/>
      <c r="Q36" s="621"/>
      <c r="R36" s="621"/>
      <c r="S36" s="621"/>
      <c r="T36" s="214"/>
      <c r="U36" s="620">
        <f t="shared" ref="U36:U43" si="4">IF(W36="","",U35+1)</f>
        <v>4</v>
      </c>
      <c r="V36" s="620"/>
      <c r="W36" s="621" t="str">
        <f>IF('各会計、関係団体の財政状況及び健全化判断比率'!B30="","",'各会計、関係団体の財政状況及び健全化判断比率'!B30)</f>
        <v>多良木町介護保険特別会計</v>
      </c>
      <c r="X36" s="621"/>
      <c r="Y36" s="621"/>
      <c r="Z36" s="621"/>
      <c r="AA36" s="621"/>
      <c r="AB36" s="621"/>
      <c r="AC36" s="621"/>
      <c r="AD36" s="621"/>
      <c r="AE36" s="621"/>
      <c r="AF36" s="621"/>
      <c r="AG36" s="621"/>
      <c r="AH36" s="621"/>
      <c r="AI36" s="621"/>
      <c r="AJ36" s="621"/>
      <c r="AK36" s="621"/>
      <c r="AL36" s="214"/>
      <c r="AM36" s="620" t="str">
        <f t="shared" si="0"/>
        <v/>
      </c>
      <c r="AN36" s="620"/>
      <c r="AO36" s="621"/>
      <c r="AP36" s="621"/>
      <c r="AQ36" s="621"/>
      <c r="AR36" s="621"/>
      <c r="AS36" s="621"/>
      <c r="AT36" s="621"/>
      <c r="AU36" s="621"/>
      <c r="AV36" s="621"/>
      <c r="AW36" s="621"/>
      <c r="AX36" s="621"/>
      <c r="AY36" s="621"/>
      <c r="AZ36" s="621"/>
      <c r="BA36" s="621"/>
      <c r="BB36" s="621"/>
      <c r="BC36" s="621"/>
      <c r="BD36" s="214"/>
      <c r="BE36" s="620" t="str">
        <f t="shared" si="1"/>
        <v/>
      </c>
      <c r="BF36" s="620"/>
      <c r="BG36" s="621"/>
      <c r="BH36" s="621"/>
      <c r="BI36" s="621"/>
      <c r="BJ36" s="621"/>
      <c r="BK36" s="621"/>
      <c r="BL36" s="621"/>
      <c r="BM36" s="621"/>
      <c r="BN36" s="621"/>
      <c r="BO36" s="621"/>
      <c r="BP36" s="621"/>
      <c r="BQ36" s="621"/>
      <c r="BR36" s="621"/>
      <c r="BS36" s="621"/>
      <c r="BT36" s="621"/>
      <c r="BU36" s="621"/>
      <c r="BV36" s="214"/>
      <c r="BW36" s="620">
        <f t="shared" si="2"/>
        <v>10</v>
      </c>
      <c r="BX36" s="620"/>
      <c r="BY36" s="621" t="str">
        <f>IF('各会計、関係団体の財政状況及び健全化判断比率'!B70="","",'各会計、関係団体の財政状況及び健全化判断比率'!B70)</f>
        <v>熊本県市町村総合事務組合</v>
      </c>
      <c r="BZ36" s="621"/>
      <c r="CA36" s="621"/>
      <c r="CB36" s="621"/>
      <c r="CC36" s="621"/>
      <c r="CD36" s="621"/>
      <c r="CE36" s="621"/>
      <c r="CF36" s="621"/>
      <c r="CG36" s="621"/>
      <c r="CH36" s="621"/>
      <c r="CI36" s="621"/>
      <c r="CJ36" s="621"/>
      <c r="CK36" s="621"/>
      <c r="CL36" s="621"/>
      <c r="CM36" s="621"/>
      <c r="CN36" s="214"/>
      <c r="CO36" s="620" t="str">
        <f t="shared" si="3"/>
        <v/>
      </c>
      <c r="CP36" s="620"/>
      <c r="CQ36" s="621" t="str">
        <f>IF('各会計、関係団体の財政状況及び健全化判断比率'!BS9="","",'各会計、関係団体の財政状況及び健全化判断比率'!BS9)</f>
        <v/>
      </c>
      <c r="CR36" s="621"/>
      <c r="CS36" s="621"/>
      <c r="CT36" s="621"/>
      <c r="CU36" s="621"/>
      <c r="CV36" s="621"/>
      <c r="CW36" s="621"/>
      <c r="CX36" s="621"/>
      <c r="CY36" s="621"/>
      <c r="CZ36" s="621"/>
      <c r="DA36" s="621"/>
      <c r="DB36" s="621"/>
      <c r="DC36" s="621"/>
      <c r="DD36" s="621"/>
      <c r="DE36" s="621"/>
      <c r="DF36" s="211"/>
      <c r="DG36" s="622" t="str">
        <f>IF('各会計、関係団体の財政状況及び健全化判断比率'!BR9="","",'各会計、関係団体の財政状況及び健全化判断比率'!BR9)</f>
        <v/>
      </c>
      <c r="DH36" s="622"/>
      <c r="DI36" s="218"/>
      <c r="DJ36" s="186"/>
      <c r="DK36" s="186"/>
      <c r="DL36" s="186"/>
      <c r="DM36" s="186"/>
      <c r="DN36" s="186"/>
      <c r="DO36" s="186"/>
    </row>
    <row r="37" spans="1:119" ht="32.25" customHeight="1" x14ac:dyDescent="0.15">
      <c r="A37" s="187"/>
      <c r="B37" s="213"/>
      <c r="C37" s="620" t="str">
        <f>IF(E37="","",C36+1)</f>
        <v/>
      </c>
      <c r="D37" s="620"/>
      <c r="E37" s="621" t="str">
        <f>IF('各会計、関係団体の財政状況及び健全化判断比率'!B10="","",'各会計、関係団体の財政状況及び健全化判断比率'!B10)</f>
        <v/>
      </c>
      <c r="F37" s="621"/>
      <c r="G37" s="621"/>
      <c r="H37" s="621"/>
      <c r="I37" s="621"/>
      <c r="J37" s="621"/>
      <c r="K37" s="621"/>
      <c r="L37" s="621"/>
      <c r="M37" s="621"/>
      <c r="N37" s="621"/>
      <c r="O37" s="621"/>
      <c r="P37" s="621"/>
      <c r="Q37" s="621"/>
      <c r="R37" s="621"/>
      <c r="S37" s="621"/>
      <c r="T37" s="214"/>
      <c r="U37" s="620">
        <f t="shared" si="4"/>
        <v>5</v>
      </c>
      <c r="V37" s="620"/>
      <c r="W37" s="621" t="str">
        <f>IF('各会計、関係団体の財政状況及び健全化判断比率'!B31="","",'各会計、関係団体の財政状況及び健全化判断比率'!B31)</f>
        <v>多良木町後期高齢者医療特別会計</v>
      </c>
      <c r="X37" s="621"/>
      <c r="Y37" s="621"/>
      <c r="Z37" s="621"/>
      <c r="AA37" s="621"/>
      <c r="AB37" s="621"/>
      <c r="AC37" s="621"/>
      <c r="AD37" s="621"/>
      <c r="AE37" s="621"/>
      <c r="AF37" s="621"/>
      <c r="AG37" s="621"/>
      <c r="AH37" s="621"/>
      <c r="AI37" s="621"/>
      <c r="AJ37" s="621"/>
      <c r="AK37" s="621"/>
      <c r="AL37" s="214"/>
      <c r="AM37" s="620" t="str">
        <f t="shared" si="0"/>
        <v/>
      </c>
      <c r="AN37" s="620"/>
      <c r="AO37" s="621"/>
      <c r="AP37" s="621"/>
      <c r="AQ37" s="621"/>
      <c r="AR37" s="621"/>
      <c r="AS37" s="621"/>
      <c r="AT37" s="621"/>
      <c r="AU37" s="621"/>
      <c r="AV37" s="621"/>
      <c r="AW37" s="621"/>
      <c r="AX37" s="621"/>
      <c r="AY37" s="621"/>
      <c r="AZ37" s="621"/>
      <c r="BA37" s="621"/>
      <c r="BB37" s="621"/>
      <c r="BC37" s="621"/>
      <c r="BD37" s="214"/>
      <c r="BE37" s="620" t="str">
        <f t="shared" si="1"/>
        <v/>
      </c>
      <c r="BF37" s="620"/>
      <c r="BG37" s="621"/>
      <c r="BH37" s="621"/>
      <c r="BI37" s="621"/>
      <c r="BJ37" s="621"/>
      <c r="BK37" s="621"/>
      <c r="BL37" s="621"/>
      <c r="BM37" s="621"/>
      <c r="BN37" s="621"/>
      <c r="BO37" s="621"/>
      <c r="BP37" s="621"/>
      <c r="BQ37" s="621"/>
      <c r="BR37" s="621"/>
      <c r="BS37" s="621"/>
      <c r="BT37" s="621"/>
      <c r="BU37" s="621"/>
      <c r="BV37" s="214"/>
      <c r="BW37" s="620">
        <f t="shared" si="2"/>
        <v>11</v>
      </c>
      <c r="BX37" s="620"/>
      <c r="BY37" s="621" t="str">
        <f>IF('各会計、関係団体の財政状況及び健全化判断比率'!B71="","",'各会計、関係団体の財政状況及び健全化判断比率'!B71)</f>
        <v>球磨郡公立多良木病院企業団</v>
      </c>
      <c r="BZ37" s="621"/>
      <c r="CA37" s="621"/>
      <c r="CB37" s="621"/>
      <c r="CC37" s="621"/>
      <c r="CD37" s="621"/>
      <c r="CE37" s="621"/>
      <c r="CF37" s="621"/>
      <c r="CG37" s="621"/>
      <c r="CH37" s="621"/>
      <c r="CI37" s="621"/>
      <c r="CJ37" s="621"/>
      <c r="CK37" s="621"/>
      <c r="CL37" s="621"/>
      <c r="CM37" s="621"/>
      <c r="CN37" s="214"/>
      <c r="CO37" s="620" t="str">
        <f t="shared" si="3"/>
        <v/>
      </c>
      <c r="CP37" s="620"/>
      <c r="CQ37" s="621" t="str">
        <f>IF('各会計、関係団体の財政状況及び健全化判断比率'!BS10="","",'各会計、関係団体の財政状況及び健全化判断比率'!BS10)</f>
        <v/>
      </c>
      <c r="CR37" s="621"/>
      <c r="CS37" s="621"/>
      <c r="CT37" s="621"/>
      <c r="CU37" s="621"/>
      <c r="CV37" s="621"/>
      <c r="CW37" s="621"/>
      <c r="CX37" s="621"/>
      <c r="CY37" s="621"/>
      <c r="CZ37" s="621"/>
      <c r="DA37" s="621"/>
      <c r="DB37" s="621"/>
      <c r="DC37" s="621"/>
      <c r="DD37" s="621"/>
      <c r="DE37" s="621"/>
      <c r="DF37" s="211"/>
      <c r="DG37" s="622" t="str">
        <f>IF('各会計、関係団体の財政状況及び健全化判断比率'!BR10="","",'各会計、関係団体の財政状況及び健全化判断比率'!BR10)</f>
        <v/>
      </c>
      <c r="DH37" s="622"/>
      <c r="DI37" s="218"/>
      <c r="DJ37" s="186"/>
      <c r="DK37" s="186"/>
      <c r="DL37" s="186"/>
      <c r="DM37" s="186"/>
      <c r="DN37" s="186"/>
      <c r="DO37" s="186"/>
    </row>
    <row r="38" spans="1:119" ht="32.25" customHeight="1" x14ac:dyDescent="0.15">
      <c r="A38" s="187"/>
      <c r="B38" s="213"/>
      <c r="C38" s="620" t="str">
        <f t="shared" ref="C38:C43" si="5">IF(E38="","",C37+1)</f>
        <v/>
      </c>
      <c r="D38" s="620"/>
      <c r="E38" s="621" t="str">
        <f>IF('各会計、関係団体の財政状況及び健全化判断比率'!B11="","",'各会計、関係団体の財政状況及び健全化判断比率'!B11)</f>
        <v/>
      </c>
      <c r="F38" s="621"/>
      <c r="G38" s="621"/>
      <c r="H38" s="621"/>
      <c r="I38" s="621"/>
      <c r="J38" s="621"/>
      <c r="K38" s="621"/>
      <c r="L38" s="621"/>
      <c r="M38" s="621"/>
      <c r="N38" s="621"/>
      <c r="O38" s="621"/>
      <c r="P38" s="621"/>
      <c r="Q38" s="621"/>
      <c r="R38" s="621"/>
      <c r="S38" s="621"/>
      <c r="T38" s="214"/>
      <c r="U38" s="620" t="str">
        <f t="shared" si="4"/>
        <v/>
      </c>
      <c r="V38" s="620"/>
      <c r="W38" s="621"/>
      <c r="X38" s="621"/>
      <c r="Y38" s="621"/>
      <c r="Z38" s="621"/>
      <c r="AA38" s="621"/>
      <c r="AB38" s="621"/>
      <c r="AC38" s="621"/>
      <c r="AD38" s="621"/>
      <c r="AE38" s="621"/>
      <c r="AF38" s="621"/>
      <c r="AG38" s="621"/>
      <c r="AH38" s="621"/>
      <c r="AI38" s="621"/>
      <c r="AJ38" s="621"/>
      <c r="AK38" s="621"/>
      <c r="AL38" s="214"/>
      <c r="AM38" s="620" t="str">
        <f t="shared" si="0"/>
        <v/>
      </c>
      <c r="AN38" s="620"/>
      <c r="AO38" s="621"/>
      <c r="AP38" s="621"/>
      <c r="AQ38" s="621"/>
      <c r="AR38" s="621"/>
      <c r="AS38" s="621"/>
      <c r="AT38" s="621"/>
      <c r="AU38" s="621"/>
      <c r="AV38" s="621"/>
      <c r="AW38" s="621"/>
      <c r="AX38" s="621"/>
      <c r="AY38" s="621"/>
      <c r="AZ38" s="621"/>
      <c r="BA38" s="621"/>
      <c r="BB38" s="621"/>
      <c r="BC38" s="621"/>
      <c r="BD38" s="214"/>
      <c r="BE38" s="620" t="str">
        <f t="shared" si="1"/>
        <v/>
      </c>
      <c r="BF38" s="620"/>
      <c r="BG38" s="621"/>
      <c r="BH38" s="621"/>
      <c r="BI38" s="621"/>
      <c r="BJ38" s="621"/>
      <c r="BK38" s="621"/>
      <c r="BL38" s="621"/>
      <c r="BM38" s="621"/>
      <c r="BN38" s="621"/>
      <c r="BO38" s="621"/>
      <c r="BP38" s="621"/>
      <c r="BQ38" s="621"/>
      <c r="BR38" s="621"/>
      <c r="BS38" s="621"/>
      <c r="BT38" s="621"/>
      <c r="BU38" s="621"/>
      <c r="BV38" s="214"/>
      <c r="BW38" s="620">
        <f t="shared" si="2"/>
        <v>12</v>
      </c>
      <c r="BX38" s="620"/>
      <c r="BY38" s="621" t="str">
        <f>IF('各会計、関係団体の財政状況及び健全化判断比率'!B72="","",'各会計、関係団体の財政状況及び健全化判断比率'!B72)</f>
        <v>上球磨消防組合</v>
      </c>
      <c r="BZ38" s="621"/>
      <c r="CA38" s="621"/>
      <c r="CB38" s="621"/>
      <c r="CC38" s="621"/>
      <c r="CD38" s="621"/>
      <c r="CE38" s="621"/>
      <c r="CF38" s="621"/>
      <c r="CG38" s="621"/>
      <c r="CH38" s="621"/>
      <c r="CI38" s="621"/>
      <c r="CJ38" s="621"/>
      <c r="CK38" s="621"/>
      <c r="CL38" s="621"/>
      <c r="CM38" s="621"/>
      <c r="CN38" s="214"/>
      <c r="CO38" s="620" t="str">
        <f t="shared" si="3"/>
        <v/>
      </c>
      <c r="CP38" s="620"/>
      <c r="CQ38" s="621" t="str">
        <f>IF('各会計、関係団体の財政状況及び健全化判断比率'!BS11="","",'各会計、関係団体の財政状況及び健全化判断比率'!BS11)</f>
        <v/>
      </c>
      <c r="CR38" s="621"/>
      <c r="CS38" s="621"/>
      <c r="CT38" s="621"/>
      <c r="CU38" s="621"/>
      <c r="CV38" s="621"/>
      <c r="CW38" s="621"/>
      <c r="CX38" s="621"/>
      <c r="CY38" s="621"/>
      <c r="CZ38" s="621"/>
      <c r="DA38" s="621"/>
      <c r="DB38" s="621"/>
      <c r="DC38" s="621"/>
      <c r="DD38" s="621"/>
      <c r="DE38" s="621"/>
      <c r="DF38" s="211"/>
      <c r="DG38" s="622" t="str">
        <f>IF('各会計、関係団体の財政状況及び健全化判断比率'!BR11="","",'各会計、関係団体の財政状況及び健全化判断比率'!BR11)</f>
        <v/>
      </c>
      <c r="DH38" s="622"/>
      <c r="DI38" s="218"/>
      <c r="DJ38" s="186"/>
      <c r="DK38" s="186"/>
      <c r="DL38" s="186"/>
      <c r="DM38" s="186"/>
      <c r="DN38" s="186"/>
      <c r="DO38" s="186"/>
    </row>
    <row r="39" spans="1:119" ht="32.25" customHeight="1" x14ac:dyDescent="0.15">
      <c r="A39" s="187"/>
      <c r="B39" s="213"/>
      <c r="C39" s="620" t="str">
        <f t="shared" si="5"/>
        <v/>
      </c>
      <c r="D39" s="620"/>
      <c r="E39" s="621" t="str">
        <f>IF('各会計、関係団体の財政状況及び健全化判断比率'!B12="","",'各会計、関係団体の財政状況及び健全化判断比率'!B12)</f>
        <v/>
      </c>
      <c r="F39" s="621"/>
      <c r="G39" s="621"/>
      <c r="H39" s="621"/>
      <c r="I39" s="621"/>
      <c r="J39" s="621"/>
      <c r="K39" s="621"/>
      <c r="L39" s="621"/>
      <c r="M39" s="621"/>
      <c r="N39" s="621"/>
      <c r="O39" s="621"/>
      <c r="P39" s="621"/>
      <c r="Q39" s="621"/>
      <c r="R39" s="621"/>
      <c r="S39" s="621"/>
      <c r="T39" s="214"/>
      <c r="U39" s="620" t="str">
        <f t="shared" si="4"/>
        <v/>
      </c>
      <c r="V39" s="620"/>
      <c r="W39" s="621"/>
      <c r="X39" s="621"/>
      <c r="Y39" s="621"/>
      <c r="Z39" s="621"/>
      <c r="AA39" s="621"/>
      <c r="AB39" s="621"/>
      <c r="AC39" s="621"/>
      <c r="AD39" s="621"/>
      <c r="AE39" s="621"/>
      <c r="AF39" s="621"/>
      <c r="AG39" s="621"/>
      <c r="AH39" s="621"/>
      <c r="AI39" s="621"/>
      <c r="AJ39" s="621"/>
      <c r="AK39" s="621"/>
      <c r="AL39" s="214"/>
      <c r="AM39" s="620" t="str">
        <f t="shared" si="0"/>
        <v/>
      </c>
      <c r="AN39" s="620"/>
      <c r="AO39" s="621"/>
      <c r="AP39" s="621"/>
      <c r="AQ39" s="621"/>
      <c r="AR39" s="621"/>
      <c r="AS39" s="621"/>
      <c r="AT39" s="621"/>
      <c r="AU39" s="621"/>
      <c r="AV39" s="621"/>
      <c r="AW39" s="621"/>
      <c r="AX39" s="621"/>
      <c r="AY39" s="621"/>
      <c r="AZ39" s="621"/>
      <c r="BA39" s="621"/>
      <c r="BB39" s="621"/>
      <c r="BC39" s="621"/>
      <c r="BD39" s="214"/>
      <c r="BE39" s="620" t="str">
        <f t="shared" si="1"/>
        <v/>
      </c>
      <c r="BF39" s="620"/>
      <c r="BG39" s="621"/>
      <c r="BH39" s="621"/>
      <c r="BI39" s="621"/>
      <c r="BJ39" s="621"/>
      <c r="BK39" s="621"/>
      <c r="BL39" s="621"/>
      <c r="BM39" s="621"/>
      <c r="BN39" s="621"/>
      <c r="BO39" s="621"/>
      <c r="BP39" s="621"/>
      <c r="BQ39" s="621"/>
      <c r="BR39" s="621"/>
      <c r="BS39" s="621"/>
      <c r="BT39" s="621"/>
      <c r="BU39" s="621"/>
      <c r="BV39" s="214"/>
      <c r="BW39" s="620">
        <f t="shared" si="2"/>
        <v>13</v>
      </c>
      <c r="BX39" s="620"/>
      <c r="BY39" s="621" t="str">
        <f>IF('各会計、関係団体の財政状況及び健全化判断比率'!B73="","",'各会計、関係団体の財政状況及び健全化判断比率'!B73)</f>
        <v>熊本県後期高齢者医療広域連合（一般会計）</v>
      </c>
      <c r="BZ39" s="621"/>
      <c r="CA39" s="621"/>
      <c r="CB39" s="621"/>
      <c r="CC39" s="621"/>
      <c r="CD39" s="621"/>
      <c r="CE39" s="621"/>
      <c r="CF39" s="621"/>
      <c r="CG39" s="621"/>
      <c r="CH39" s="621"/>
      <c r="CI39" s="621"/>
      <c r="CJ39" s="621"/>
      <c r="CK39" s="621"/>
      <c r="CL39" s="621"/>
      <c r="CM39" s="621"/>
      <c r="CN39" s="214"/>
      <c r="CO39" s="620" t="str">
        <f t="shared" si="3"/>
        <v/>
      </c>
      <c r="CP39" s="620"/>
      <c r="CQ39" s="621" t="str">
        <f>IF('各会計、関係団体の財政状況及び健全化判断比率'!BS12="","",'各会計、関係団体の財政状況及び健全化判断比率'!BS12)</f>
        <v/>
      </c>
      <c r="CR39" s="621"/>
      <c r="CS39" s="621"/>
      <c r="CT39" s="621"/>
      <c r="CU39" s="621"/>
      <c r="CV39" s="621"/>
      <c r="CW39" s="621"/>
      <c r="CX39" s="621"/>
      <c r="CY39" s="621"/>
      <c r="CZ39" s="621"/>
      <c r="DA39" s="621"/>
      <c r="DB39" s="621"/>
      <c r="DC39" s="621"/>
      <c r="DD39" s="621"/>
      <c r="DE39" s="621"/>
      <c r="DF39" s="211"/>
      <c r="DG39" s="622" t="str">
        <f>IF('各会計、関係団体の財政状況及び健全化判断比率'!BR12="","",'各会計、関係団体の財政状況及び健全化判断比率'!BR12)</f>
        <v/>
      </c>
      <c r="DH39" s="622"/>
      <c r="DI39" s="218"/>
      <c r="DJ39" s="186"/>
      <c r="DK39" s="186"/>
      <c r="DL39" s="186"/>
      <c r="DM39" s="186"/>
      <c r="DN39" s="186"/>
      <c r="DO39" s="186"/>
    </row>
    <row r="40" spans="1:119" ht="32.25" customHeight="1" x14ac:dyDescent="0.15">
      <c r="A40" s="187"/>
      <c r="B40" s="213"/>
      <c r="C40" s="620" t="str">
        <f t="shared" si="5"/>
        <v/>
      </c>
      <c r="D40" s="620"/>
      <c r="E40" s="621" t="str">
        <f>IF('各会計、関係団体の財政状況及び健全化判断比率'!B13="","",'各会計、関係団体の財政状況及び健全化判断比率'!B13)</f>
        <v/>
      </c>
      <c r="F40" s="621"/>
      <c r="G40" s="621"/>
      <c r="H40" s="621"/>
      <c r="I40" s="621"/>
      <c r="J40" s="621"/>
      <c r="K40" s="621"/>
      <c r="L40" s="621"/>
      <c r="M40" s="621"/>
      <c r="N40" s="621"/>
      <c r="O40" s="621"/>
      <c r="P40" s="621"/>
      <c r="Q40" s="621"/>
      <c r="R40" s="621"/>
      <c r="S40" s="621"/>
      <c r="T40" s="214"/>
      <c r="U40" s="620" t="str">
        <f t="shared" si="4"/>
        <v/>
      </c>
      <c r="V40" s="620"/>
      <c r="W40" s="621"/>
      <c r="X40" s="621"/>
      <c r="Y40" s="621"/>
      <c r="Z40" s="621"/>
      <c r="AA40" s="621"/>
      <c r="AB40" s="621"/>
      <c r="AC40" s="621"/>
      <c r="AD40" s="621"/>
      <c r="AE40" s="621"/>
      <c r="AF40" s="621"/>
      <c r="AG40" s="621"/>
      <c r="AH40" s="621"/>
      <c r="AI40" s="621"/>
      <c r="AJ40" s="621"/>
      <c r="AK40" s="621"/>
      <c r="AL40" s="214"/>
      <c r="AM40" s="620" t="str">
        <f t="shared" si="0"/>
        <v/>
      </c>
      <c r="AN40" s="620"/>
      <c r="AO40" s="621"/>
      <c r="AP40" s="621"/>
      <c r="AQ40" s="621"/>
      <c r="AR40" s="621"/>
      <c r="AS40" s="621"/>
      <c r="AT40" s="621"/>
      <c r="AU40" s="621"/>
      <c r="AV40" s="621"/>
      <c r="AW40" s="621"/>
      <c r="AX40" s="621"/>
      <c r="AY40" s="621"/>
      <c r="AZ40" s="621"/>
      <c r="BA40" s="621"/>
      <c r="BB40" s="621"/>
      <c r="BC40" s="621"/>
      <c r="BD40" s="214"/>
      <c r="BE40" s="620" t="str">
        <f t="shared" si="1"/>
        <v/>
      </c>
      <c r="BF40" s="620"/>
      <c r="BG40" s="621"/>
      <c r="BH40" s="621"/>
      <c r="BI40" s="621"/>
      <c r="BJ40" s="621"/>
      <c r="BK40" s="621"/>
      <c r="BL40" s="621"/>
      <c r="BM40" s="621"/>
      <c r="BN40" s="621"/>
      <c r="BO40" s="621"/>
      <c r="BP40" s="621"/>
      <c r="BQ40" s="621"/>
      <c r="BR40" s="621"/>
      <c r="BS40" s="621"/>
      <c r="BT40" s="621"/>
      <c r="BU40" s="621"/>
      <c r="BV40" s="214"/>
      <c r="BW40" s="620">
        <f t="shared" si="2"/>
        <v>14</v>
      </c>
      <c r="BX40" s="620"/>
      <c r="BY40" s="621" t="str">
        <f>IF('各会計、関係団体の財政状況及び健全化判断比率'!B74="","",'各会計、関係団体の財政状況及び健全化判断比率'!B74)</f>
        <v>熊本県後期高齢者医療広域連合（後期高齢者医療特別会計）</v>
      </c>
      <c r="BZ40" s="621"/>
      <c r="CA40" s="621"/>
      <c r="CB40" s="621"/>
      <c r="CC40" s="621"/>
      <c r="CD40" s="621"/>
      <c r="CE40" s="621"/>
      <c r="CF40" s="621"/>
      <c r="CG40" s="621"/>
      <c r="CH40" s="621"/>
      <c r="CI40" s="621"/>
      <c r="CJ40" s="621"/>
      <c r="CK40" s="621"/>
      <c r="CL40" s="621"/>
      <c r="CM40" s="621"/>
      <c r="CN40" s="214"/>
      <c r="CO40" s="620" t="str">
        <f t="shared" si="3"/>
        <v/>
      </c>
      <c r="CP40" s="620"/>
      <c r="CQ40" s="621" t="str">
        <f>IF('各会計、関係団体の財政状況及び健全化判断比率'!BS13="","",'各会計、関係団体の財政状況及び健全化判断比率'!BS13)</f>
        <v/>
      </c>
      <c r="CR40" s="621"/>
      <c r="CS40" s="621"/>
      <c r="CT40" s="621"/>
      <c r="CU40" s="621"/>
      <c r="CV40" s="621"/>
      <c r="CW40" s="621"/>
      <c r="CX40" s="621"/>
      <c r="CY40" s="621"/>
      <c r="CZ40" s="621"/>
      <c r="DA40" s="621"/>
      <c r="DB40" s="621"/>
      <c r="DC40" s="621"/>
      <c r="DD40" s="621"/>
      <c r="DE40" s="621"/>
      <c r="DF40" s="211"/>
      <c r="DG40" s="622" t="str">
        <f>IF('各会計、関係団体の財政状況及び健全化判断比率'!BR13="","",'各会計、関係団体の財政状況及び健全化判断比率'!BR13)</f>
        <v/>
      </c>
      <c r="DH40" s="622"/>
      <c r="DI40" s="218"/>
      <c r="DJ40" s="186"/>
      <c r="DK40" s="186"/>
      <c r="DL40" s="186"/>
      <c r="DM40" s="186"/>
      <c r="DN40" s="186"/>
      <c r="DO40" s="186"/>
    </row>
    <row r="41" spans="1:119" ht="32.25" customHeight="1" x14ac:dyDescent="0.15">
      <c r="A41" s="187"/>
      <c r="B41" s="213"/>
      <c r="C41" s="620" t="str">
        <f t="shared" si="5"/>
        <v/>
      </c>
      <c r="D41" s="620"/>
      <c r="E41" s="621" t="str">
        <f>IF('各会計、関係団体の財政状況及び健全化判断比率'!B14="","",'各会計、関係団体の財政状況及び健全化判断比率'!B14)</f>
        <v/>
      </c>
      <c r="F41" s="621"/>
      <c r="G41" s="621"/>
      <c r="H41" s="621"/>
      <c r="I41" s="621"/>
      <c r="J41" s="621"/>
      <c r="K41" s="621"/>
      <c r="L41" s="621"/>
      <c r="M41" s="621"/>
      <c r="N41" s="621"/>
      <c r="O41" s="621"/>
      <c r="P41" s="621"/>
      <c r="Q41" s="621"/>
      <c r="R41" s="621"/>
      <c r="S41" s="621"/>
      <c r="T41" s="214"/>
      <c r="U41" s="620" t="str">
        <f t="shared" si="4"/>
        <v/>
      </c>
      <c r="V41" s="620"/>
      <c r="W41" s="621"/>
      <c r="X41" s="621"/>
      <c r="Y41" s="621"/>
      <c r="Z41" s="621"/>
      <c r="AA41" s="621"/>
      <c r="AB41" s="621"/>
      <c r="AC41" s="621"/>
      <c r="AD41" s="621"/>
      <c r="AE41" s="621"/>
      <c r="AF41" s="621"/>
      <c r="AG41" s="621"/>
      <c r="AH41" s="621"/>
      <c r="AI41" s="621"/>
      <c r="AJ41" s="621"/>
      <c r="AK41" s="621"/>
      <c r="AL41" s="214"/>
      <c r="AM41" s="620" t="str">
        <f t="shared" si="0"/>
        <v/>
      </c>
      <c r="AN41" s="620"/>
      <c r="AO41" s="621"/>
      <c r="AP41" s="621"/>
      <c r="AQ41" s="621"/>
      <c r="AR41" s="621"/>
      <c r="AS41" s="621"/>
      <c r="AT41" s="621"/>
      <c r="AU41" s="621"/>
      <c r="AV41" s="621"/>
      <c r="AW41" s="621"/>
      <c r="AX41" s="621"/>
      <c r="AY41" s="621"/>
      <c r="AZ41" s="621"/>
      <c r="BA41" s="621"/>
      <c r="BB41" s="621"/>
      <c r="BC41" s="621"/>
      <c r="BD41" s="214"/>
      <c r="BE41" s="620" t="str">
        <f t="shared" si="1"/>
        <v/>
      </c>
      <c r="BF41" s="620"/>
      <c r="BG41" s="621"/>
      <c r="BH41" s="621"/>
      <c r="BI41" s="621"/>
      <c r="BJ41" s="621"/>
      <c r="BK41" s="621"/>
      <c r="BL41" s="621"/>
      <c r="BM41" s="621"/>
      <c r="BN41" s="621"/>
      <c r="BO41" s="621"/>
      <c r="BP41" s="621"/>
      <c r="BQ41" s="621"/>
      <c r="BR41" s="621"/>
      <c r="BS41" s="621"/>
      <c r="BT41" s="621"/>
      <c r="BU41" s="621"/>
      <c r="BV41" s="214"/>
      <c r="BW41" s="620" t="str">
        <f t="shared" si="2"/>
        <v/>
      </c>
      <c r="BX41" s="620"/>
      <c r="BY41" s="621" t="str">
        <f>IF('各会計、関係団体の財政状況及び健全化判断比率'!B75="","",'各会計、関係団体の財政状況及び健全化判断比率'!B75)</f>
        <v/>
      </c>
      <c r="BZ41" s="621"/>
      <c r="CA41" s="621"/>
      <c r="CB41" s="621"/>
      <c r="CC41" s="621"/>
      <c r="CD41" s="621"/>
      <c r="CE41" s="621"/>
      <c r="CF41" s="621"/>
      <c r="CG41" s="621"/>
      <c r="CH41" s="621"/>
      <c r="CI41" s="621"/>
      <c r="CJ41" s="621"/>
      <c r="CK41" s="621"/>
      <c r="CL41" s="621"/>
      <c r="CM41" s="621"/>
      <c r="CN41" s="214"/>
      <c r="CO41" s="620" t="str">
        <f t="shared" si="3"/>
        <v/>
      </c>
      <c r="CP41" s="620"/>
      <c r="CQ41" s="621" t="str">
        <f>IF('各会計、関係団体の財政状況及び健全化判断比率'!BS14="","",'各会計、関係団体の財政状況及び健全化判断比率'!BS14)</f>
        <v/>
      </c>
      <c r="CR41" s="621"/>
      <c r="CS41" s="621"/>
      <c r="CT41" s="621"/>
      <c r="CU41" s="621"/>
      <c r="CV41" s="621"/>
      <c r="CW41" s="621"/>
      <c r="CX41" s="621"/>
      <c r="CY41" s="621"/>
      <c r="CZ41" s="621"/>
      <c r="DA41" s="621"/>
      <c r="DB41" s="621"/>
      <c r="DC41" s="621"/>
      <c r="DD41" s="621"/>
      <c r="DE41" s="621"/>
      <c r="DF41" s="211"/>
      <c r="DG41" s="622" t="str">
        <f>IF('各会計、関係団体の財政状況及び健全化判断比率'!BR14="","",'各会計、関係団体の財政状況及び健全化判断比率'!BR14)</f>
        <v/>
      </c>
      <c r="DH41" s="622"/>
      <c r="DI41" s="218"/>
      <c r="DJ41" s="186"/>
      <c r="DK41" s="186"/>
      <c r="DL41" s="186"/>
      <c r="DM41" s="186"/>
      <c r="DN41" s="186"/>
      <c r="DO41" s="186"/>
    </row>
    <row r="42" spans="1:119" ht="32.25" customHeight="1" x14ac:dyDescent="0.15">
      <c r="A42" s="186"/>
      <c r="B42" s="213"/>
      <c r="C42" s="620" t="str">
        <f t="shared" si="5"/>
        <v/>
      </c>
      <c r="D42" s="620"/>
      <c r="E42" s="621" t="str">
        <f>IF('各会計、関係団体の財政状況及び健全化判断比率'!B15="","",'各会計、関係団体の財政状況及び健全化判断比率'!B15)</f>
        <v/>
      </c>
      <c r="F42" s="621"/>
      <c r="G42" s="621"/>
      <c r="H42" s="621"/>
      <c r="I42" s="621"/>
      <c r="J42" s="621"/>
      <c r="K42" s="621"/>
      <c r="L42" s="621"/>
      <c r="M42" s="621"/>
      <c r="N42" s="621"/>
      <c r="O42" s="621"/>
      <c r="P42" s="621"/>
      <c r="Q42" s="621"/>
      <c r="R42" s="621"/>
      <c r="S42" s="621"/>
      <c r="T42" s="214"/>
      <c r="U42" s="620" t="str">
        <f t="shared" si="4"/>
        <v/>
      </c>
      <c r="V42" s="620"/>
      <c r="W42" s="621"/>
      <c r="X42" s="621"/>
      <c r="Y42" s="621"/>
      <c r="Z42" s="621"/>
      <c r="AA42" s="621"/>
      <c r="AB42" s="621"/>
      <c r="AC42" s="621"/>
      <c r="AD42" s="621"/>
      <c r="AE42" s="621"/>
      <c r="AF42" s="621"/>
      <c r="AG42" s="621"/>
      <c r="AH42" s="621"/>
      <c r="AI42" s="621"/>
      <c r="AJ42" s="621"/>
      <c r="AK42" s="621"/>
      <c r="AL42" s="214"/>
      <c r="AM42" s="620" t="str">
        <f t="shared" si="0"/>
        <v/>
      </c>
      <c r="AN42" s="620"/>
      <c r="AO42" s="621"/>
      <c r="AP42" s="621"/>
      <c r="AQ42" s="621"/>
      <c r="AR42" s="621"/>
      <c r="AS42" s="621"/>
      <c r="AT42" s="621"/>
      <c r="AU42" s="621"/>
      <c r="AV42" s="621"/>
      <c r="AW42" s="621"/>
      <c r="AX42" s="621"/>
      <c r="AY42" s="621"/>
      <c r="AZ42" s="621"/>
      <c r="BA42" s="621"/>
      <c r="BB42" s="621"/>
      <c r="BC42" s="621"/>
      <c r="BD42" s="214"/>
      <c r="BE42" s="620" t="str">
        <f t="shared" si="1"/>
        <v/>
      </c>
      <c r="BF42" s="620"/>
      <c r="BG42" s="621"/>
      <c r="BH42" s="621"/>
      <c r="BI42" s="621"/>
      <c r="BJ42" s="621"/>
      <c r="BK42" s="621"/>
      <c r="BL42" s="621"/>
      <c r="BM42" s="621"/>
      <c r="BN42" s="621"/>
      <c r="BO42" s="621"/>
      <c r="BP42" s="621"/>
      <c r="BQ42" s="621"/>
      <c r="BR42" s="621"/>
      <c r="BS42" s="621"/>
      <c r="BT42" s="621"/>
      <c r="BU42" s="621"/>
      <c r="BV42" s="214"/>
      <c r="BW42" s="620" t="str">
        <f t="shared" si="2"/>
        <v/>
      </c>
      <c r="BX42" s="620"/>
      <c r="BY42" s="621" t="str">
        <f>IF('各会計、関係団体の財政状況及び健全化判断比率'!B76="","",'各会計、関係団体の財政状況及び健全化判断比率'!B76)</f>
        <v/>
      </c>
      <c r="BZ42" s="621"/>
      <c r="CA42" s="621"/>
      <c r="CB42" s="621"/>
      <c r="CC42" s="621"/>
      <c r="CD42" s="621"/>
      <c r="CE42" s="621"/>
      <c r="CF42" s="621"/>
      <c r="CG42" s="621"/>
      <c r="CH42" s="621"/>
      <c r="CI42" s="621"/>
      <c r="CJ42" s="621"/>
      <c r="CK42" s="621"/>
      <c r="CL42" s="621"/>
      <c r="CM42" s="621"/>
      <c r="CN42" s="214"/>
      <c r="CO42" s="620" t="str">
        <f t="shared" si="3"/>
        <v/>
      </c>
      <c r="CP42" s="620"/>
      <c r="CQ42" s="621" t="str">
        <f>IF('各会計、関係団体の財政状況及び健全化判断比率'!BS15="","",'各会計、関係団体の財政状況及び健全化判断比率'!BS15)</f>
        <v/>
      </c>
      <c r="CR42" s="621"/>
      <c r="CS42" s="621"/>
      <c r="CT42" s="621"/>
      <c r="CU42" s="621"/>
      <c r="CV42" s="621"/>
      <c r="CW42" s="621"/>
      <c r="CX42" s="621"/>
      <c r="CY42" s="621"/>
      <c r="CZ42" s="621"/>
      <c r="DA42" s="621"/>
      <c r="DB42" s="621"/>
      <c r="DC42" s="621"/>
      <c r="DD42" s="621"/>
      <c r="DE42" s="621"/>
      <c r="DF42" s="211"/>
      <c r="DG42" s="622" t="str">
        <f>IF('各会計、関係団体の財政状況及び健全化判断比率'!BR15="","",'各会計、関係団体の財政状況及び健全化判断比率'!BR15)</f>
        <v/>
      </c>
      <c r="DH42" s="622"/>
      <c r="DI42" s="218"/>
      <c r="DJ42" s="186"/>
      <c r="DK42" s="186"/>
      <c r="DL42" s="186"/>
      <c r="DM42" s="186"/>
      <c r="DN42" s="186"/>
      <c r="DO42" s="186"/>
    </row>
    <row r="43" spans="1:119" ht="32.25" customHeight="1" x14ac:dyDescent="0.15">
      <c r="A43" s="186"/>
      <c r="B43" s="213"/>
      <c r="C43" s="620" t="str">
        <f t="shared" si="5"/>
        <v/>
      </c>
      <c r="D43" s="620"/>
      <c r="E43" s="621" t="str">
        <f>IF('各会計、関係団体の財政状況及び健全化判断比率'!B16="","",'各会計、関係団体の財政状況及び健全化判断比率'!B16)</f>
        <v/>
      </c>
      <c r="F43" s="621"/>
      <c r="G43" s="621"/>
      <c r="H43" s="621"/>
      <c r="I43" s="621"/>
      <c r="J43" s="621"/>
      <c r="K43" s="621"/>
      <c r="L43" s="621"/>
      <c r="M43" s="621"/>
      <c r="N43" s="621"/>
      <c r="O43" s="621"/>
      <c r="P43" s="621"/>
      <c r="Q43" s="621"/>
      <c r="R43" s="621"/>
      <c r="S43" s="621"/>
      <c r="T43" s="214"/>
      <c r="U43" s="620" t="str">
        <f t="shared" si="4"/>
        <v/>
      </c>
      <c r="V43" s="620"/>
      <c r="W43" s="621"/>
      <c r="X43" s="621"/>
      <c r="Y43" s="621"/>
      <c r="Z43" s="621"/>
      <c r="AA43" s="621"/>
      <c r="AB43" s="621"/>
      <c r="AC43" s="621"/>
      <c r="AD43" s="621"/>
      <c r="AE43" s="621"/>
      <c r="AF43" s="621"/>
      <c r="AG43" s="621"/>
      <c r="AH43" s="621"/>
      <c r="AI43" s="621"/>
      <c r="AJ43" s="621"/>
      <c r="AK43" s="621"/>
      <c r="AL43" s="214"/>
      <c r="AM43" s="620" t="str">
        <f t="shared" si="0"/>
        <v/>
      </c>
      <c r="AN43" s="620"/>
      <c r="AO43" s="621"/>
      <c r="AP43" s="621"/>
      <c r="AQ43" s="621"/>
      <c r="AR43" s="621"/>
      <c r="AS43" s="621"/>
      <c r="AT43" s="621"/>
      <c r="AU43" s="621"/>
      <c r="AV43" s="621"/>
      <c r="AW43" s="621"/>
      <c r="AX43" s="621"/>
      <c r="AY43" s="621"/>
      <c r="AZ43" s="621"/>
      <c r="BA43" s="621"/>
      <c r="BB43" s="621"/>
      <c r="BC43" s="621"/>
      <c r="BD43" s="214"/>
      <c r="BE43" s="620" t="str">
        <f t="shared" si="1"/>
        <v/>
      </c>
      <c r="BF43" s="620"/>
      <c r="BG43" s="621"/>
      <c r="BH43" s="621"/>
      <c r="BI43" s="621"/>
      <c r="BJ43" s="621"/>
      <c r="BK43" s="621"/>
      <c r="BL43" s="621"/>
      <c r="BM43" s="621"/>
      <c r="BN43" s="621"/>
      <c r="BO43" s="621"/>
      <c r="BP43" s="621"/>
      <c r="BQ43" s="621"/>
      <c r="BR43" s="621"/>
      <c r="BS43" s="621"/>
      <c r="BT43" s="621"/>
      <c r="BU43" s="621"/>
      <c r="BV43" s="214"/>
      <c r="BW43" s="620" t="str">
        <f t="shared" si="2"/>
        <v/>
      </c>
      <c r="BX43" s="620"/>
      <c r="BY43" s="621" t="str">
        <f>IF('各会計、関係団体の財政状況及び健全化判断比率'!B77="","",'各会計、関係団体の財政状況及び健全化判断比率'!B77)</f>
        <v/>
      </c>
      <c r="BZ43" s="621"/>
      <c r="CA43" s="621"/>
      <c r="CB43" s="621"/>
      <c r="CC43" s="621"/>
      <c r="CD43" s="621"/>
      <c r="CE43" s="621"/>
      <c r="CF43" s="621"/>
      <c r="CG43" s="621"/>
      <c r="CH43" s="621"/>
      <c r="CI43" s="621"/>
      <c r="CJ43" s="621"/>
      <c r="CK43" s="621"/>
      <c r="CL43" s="621"/>
      <c r="CM43" s="621"/>
      <c r="CN43" s="214"/>
      <c r="CO43" s="620" t="str">
        <f t="shared" si="3"/>
        <v/>
      </c>
      <c r="CP43" s="620"/>
      <c r="CQ43" s="621" t="str">
        <f>IF('各会計、関係団体の財政状況及び健全化判断比率'!BS16="","",'各会計、関係団体の財政状況及び健全化判断比率'!BS16)</f>
        <v/>
      </c>
      <c r="CR43" s="621"/>
      <c r="CS43" s="621"/>
      <c r="CT43" s="621"/>
      <c r="CU43" s="621"/>
      <c r="CV43" s="621"/>
      <c r="CW43" s="621"/>
      <c r="CX43" s="621"/>
      <c r="CY43" s="621"/>
      <c r="CZ43" s="621"/>
      <c r="DA43" s="621"/>
      <c r="DB43" s="621"/>
      <c r="DC43" s="621"/>
      <c r="DD43" s="621"/>
      <c r="DE43" s="621"/>
      <c r="DF43" s="211"/>
      <c r="DG43" s="622" t="str">
        <f>IF('各会計、関係団体の財政状況及び健全化判断比率'!BR16="","",'各会計、関係団体の財政状況及び健全化判断比率'!BR16)</f>
        <v/>
      </c>
      <c r="DH43" s="622"/>
      <c r="DI43" s="218"/>
      <c r="DJ43" s="186"/>
      <c r="DK43" s="186"/>
      <c r="DL43" s="186"/>
      <c r="DM43" s="186"/>
      <c r="DN43" s="186"/>
      <c r="DO43" s="186"/>
    </row>
    <row r="44" spans="1:119" ht="13.5" customHeight="1" thickBot="1" x14ac:dyDescent="0.2">
      <c r="A44" s="186"/>
      <c r="B44" s="219"/>
      <c r="C44" s="220"/>
      <c r="D44" s="220"/>
      <c r="E44" s="220"/>
      <c r="F44" s="220"/>
      <c r="G44" s="220"/>
      <c r="H44" s="220"/>
      <c r="I44" s="220"/>
      <c r="J44" s="220"/>
      <c r="K44" s="220"/>
      <c r="L44" s="220"/>
      <c r="M44" s="220"/>
      <c r="N44" s="220"/>
      <c r="O44" s="220"/>
      <c r="P44" s="220"/>
      <c r="Q44" s="220"/>
      <c r="R44" s="220"/>
      <c r="S44" s="220"/>
      <c r="T44" s="220"/>
      <c r="U44" s="220"/>
      <c r="V44" s="220"/>
      <c r="W44" s="220"/>
      <c r="X44" s="220"/>
      <c r="Y44" s="220"/>
      <c r="Z44" s="220"/>
      <c r="AA44" s="220"/>
      <c r="AB44" s="220"/>
      <c r="AC44" s="220"/>
      <c r="AD44" s="220"/>
      <c r="AE44" s="220"/>
      <c r="AF44" s="220"/>
      <c r="AG44" s="220"/>
      <c r="AH44" s="220"/>
      <c r="AI44" s="220"/>
      <c r="AJ44" s="220"/>
      <c r="AK44" s="220"/>
      <c r="AL44" s="220"/>
      <c r="AM44" s="220"/>
      <c r="AN44" s="220"/>
      <c r="AO44" s="220"/>
      <c r="AP44" s="220"/>
      <c r="AQ44" s="220"/>
      <c r="AR44" s="220"/>
      <c r="AS44" s="220"/>
      <c r="AT44" s="220"/>
      <c r="AU44" s="220"/>
      <c r="AV44" s="220"/>
      <c r="AW44" s="220"/>
      <c r="AX44" s="220"/>
      <c r="AY44" s="220"/>
      <c r="AZ44" s="220"/>
      <c r="BA44" s="220"/>
      <c r="BB44" s="220"/>
      <c r="BC44" s="220"/>
      <c r="BD44" s="220"/>
      <c r="BE44" s="220"/>
      <c r="BF44" s="220"/>
      <c r="BG44" s="220"/>
      <c r="BH44" s="220"/>
      <c r="BI44" s="220"/>
      <c r="BJ44" s="220"/>
      <c r="BK44" s="220"/>
      <c r="BL44" s="220"/>
      <c r="BM44" s="220"/>
      <c r="BN44" s="220"/>
      <c r="BO44" s="220"/>
      <c r="BP44" s="220"/>
      <c r="BQ44" s="220"/>
      <c r="BR44" s="220"/>
      <c r="BS44" s="220"/>
      <c r="BT44" s="220"/>
      <c r="BU44" s="220"/>
      <c r="BV44" s="220"/>
      <c r="BW44" s="220"/>
      <c r="BX44" s="220"/>
      <c r="BY44" s="220"/>
      <c r="BZ44" s="220"/>
      <c r="CA44" s="220"/>
      <c r="CB44" s="220"/>
      <c r="CC44" s="220"/>
      <c r="CD44" s="220"/>
      <c r="CE44" s="220"/>
      <c r="CF44" s="220"/>
      <c r="CG44" s="220"/>
      <c r="CH44" s="220"/>
      <c r="CI44" s="220"/>
      <c r="CJ44" s="220"/>
      <c r="CK44" s="220"/>
      <c r="CL44" s="220"/>
      <c r="CM44" s="220"/>
      <c r="CN44" s="220"/>
      <c r="CO44" s="220"/>
      <c r="CP44" s="220"/>
      <c r="CQ44" s="220"/>
      <c r="CR44" s="220"/>
      <c r="CS44" s="220"/>
      <c r="CT44" s="220"/>
      <c r="CU44" s="220"/>
      <c r="CV44" s="220"/>
      <c r="CW44" s="220"/>
      <c r="CX44" s="220"/>
      <c r="CY44" s="220"/>
      <c r="CZ44" s="220"/>
      <c r="DA44" s="220"/>
      <c r="DB44" s="220"/>
      <c r="DC44" s="220"/>
      <c r="DD44" s="220"/>
      <c r="DE44" s="220"/>
      <c r="DF44" s="220"/>
      <c r="DG44" s="220"/>
      <c r="DH44" s="220"/>
      <c r="DI44" s="221"/>
      <c r="DJ44" s="186"/>
      <c r="DK44" s="186"/>
      <c r="DL44" s="186"/>
      <c r="DM44" s="186"/>
      <c r="DN44" s="186"/>
      <c r="DO44" s="186"/>
    </row>
    <row r="45" spans="1:119" x14ac:dyDescent="0.15">
      <c r="A45" s="186"/>
      <c r="B45" s="186"/>
      <c r="C45" s="186"/>
      <c r="D45" s="186"/>
      <c r="E45" s="186"/>
      <c r="F45" s="186"/>
      <c r="G45" s="186"/>
      <c r="H45" s="186"/>
      <c r="I45" s="186"/>
      <c r="J45" s="186"/>
      <c r="K45" s="186"/>
      <c r="L45" s="186"/>
      <c r="M45" s="186"/>
      <c r="N45" s="186"/>
      <c r="O45" s="186"/>
      <c r="P45" s="186"/>
      <c r="Q45" s="186"/>
      <c r="R45" s="186"/>
      <c r="S45" s="186"/>
      <c r="T45" s="186"/>
      <c r="U45" s="186"/>
      <c r="V45" s="186"/>
      <c r="W45" s="186"/>
      <c r="X45" s="186"/>
      <c r="Y45" s="186"/>
      <c r="Z45" s="186"/>
      <c r="AA45" s="186"/>
      <c r="AB45" s="186"/>
      <c r="AC45" s="186"/>
      <c r="AD45" s="186"/>
      <c r="AE45" s="186"/>
      <c r="AF45" s="186"/>
      <c r="AG45" s="186"/>
      <c r="AH45" s="186"/>
      <c r="AI45" s="186"/>
      <c r="AJ45" s="186"/>
      <c r="AK45" s="186"/>
      <c r="AL45" s="186"/>
      <c r="AM45" s="186"/>
      <c r="AN45" s="186"/>
      <c r="AO45" s="186"/>
      <c r="AP45" s="186"/>
      <c r="AQ45" s="186"/>
      <c r="AR45" s="186"/>
      <c r="AS45" s="186"/>
      <c r="AT45" s="186"/>
      <c r="AU45" s="186"/>
      <c r="AV45" s="186"/>
      <c r="AW45" s="186"/>
      <c r="AX45" s="186"/>
      <c r="AY45" s="186"/>
      <c r="AZ45" s="186"/>
      <c r="BA45" s="186"/>
      <c r="BB45" s="186"/>
      <c r="BC45" s="186"/>
      <c r="BD45" s="186"/>
      <c r="BE45" s="186"/>
      <c r="BF45" s="186"/>
      <c r="BG45" s="186"/>
      <c r="BH45" s="186"/>
      <c r="BI45" s="186"/>
      <c r="BJ45" s="186"/>
      <c r="BK45" s="186"/>
      <c r="BL45" s="186"/>
      <c r="BM45" s="186"/>
      <c r="BN45" s="186"/>
      <c r="BO45" s="186"/>
      <c r="BP45" s="186"/>
      <c r="BQ45" s="186"/>
      <c r="BR45" s="186"/>
      <c r="BS45" s="186"/>
      <c r="BT45" s="186"/>
      <c r="BU45" s="186"/>
      <c r="BV45" s="186"/>
      <c r="BW45" s="186"/>
      <c r="BX45" s="186"/>
      <c r="BY45" s="186"/>
      <c r="BZ45" s="186"/>
      <c r="CA45" s="186"/>
      <c r="CB45" s="186"/>
      <c r="CC45" s="186"/>
      <c r="CD45" s="186"/>
      <c r="CE45" s="186"/>
      <c r="CF45" s="186"/>
      <c r="CG45" s="186"/>
      <c r="CH45" s="186"/>
      <c r="CI45" s="186"/>
      <c r="CJ45" s="186"/>
      <c r="CK45" s="186"/>
      <c r="CL45" s="186"/>
      <c r="CM45" s="186"/>
      <c r="CN45" s="186"/>
      <c r="CO45" s="186"/>
      <c r="CP45" s="186"/>
      <c r="CQ45" s="186"/>
      <c r="CR45" s="186"/>
      <c r="CS45" s="186"/>
      <c r="CT45" s="186"/>
      <c r="CU45" s="186"/>
      <c r="CV45" s="186"/>
      <c r="CW45" s="186"/>
      <c r="CX45" s="186"/>
      <c r="CY45" s="186"/>
      <c r="CZ45" s="186"/>
      <c r="DA45" s="186"/>
      <c r="DB45" s="186"/>
      <c r="DC45" s="186"/>
      <c r="DD45" s="186"/>
      <c r="DE45" s="186"/>
      <c r="DF45" s="186"/>
      <c r="DG45" s="186"/>
      <c r="DH45" s="186"/>
      <c r="DI45" s="186"/>
      <c r="DJ45" s="186"/>
      <c r="DK45" s="186"/>
      <c r="DL45" s="186"/>
      <c r="DM45" s="186"/>
      <c r="DN45" s="186"/>
      <c r="DO45" s="186"/>
    </row>
    <row r="46" spans="1:119" x14ac:dyDescent="0.15">
      <c r="B46" s="186" t="s">
        <v>204</v>
      </c>
      <c r="C46" s="186"/>
      <c r="D46" s="186"/>
      <c r="E46" s="186" t="s">
        <v>205</v>
      </c>
      <c r="F46" s="186"/>
      <c r="G46" s="186"/>
      <c r="H46" s="186"/>
      <c r="I46" s="186"/>
      <c r="J46" s="186"/>
      <c r="K46" s="186"/>
      <c r="L46" s="186"/>
      <c r="M46" s="186"/>
      <c r="N46" s="186"/>
      <c r="O46" s="186"/>
      <c r="P46" s="186"/>
      <c r="Q46" s="186"/>
      <c r="R46" s="186"/>
      <c r="S46" s="186"/>
      <c r="T46" s="186"/>
      <c r="U46" s="186"/>
      <c r="V46" s="186"/>
      <c r="W46" s="186"/>
      <c r="X46" s="186"/>
      <c r="Y46" s="186"/>
      <c r="Z46" s="186"/>
      <c r="AA46" s="186"/>
      <c r="AB46" s="186"/>
      <c r="AC46" s="186"/>
      <c r="AD46" s="186"/>
      <c r="AE46" s="186"/>
      <c r="AF46" s="186"/>
      <c r="AG46" s="186"/>
      <c r="AH46" s="186"/>
      <c r="AI46" s="186"/>
      <c r="AJ46" s="186"/>
      <c r="AK46" s="186"/>
      <c r="AL46" s="186"/>
      <c r="AM46" s="186"/>
      <c r="AN46" s="186"/>
      <c r="AO46" s="186"/>
      <c r="AP46" s="186"/>
      <c r="AQ46" s="186"/>
      <c r="AR46" s="186"/>
      <c r="AS46" s="186"/>
      <c r="AT46" s="186"/>
      <c r="AU46" s="186"/>
      <c r="AV46" s="186"/>
      <c r="AW46" s="186"/>
      <c r="AX46" s="186"/>
      <c r="AY46" s="186"/>
      <c r="AZ46" s="186"/>
      <c r="BA46" s="186"/>
      <c r="BB46" s="186"/>
      <c r="BC46" s="186"/>
      <c r="BD46" s="186"/>
      <c r="BE46" s="186"/>
      <c r="BF46" s="186"/>
      <c r="BG46" s="186"/>
      <c r="BH46" s="186"/>
      <c r="BI46" s="186"/>
      <c r="BJ46" s="186"/>
      <c r="BK46" s="186"/>
      <c r="BL46" s="186"/>
      <c r="BM46" s="186"/>
      <c r="BN46" s="186"/>
      <c r="BO46" s="186"/>
      <c r="BP46" s="186"/>
      <c r="BQ46" s="186"/>
      <c r="BR46" s="186"/>
      <c r="BS46" s="186"/>
      <c r="BT46" s="186"/>
      <c r="BU46" s="186"/>
      <c r="BV46" s="186"/>
      <c r="BW46" s="186"/>
      <c r="BX46" s="186"/>
      <c r="BY46" s="186"/>
      <c r="BZ46" s="186"/>
      <c r="CA46" s="186"/>
      <c r="CB46" s="186"/>
      <c r="CC46" s="186"/>
      <c r="CD46" s="186"/>
      <c r="CE46" s="186"/>
      <c r="CF46" s="186"/>
      <c r="CG46" s="186"/>
      <c r="CH46" s="186"/>
      <c r="CI46" s="186"/>
      <c r="CJ46" s="186"/>
      <c r="CK46" s="186"/>
      <c r="CL46" s="186"/>
      <c r="CM46" s="186"/>
      <c r="CN46" s="186"/>
      <c r="CO46" s="186"/>
      <c r="CP46" s="186"/>
      <c r="CQ46" s="186"/>
      <c r="CR46" s="186"/>
      <c r="CS46" s="186"/>
      <c r="CT46" s="186"/>
      <c r="CU46" s="186"/>
      <c r="CV46" s="186"/>
      <c r="CW46" s="186"/>
      <c r="CX46" s="186"/>
      <c r="CY46" s="186"/>
      <c r="CZ46" s="186"/>
      <c r="DA46" s="186"/>
      <c r="DB46" s="186"/>
      <c r="DC46" s="186"/>
      <c r="DD46" s="186"/>
      <c r="DE46" s="186"/>
      <c r="DF46" s="186"/>
      <c r="DG46" s="186"/>
      <c r="DH46" s="186"/>
      <c r="DI46" s="186"/>
    </row>
    <row r="47" spans="1:119" x14ac:dyDescent="0.15">
      <c r="B47" s="186"/>
      <c r="C47" s="186"/>
      <c r="D47" s="186"/>
      <c r="E47" s="186" t="s">
        <v>206</v>
      </c>
      <c r="F47" s="186"/>
      <c r="G47" s="186"/>
      <c r="H47" s="186"/>
      <c r="I47" s="186"/>
      <c r="J47" s="186"/>
      <c r="K47" s="186"/>
      <c r="L47" s="186"/>
      <c r="M47" s="186"/>
      <c r="N47" s="186"/>
      <c r="O47" s="186"/>
      <c r="P47" s="186"/>
      <c r="Q47" s="186"/>
      <c r="R47" s="186"/>
      <c r="S47" s="186"/>
      <c r="T47" s="186"/>
      <c r="U47" s="186"/>
      <c r="V47" s="186"/>
      <c r="W47" s="186"/>
      <c r="X47" s="186"/>
      <c r="Y47" s="186"/>
      <c r="Z47" s="186"/>
      <c r="AA47" s="186"/>
      <c r="AB47" s="186"/>
      <c r="AC47" s="186"/>
      <c r="AD47" s="186"/>
      <c r="AE47" s="186"/>
      <c r="AF47" s="186"/>
      <c r="AG47" s="186"/>
      <c r="AH47" s="186"/>
      <c r="AI47" s="186"/>
      <c r="AJ47" s="186"/>
      <c r="AK47" s="186"/>
      <c r="AL47" s="186"/>
      <c r="AM47" s="186"/>
      <c r="AN47" s="186"/>
      <c r="AO47" s="186"/>
      <c r="AP47" s="186"/>
      <c r="AQ47" s="186"/>
      <c r="AR47" s="186"/>
      <c r="AS47" s="186"/>
      <c r="AT47" s="186"/>
      <c r="AU47" s="186"/>
      <c r="AV47" s="186"/>
      <c r="AW47" s="186"/>
      <c r="AX47" s="186"/>
      <c r="AY47" s="186"/>
      <c r="AZ47" s="186"/>
      <c r="BA47" s="186"/>
      <c r="BB47" s="186"/>
      <c r="BC47" s="186"/>
      <c r="BD47" s="186"/>
      <c r="BE47" s="186"/>
      <c r="BF47" s="186"/>
      <c r="BG47" s="186"/>
      <c r="BH47" s="186"/>
      <c r="BI47" s="186"/>
      <c r="BJ47" s="186"/>
      <c r="BK47" s="186"/>
      <c r="BL47" s="186"/>
      <c r="BM47" s="186"/>
      <c r="BN47" s="186"/>
      <c r="BO47" s="186"/>
      <c r="BP47" s="186"/>
      <c r="BQ47" s="186"/>
      <c r="BR47" s="186"/>
      <c r="BS47" s="186"/>
      <c r="BT47" s="186"/>
      <c r="BU47" s="186"/>
      <c r="BV47" s="186"/>
      <c r="BW47" s="186"/>
      <c r="BX47" s="186"/>
      <c r="BY47" s="186"/>
      <c r="BZ47" s="186"/>
      <c r="CA47" s="186"/>
      <c r="CB47" s="186"/>
      <c r="CC47" s="186"/>
      <c r="CD47" s="186"/>
      <c r="CE47" s="186"/>
      <c r="CF47" s="186"/>
      <c r="CG47" s="186"/>
      <c r="CH47" s="186"/>
      <c r="CI47" s="186"/>
      <c r="CJ47" s="186"/>
      <c r="CK47" s="186"/>
      <c r="CL47" s="186"/>
      <c r="CM47" s="186"/>
      <c r="CN47" s="186"/>
      <c r="CO47" s="186"/>
      <c r="CP47" s="186"/>
      <c r="CQ47" s="186"/>
      <c r="CR47" s="186"/>
      <c r="CS47" s="186"/>
      <c r="CT47" s="186"/>
      <c r="CU47" s="186"/>
      <c r="CV47" s="186"/>
      <c r="CW47" s="186"/>
      <c r="CX47" s="186"/>
      <c r="CY47" s="186"/>
      <c r="CZ47" s="186"/>
      <c r="DA47" s="186"/>
      <c r="DB47" s="186"/>
      <c r="DC47" s="186"/>
      <c r="DD47" s="186"/>
      <c r="DE47" s="186"/>
      <c r="DF47" s="186"/>
      <c r="DG47" s="186"/>
      <c r="DH47" s="186"/>
      <c r="DI47" s="186"/>
    </row>
    <row r="48" spans="1:119" x14ac:dyDescent="0.15">
      <c r="B48" s="186"/>
      <c r="C48" s="186"/>
      <c r="D48" s="186"/>
      <c r="E48" s="186" t="s">
        <v>207</v>
      </c>
      <c r="F48" s="186"/>
      <c r="G48" s="186"/>
      <c r="H48" s="186"/>
      <c r="I48" s="186"/>
      <c r="J48" s="186"/>
      <c r="K48" s="186"/>
      <c r="L48" s="186"/>
      <c r="M48" s="186"/>
      <c r="N48" s="186"/>
      <c r="O48" s="186"/>
      <c r="P48" s="186"/>
      <c r="Q48" s="186"/>
      <c r="R48" s="186"/>
      <c r="S48" s="186"/>
      <c r="T48" s="186"/>
      <c r="U48" s="186"/>
      <c r="V48" s="186"/>
      <c r="W48" s="186"/>
      <c r="X48" s="186"/>
      <c r="Y48" s="186"/>
      <c r="Z48" s="186"/>
      <c r="AA48" s="186"/>
      <c r="AB48" s="186"/>
      <c r="AC48" s="186"/>
      <c r="AD48" s="186"/>
      <c r="AE48" s="186"/>
      <c r="AF48" s="186"/>
      <c r="AG48" s="186"/>
      <c r="AH48" s="186"/>
      <c r="AI48" s="186"/>
      <c r="AJ48" s="186"/>
      <c r="AK48" s="186"/>
      <c r="AL48" s="186"/>
      <c r="AM48" s="186"/>
      <c r="AN48" s="186"/>
      <c r="AO48" s="186"/>
      <c r="AP48" s="186"/>
      <c r="AQ48" s="186"/>
      <c r="AR48" s="186"/>
      <c r="AS48" s="186"/>
      <c r="AT48" s="186"/>
      <c r="AU48" s="186"/>
      <c r="AV48" s="186"/>
      <c r="AW48" s="186"/>
      <c r="AX48" s="186"/>
      <c r="AY48" s="186"/>
      <c r="AZ48" s="186"/>
      <c r="BA48" s="186"/>
      <c r="BB48" s="186"/>
      <c r="BC48" s="186"/>
      <c r="BD48" s="186"/>
      <c r="BE48" s="186"/>
      <c r="BF48" s="186"/>
      <c r="BG48" s="186"/>
      <c r="BH48" s="186"/>
      <c r="BI48" s="186"/>
      <c r="BJ48" s="186"/>
      <c r="BK48" s="186"/>
      <c r="BL48" s="186"/>
      <c r="BM48" s="186"/>
      <c r="BN48" s="186"/>
      <c r="BO48" s="186"/>
      <c r="BP48" s="186"/>
      <c r="BQ48" s="186"/>
      <c r="BR48" s="186"/>
      <c r="BS48" s="186"/>
      <c r="BT48" s="186"/>
      <c r="BU48" s="186"/>
      <c r="BV48" s="186"/>
      <c r="BW48" s="186"/>
      <c r="BX48" s="186"/>
      <c r="BY48" s="186"/>
      <c r="BZ48" s="186"/>
      <c r="CA48" s="186"/>
      <c r="CB48" s="186"/>
      <c r="CC48" s="186"/>
      <c r="CD48" s="186"/>
      <c r="CE48" s="186"/>
      <c r="CF48" s="186"/>
      <c r="CG48" s="186"/>
      <c r="CH48" s="186"/>
      <c r="CI48" s="186"/>
      <c r="CJ48" s="186"/>
      <c r="CK48" s="186"/>
      <c r="CL48" s="186"/>
      <c r="CM48" s="186"/>
      <c r="CN48" s="186"/>
      <c r="CO48" s="186"/>
      <c r="CP48" s="186"/>
      <c r="CQ48" s="186"/>
      <c r="CR48" s="186"/>
      <c r="CS48" s="186"/>
      <c r="CT48" s="186"/>
      <c r="CU48" s="186"/>
      <c r="CV48" s="186"/>
      <c r="CW48" s="186"/>
      <c r="CX48" s="186"/>
      <c r="CY48" s="186"/>
      <c r="CZ48" s="186"/>
      <c r="DA48" s="186"/>
      <c r="DB48" s="186"/>
      <c r="DC48" s="186"/>
      <c r="DD48" s="186"/>
      <c r="DE48" s="186"/>
      <c r="DF48" s="186"/>
      <c r="DG48" s="186"/>
      <c r="DH48" s="186"/>
      <c r="DI48" s="186"/>
    </row>
    <row r="49" spans="5:5" x14ac:dyDescent="0.15">
      <c r="E49" s="222" t="s">
        <v>208</v>
      </c>
    </row>
    <row r="50" spans="5:5" x14ac:dyDescent="0.15">
      <c r="E50" s="188" t="s">
        <v>209</v>
      </c>
    </row>
    <row r="51" spans="5:5" x14ac:dyDescent="0.15">
      <c r="E51" s="188" t="s">
        <v>210</v>
      </c>
    </row>
    <row r="52" spans="5:5" x14ac:dyDescent="0.15">
      <c r="E52" s="188" t="s">
        <v>211</v>
      </c>
    </row>
    <row r="53" spans="5:5" x14ac:dyDescent="0.15"/>
    <row r="54" spans="5:5" x14ac:dyDescent="0.15"/>
    <row r="55" spans="5:5" x14ac:dyDescent="0.15"/>
    <row r="56" spans="5:5" x14ac:dyDescent="0.15"/>
  </sheetData>
  <sheetProtection algorithmName="SHA-512" hashValue="BJnBD28uxeiGA8wzgA32uvdwXTePp1WPd52aQK2Ce8DZn8r52k0kseOSaH0ufnFuDPu7WpgOc9R4rMglov9xiA==" saltValue="4DiVOuUpWZ+0RQX1c9BFUg==" spinCount="100000"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55" zoomScaleNormal="55" zoomScaleSheetLayoutView="100" workbookViewId="0"/>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568</v>
      </c>
      <c r="G33" s="29" t="s">
        <v>569</v>
      </c>
      <c r="H33" s="29" t="s">
        <v>570</v>
      </c>
      <c r="I33" s="29" t="s">
        <v>571</v>
      </c>
      <c r="J33" s="30" t="s">
        <v>572</v>
      </c>
      <c r="K33" s="22"/>
      <c r="L33" s="22"/>
      <c r="M33" s="22"/>
      <c r="N33" s="22"/>
      <c r="O33" s="22"/>
      <c r="P33" s="22"/>
    </row>
    <row r="34" spans="1:16" ht="39" customHeight="1" x14ac:dyDescent="0.15">
      <c r="A34" s="22"/>
      <c r="B34" s="31"/>
      <c r="C34" s="1212" t="s">
        <v>573</v>
      </c>
      <c r="D34" s="1212"/>
      <c r="E34" s="1213"/>
      <c r="F34" s="32">
        <v>8.32</v>
      </c>
      <c r="G34" s="33">
        <v>9.92</v>
      </c>
      <c r="H34" s="33">
        <v>8.33</v>
      </c>
      <c r="I34" s="33">
        <v>8.44</v>
      </c>
      <c r="J34" s="34">
        <v>8.31</v>
      </c>
      <c r="K34" s="22"/>
      <c r="L34" s="22"/>
      <c r="M34" s="22"/>
      <c r="N34" s="22"/>
      <c r="O34" s="22"/>
      <c r="P34" s="22"/>
    </row>
    <row r="35" spans="1:16" ht="39" customHeight="1" x14ac:dyDescent="0.15">
      <c r="A35" s="22"/>
      <c r="B35" s="35"/>
      <c r="C35" s="1206" t="s">
        <v>574</v>
      </c>
      <c r="D35" s="1207"/>
      <c r="E35" s="1208"/>
      <c r="F35" s="36">
        <v>6.59</v>
      </c>
      <c r="G35" s="37">
        <v>6.96</v>
      </c>
      <c r="H35" s="37">
        <v>6.79</v>
      </c>
      <c r="I35" s="37">
        <v>5.83</v>
      </c>
      <c r="J35" s="38">
        <v>5.82</v>
      </c>
      <c r="K35" s="22"/>
      <c r="L35" s="22"/>
      <c r="M35" s="22"/>
      <c r="N35" s="22"/>
      <c r="O35" s="22"/>
      <c r="P35" s="22"/>
    </row>
    <row r="36" spans="1:16" ht="39" customHeight="1" x14ac:dyDescent="0.15">
      <c r="A36" s="22"/>
      <c r="B36" s="35"/>
      <c r="C36" s="1206" t="s">
        <v>575</v>
      </c>
      <c r="D36" s="1207"/>
      <c r="E36" s="1208"/>
      <c r="F36" s="36">
        <v>2.0499999999999998</v>
      </c>
      <c r="G36" s="37">
        <v>2.5499999999999998</v>
      </c>
      <c r="H36" s="37">
        <v>2.13</v>
      </c>
      <c r="I36" s="37">
        <v>2.64</v>
      </c>
      <c r="J36" s="38">
        <v>2.64</v>
      </c>
      <c r="K36" s="22"/>
      <c r="L36" s="22"/>
      <c r="M36" s="22"/>
      <c r="N36" s="22"/>
      <c r="O36" s="22"/>
      <c r="P36" s="22"/>
    </row>
    <row r="37" spans="1:16" ht="39" customHeight="1" x14ac:dyDescent="0.15">
      <c r="A37" s="22"/>
      <c r="B37" s="35"/>
      <c r="C37" s="1206" t="s">
        <v>576</v>
      </c>
      <c r="D37" s="1207"/>
      <c r="E37" s="1208"/>
      <c r="F37" s="36">
        <v>3.06</v>
      </c>
      <c r="G37" s="37">
        <v>4.6100000000000003</v>
      </c>
      <c r="H37" s="37">
        <v>4.55</v>
      </c>
      <c r="I37" s="37">
        <v>2.39</v>
      </c>
      <c r="J37" s="38">
        <v>2.23</v>
      </c>
      <c r="K37" s="22"/>
      <c r="L37" s="22"/>
      <c r="M37" s="22"/>
      <c r="N37" s="22"/>
      <c r="O37" s="22"/>
      <c r="P37" s="22"/>
    </row>
    <row r="38" spans="1:16" ht="39" customHeight="1" x14ac:dyDescent="0.15">
      <c r="A38" s="22"/>
      <c r="B38" s="35"/>
      <c r="C38" s="1206" t="s">
        <v>577</v>
      </c>
      <c r="D38" s="1207"/>
      <c r="E38" s="1208"/>
      <c r="F38" s="36">
        <v>0.28999999999999998</v>
      </c>
      <c r="G38" s="37">
        <v>0.25</v>
      </c>
      <c r="H38" s="37">
        <v>0.37</v>
      </c>
      <c r="I38" s="37">
        <v>0.36</v>
      </c>
      <c r="J38" s="38">
        <v>0.59</v>
      </c>
      <c r="K38" s="22"/>
      <c r="L38" s="22"/>
      <c r="M38" s="22"/>
      <c r="N38" s="22"/>
      <c r="O38" s="22"/>
      <c r="P38" s="22"/>
    </row>
    <row r="39" spans="1:16" ht="39" customHeight="1" x14ac:dyDescent="0.15">
      <c r="A39" s="22"/>
      <c r="B39" s="35"/>
      <c r="C39" s="1206" t="s">
        <v>578</v>
      </c>
      <c r="D39" s="1207"/>
      <c r="E39" s="1208"/>
      <c r="F39" s="36">
        <v>0.02</v>
      </c>
      <c r="G39" s="37">
        <v>0.01</v>
      </c>
      <c r="H39" s="37">
        <v>0.01</v>
      </c>
      <c r="I39" s="37">
        <v>0</v>
      </c>
      <c r="J39" s="38">
        <v>0.02</v>
      </c>
      <c r="K39" s="22"/>
      <c r="L39" s="22"/>
      <c r="M39" s="22"/>
      <c r="N39" s="22"/>
      <c r="O39" s="22"/>
      <c r="P39" s="22"/>
    </row>
    <row r="40" spans="1:16" ht="39" customHeight="1" x14ac:dyDescent="0.15">
      <c r="A40" s="22"/>
      <c r="B40" s="35"/>
      <c r="C40" s="1206" t="s">
        <v>579</v>
      </c>
      <c r="D40" s="1207"/>
      <c r="E40" s="1208"/>
      <c r="F40" s="36">
        <v>0</v>
      </c>
      <c r="G40" s="37">
        <v>0</v>
      </c>
      <c r="H40" s="37">
        <v>0</v>
      </c>
      <c r="I40" s="37">
        <v>0</v>
      </c>
      <c r="J40" s="38">
        <v>0</v>
      </c>
      <c r="K40" s="22"/>
      <c r="L40" s="22"/>
      <c r="M40" s="22"/>
      <c r="N40" s="22"/>
      <c r="O40" s="22"/>
      <c r="P40" s="22"/>
    </row>
    <row r="41" spans="1:16" ht="39" customHeight="1" x14ac:dyDescent="0.15">
      <c r="A41" s="22"/>
      <c r="B41" s="35"/>
      <c r="C41" s="1206"/>
      <c r="D41" s="1207"/>
      <c r="E41" s="1208"/>
      <c r="F41" s="36"/>
      <c r="G41" s="37"/>
      <c r="H41" s="37"/>
      <c r="I41" s="37"/>
      <c r="J41" s="38"/>
      <c r="K41" s="22"/>
      <c r="L41" s="22"/>
      <c r="M41" s="22"/>
      <c r="N41" s="22"/>
      <c r="O41" s="22"/>
      <c r="P41" s="22"/>
    </row>
    <row r="42" spans="1:16" ht="39" customHeight="1" x14ac:dyDescent="0.15">
      <c r="A42" s="22"/>
      <c r="B42" s="39"/>
      <c r="C42" s="1206" t="s">
        <v>580</v>
      </c>
      <c r="D42" s="1207"/>
      <c r="E42" s="1208"/>
      <c r="F42" s="36" t="s">
        <v>526</v>
      </c>
      <c r="G42" s="37" t="s">
        <v>526</v>
      </c>
      <c r="H42" s="37" t="s">
        <v>526</v>
      </c>
      <c r="I42" s="37" t="s">
        <v>526</v>
      </c>
      <c r="J42" s="38" t="s">
        <v>526</v>
      </c>
      <c r="K42" s="22"/>
      <c r="L42" s="22"/>
      <c r="M42" s="22"/>
      <c r="N42" s="22"/>
      <c r="O42" s="22"/>
      <c r="P42" s="22"/>
    </row>
    <row r="43" spans="1:16" ht="39" customHeight="1" thickBot="1" x14ac:dyDescent="0.2">
      <c r="A43" s="22"/>
      <c r="B43" s="40"/>
      <c r="C43" s="1209" t="s">
        <v>581</v>
      </c>
      <c r="D43" s="1210"/>
      <c r="E43" s="1211"/>
      <c r="F43" s="41" t="s">
        <v>526</v>
      </c>
      <c r="G43" s="42" t="s">
        <v>526</v>
      </c>
      <c r="H43" s="42" t="s">
        <v>526</v>
      </c>
      <c r="I43" s="42" t="s">
        <v>526</v>
      </c>
      <c r="J43" s="43" t="s">
        <v>526</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algorithmName="SHA-512" hashValue="VOPkV7vU0Y1FzER1tGK3MTifgmISgqIajyi8sVK/WK6k9a/677ac9p/o/Ewec0J6d4ed0iSTX2TF+NZuKLE6ow==" saltValue="r7rpJgaPQbiSNnvlyUAJtw=="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2"/>
  <sheetViews>
    <sheetView showGridLines="0" zoomScaleSheetLayoutView="55" workbookViewId="0"/>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568</v>
      </c>
      <c r="L44" s="56" t="s">
        <v>569</v>
      </c>
      <c r="M44" s="56" t="s">
        <v>570</v>
      </c>
      <c r="N44" s="56" t="s">
        <v>571</v>
      </c>
      <c r="O44" s="57" t="s">
        <v>572</v>
      </c>
      <c r="P44" s="48"/>
      <c r="Q44" s="48"/>
      <c r="R44" s="48"/>
      <c r="S44" s="48"/>
      <c r="T44" s="48"/>
      <c r="U44" s="48"/>
    </row>
    <row r="45" spans="1:21" ht="30.75" customHeight="1" x14ac:dyDescent="0.15">
      <c r="A45" s="48"/>
      <c r="B45" s="1214" t="s">
        <v>11</v>
      </c>
      <c r="C45" s="1215"/>
      <c r="D45" s="58"/>
      <c r="E45" s="1220" t="s">
        <v>12</v>
      </c>
      <c r="F45" s="1220"/>
      <c r="G45" s="1220"/>
      <c r="H45" s="1220"/>
      <c r="I45" s="1220"/>
      <c r="J45" s="1221"/>
      <c r="K45" s="59">
        <v>642</v>
      </c>
      <c r="L45" s="60">
        <v>686</v>
      </c>
      <c r="M45" s="60">
        <v>644</v>
      </c>
      <c r="N45" s="60">
        <v>567</v>
      </c>
      <c r="O45" s="61">
        <v>584</v>
      </c>
      <c r="P45" s="48"/>
      <c r="Q45" s="48"/>
      <c r="R45" s="48"/>
      <c r="S45" s="48"/>
      <c r="T45" s="48"/>
      <c r="U45" s="48"/>
    </row>
    <row r="46" spans="1:21" ht="30.75" customHeight="1" x14ac:dyDescent="0.15">
      <c r="A46" s="48"/>
      <c r="B46" s="1216"/>
      <c r="C46" s="1217"/>
      <c r="D46" s="62"/>
      <c r="E46" s="1222" t="s">
        <v>13</v>
      </c>
      <c r="F46" s="1222"/>
      <c r="G46" s="1222"/>
      <c r="H46" s="1222"/>
      <c r="I46" s="1222"/>
      <c r="J46" s="1223"/>
      <c r="K46" s="63" t="s">
        <v>526</v>
      </c>
      <c r="L46" s="64" t="s">
        <v>526</v>
      </c>
      <c r="M46" s="64" t="s">
        <v>526</v>
      </c>
      <c r="N46" s="64" t="s">
        <v>526</v>
      </c>
      <c r="O46" s="65" t="s">
        <v>526</v>
      </c>
      <c r="P46" s="48"/>
      <c r="Q46" s="48"/>
      <c r="R46" s="48"/>
      <c r="S46" s="48"/>
      <c r="T46" s="48"/>
      <c r="U46" s="48"/>
    </row>
    <row r="47" spans="1:21" ht="30.75" customHeight="1" x14ac:dyDescent="0.15">
      <c r="A47" s="48"/>
      <c r="B47" s="1216"/>
      <c r="C47" s="1217"/>
      <c r="D47" s="62"/>
      <c r="E47" s="1222" t="s">
        <v>14</v>
      </c>
      <c r="F47" s="1222"/>
      <c r="G47" s="1222"/>
      <c r="H47" s="1222"/>
      <c r="I47" s="1222"/>
      <c r="J47" s="1223"/>
      <c r="K47" s="63" t="s">
        <v>526</v>
      </c>
      <c r="L47" s="64" t="s">
        <v>526</v>
      </c>
      <c r="M47" s="64" t="s">
        <v>526</v>
      </c>
      <c r="N47" s="64" t="s">
        <v>526</v>
      </c>
      <c r="O47" s="65" t="s">
        <v>526</v>
      </c>
      <c r="P47" s="48"/>
      <c r="Q47" s="48"/>
      <c r="R47" s="48"/>
      <c r="S47" s="48"/>
      <c r="T47" s="48"/>
      <c r="U47" s="48"/>
    </row>
    <row r="48" spans="1:21" ht="30.75" customHeight="1" x14ac:dyDescent="0.15">
      <c r="A48" s="48"/>
      <c r="B48" s="1216"/>
      <c r="C48" s="1217"/>
      <c r="D48" s="62"/>
      <c r="E48" s="1222" t="s">
        <v>15</v>
      </c>
      <c r="F48" s="1222"/>
      <c r="G48" s="1222"/>
      <c r="H48" s="1222"/>
      <c r="I48" s="1222"/>
      <c r="J48" s="1223"/>
      <c r="K48" s="63">
        <v>141</v>
      </c>
      <c r="L48" s="64">
        <v>161</v>
      </c>
      <c r="M48" s="64">
        <v>170</v>
      </c>
      <c r="N48" s="64">
        <v>161</v>
      </c>
      <c r="O48" s="65">
        <v>165</v>
      </c>
      <c r="P48" s="48"/>
      <c r="Q48" s="48"/>
      <c r="R48" s="48"/>
      <c r="S48" s="48"/>
      <c r="T48" s="48"/>
      <c r="U48" s="48"/>
    </row>
    <row r="49" spans="1:21" ht="30.75" customHeight="1" x14ac:dyDescent="0.15">
      <c r="A49" s="48"/>
      <c r="B49" s="1216"/>
      <c r="C49" s="1217"/>
      <c r="D49" s="62"/>
      <c r="E49" s="1222" t="s">
        <v>16</v>
      </c>
      <c r="F49" s="1222"/>
      <c r="G49" s="1222"/>
      <c r="H49" s="1222"/>
      <c r="I49" s="1222"/>
      <c r="J49" s="1223"/>
      <c r="K49" s="63">
        <v>128</v>
      </c>
      <c r="L49" s="64">
        <v>119</v>
      </c>
      <c r="M49" s="64">
        <v>102</v>
      </c>
      <c r="N49" s="64">
        <v>95</v>
      </c>
      <c r="O49" s="65">
        <v>101</v>
      </c>
      <c r="P49" s="48"/>
      <c r="Q49" s="48"/>
      <c r="R49" s="48"/>
      <c r="S49" s="48"/>
      <c r="T49" s="48"/>
      <c r="U49" s="48"/>
    </row>
    <row r="50" spans="1:21" ht="30.75" customHeight="1" x14ac:dyDescent="0.15">
      <c r="A50" s="48"/>
      <c r="B50" s="1216"/>
      <c r="C50" s="1217"/>
      <c r="D50" s="62"/>
      <c r="E50" s="1222" t="s">
        <v>17</v>
      </c>
      <c r="F50" s="1222"/>
      <c r="G50" s="1222"/>
      <c r="H50" s="1222"/>
      <c r="I50" s="1222"/>
      <c r="J50" s="1223"/>
      <c r="K50" s="63">
        <v>30</v>
      </c>
      <c r="L50" s="64">
        <v>30</v>
      </c>
      <c r="M50" s="64">
        <v>33</v>
      </c>
      <c r="N50" s="64">
        <v>31</v>
      </c>
      <c r="O50" s="65">
        <v>25</v>
      </c>
      <c r="P50" s="48"/>
      <c r="Q50" s="48"/>
      <c r="R50" s="48"/>
      <c r="S50" s="48"/>
      <c r="T50" s="48"/>
      <c r="U50" s="48"/>
    </row>
    <row r="51" spans="1:21" ht="30.75" customHeight="1" x14ac:dyDescent="0.15">
      <c r="A51" s="48"/>
      <c r="B51" s="1218"/>
      <c r="C51" s="1219"/>
      <c r="D51" s="66"/>
      <c r="E51" s="1222" t="s">
        <v>18</v>
      </c>
      <c r="F51" s="1222"/>
      <c r="G51" s="1222"/>
      <c r="H51" s="1222"/>
      <c r="I51" s="1222"/>
      <c r="J51" s="1223"/>
      <c r="K51" s="63" t="s">
        <v>526</v>
      </c>
      <c r="L51" s="64" t="s">
        <v>526</v>
      </c>
      <c r="M51" s="64" t="s">
        <v>526</v>
      </c>
      <c r="N51" s="64" t="s">
        <v>526</v>
      </c>
      <c r="O51" s="65" t="s">
        <v>526</v>
      </c>
      <c r="P51" s="48"/>
      <c r="Q51" s="48"/>
      <c r="R51" s="48"/>
      <c r="S51" s="48"/>
      <c r="T51" s="48"/>
      <c r="U51" s="48"/>
    </row>
    <row r="52" spans="1:21" ht="30.75" customHeight="1" x14ac:dyDescent="0.15">
      <c r="A52" s="48"/>
      <c r="B52" s="1224" t="s">
        <v>19</v>
      </c>
      <c r="C52" s="1225"/>
      <c r="D52" s="66"/>
      <c r="E52" s="1222" t="s">
        <v>20</v>
      </c>
      <c r="F52" s="1222"/>
      <c r="G52" s="1222"/>
      <c r="H52" s="1222"/>
      <c r="I52" s="1222"/>
      <c r="J52" s="1223"/>
      <c r="K52" s="63">
        <v>646</v>
      </c>
      <c r="L52" s="64">
        <v>679</v>
      </c>
      <c r="M52" s="64">
        <v>647</v>
      </c>
      <c r="N52" s="64">
        <v>609</v>
      </c>
      <c r="O52" s="65">
        <v>610</v>
      </c>
      <c r="P52" s="48"/>
      <c r="Q52" s="48"/>
      <c r="R52" s="48"/>
      <c r="S52" s="48"/>
      <c r="T52" s="48"/>
      <c r="U52" s="48"/>
    </row>
    <row r="53" spans="1:21" ht="30.75" customHeight="1" thickBot="1" x14ac:dyDescent="0.2">
      <c r="A53" s="48"/>
      <c r="B53" s="1226" t="s">
        <v>21</v>
      </c>
      <c r="C53" s="1227"/>
      <c r="D53" s="67"/>
      <c r="E53" s="1228" t="s">
        <v>22</v>
      </c>
      <c r="F53" s="1228"/>
      <c r="G53" s="1228"/>
      <c r="H53" s="1228"/>
      <c r="I53" s="1228"/>
      <c r="J53" s="1229"/>
      <c r="K53" s="68">
        <v>295</v>
      </c>
      <c r="L53" s="69">
        <v>317</v>
      </c>
      <c r="M53" s="69">
        <v>302</v>
      </c>
      <c r="N53" s="69">
        <v>245</v>
      </c>
      <c r="O53" s="70">
        <v>265</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thickBot="1" x14ac:dyDescent="0.2">
      <c r="A55" s="48"/>
      <c r="B55" s="72" t="s">
        <v>24</v>
      </c>
      <c r="C55" s="73"/>
      <c r="D55" s="73"/>
      <c r="E55" s="73"/>
      <c r="F55" s="73"/>
      <c r="G55" s="73"/>
      <c r="H55" s="73"/>
      <c r="I55" s="73"/>
      <c r="J55" s="73"/>
      <c r="K55" s="74"/>
      <c r="L55" s="74"/>
      <c r="M55" s="74"/>
      <c r="N55" s="74"/>
      <c r="O55" s="75" t="s">
        <v>25</v>
      </c>
      <c r="P55" s="48"/>
      <c r="Q55" s="48"/>
      <c r="R55" s="48"/>
      <c r="S55" s="48"/>
      <c r="T55" s="48"/>
      <c r="U55" s="48"/>
    </row>
    <row r="56" spans="1:21" ht="31.5" customHeight="1" thickBot="1" x14ac:dyDescent="0.2">
      <c r="A56" s="48"/>
      <c r="B56" s="76"/>
      <c r="C56" s="77"/>
      <c r="D56" s="77"/>
      <c r="E56" s="78"/>
      <c r="F56" s="78"/>
      <c r="G56" s="78"/>
      <c r="H56" s="78"/>
      <c r="I56" s="78"/>
      <c r="J56" s="79" t="s">
        <v>2</v>
      </c>
      <c r="K56" s="80" t="s">
        <v>582</v>
      </c>
      <c r="L56" s="81" t="s">
        <v>583</v>
      </c>
      <c r="M56" s="81" t="s">
        <v>584</v>
      </c>
      <c r="N56" s="81" t="s">
        <v>585</v>
      </c>
      <c r="O56" s="82" t="s">
        <v>586</v>
      </c>
      <c r="P56" s="48"/>
      <c r="Q56" s="48"/>
      <c r="R56" s="48"/>
      <c r="S56" s="48"/>
      <c r="T56" s="48"/>
      <c r="U56" s="48"/>
    </row>
    <row r="57" spans="1:21" ht="31.5" customHeight="1" x14ac:dyDescent="0.15">
      <c r="B57" s="1230" t="s">
        <v>26</v>
      </c>
      <c r="C57" s="1231"/>
      <c r="D57" s="1234" t="s">
        <v>27</v>
      </c>
      <c r="E57" s="1235"/>
      <c r="F57" s="1235"/>
      <c r="G57" s="1235"/>
      <c r="H57" s="1235"/>
      <c r="I57" s="1235"/>
      <c r="J57" s="1236"/>
      <c r="K57" s="83" t="s">
        <v>597</v>
      </c>
      <c r="L57" s="84" t="s">
        <v>597</v>
      </c>
      <c r="M57" s="84" t="s">
        <v>597</v>
      </c>
      <c r="N57" s="84" t="s">
        <v>597</v>
      </c>
      <c r="O57" s="85" t="s">
        <v>597</v>
      </c>
    </row>
    <row r="58" spans="1:21" ht="31.5" customHeight="1" thickBot="1" x14ac:dyDescent="0.2">
      <c r="B58" s="1232"/>
      <c r="C58" s="1233"/>
      <c r="D58" s="1237" t="s">
        <v>28</v>
      </c>
      <c r="E58" s="1238"/>
      <c r="F58" s="1238"/>
      <c r="G58" s="1238"/>
      <c r="H58" s="1238"/>
      <c r="I58" s="1238"/>
      <c r="J58" s="1239"/>
      <c r="K58" s="86" t="s">
        <v>597</v>
      </c>
      <c r="L58" s="87" t="s">
        <v>597</v>
      </c>
      <c r="M58" s="87" t="s">
        <v>597</v>
      </c>
      <c r="N58" s="87" t="s">
        <v>597</v>
      </c>
      <c r="O58" s="88" t="s">
        <v>597</v>
      </c>
    </row>
    <row r="59" spans="1:21" ht="24" customHeight="1" x14ac:dyDescent="0.15">
      <c r="B59" s="89"/>
      <c r="C59" s="89"/>
      <c r="D59" s="90" t="s">
        <v>29</v>
      </c>
      <c r="E59" s="91"/>
      <c r="F59" s="91"/>
      <c r="G59" s="91"/>
      <c r="H59" s="91"/>
      <c r="I59" s="91"/>
      <c r="J59" s="91"/>
      <c r="K59" s="91"/>
      <c r="L59" s="91"/>
      <c r="M59" s="91"/>
      <c r="N59" s="91"/>
      <c r="O59" s="91"/>
    </row>
    <row r="60" spans="1:21" ht="24" customHeight="1" x14ac:dyDescent="0.15">
      <c r="B60" s="92"/>
      <c r="C60" s="92"/>
      <c r="D60" s="90" t="s">
        <v>30</v>
      </c>
      <c r="E60" s="91"/>
      <c r="F60" s="91"/>
      <c r="G60" s="91"/>
      <c r="H60" s="91"/>
      <c r="I60" s="91"/>
      <c r="J60" s="91"/>
      <c r="K60" s="91"/>
      <c r="L60" s="91"/>
      <c r="M60" s="91"/>
      <c r="N60" s="91"/>
      <c r="O60" s="91"/>
    </row>
    <row r="61" spans="1:21" ht="24" customHeight="1" x14ac:dyDescent="0.15">
      <c r="A61" s="48"/>
      <c r="B61" s="71"/>
      <c r="C61" s="48"/>
      <c r="D61" s="48"/>
      <c r="E61" s="48"/>
      <c r="F61" s="48"/>
      <c r="G61" s="48"/>
      <c r="H61" s="48"/>
      <c r="I61" s="48"/>
      <c r="J61" s="48"/>
      <c r="K61" s="48"/>
      <c r="L61" s="48"/>
      <c r="M61" s="48"/>
      <c r="N61" s="48"/>
      <c r="O61" s="48"/>
      <c r="P61" s="48"/>
      <c r="Q61" s="48"/>
      <c r="R61" s="48"/>
      <c r="S61" s="48"/>
      <c r="T61" s="48"/>
      <c r="U61" s="48"/>
    </row>
    <row r="62" spans="1:21" ht="24" customHeight="1" x14ac:dyDescent="0.15">
      <c r="A62" s="48"/>
      <c r="B62" s="71"/>
      <c r="C62" s="48"/>
      <c r="D62" s="48"/>
      <c r="E62" s="48"/>
      <c r="F62" s="48"/>
      <c r="G62" s="48"/>
      <c r="H62" s="48"/>
      <c r="I62" s="48"/>
      <c r="J62" s="48"/>
      <c r="K62" s="48"/>
      <c r="L62" s="48"/>
      <c r="M62" s="48"/>
      <c r="N62" s="48"/>
      <c r="O62" s="48"/>
      <c r="P62" s="48"/>
      <c r="Q62" s="48"/>
      <c r="R62" s="48"/>
      <c r="S62" s="48"/>
      <c r="T62" s="48"/>
      <c r="U62" s="48"/>
    </row>
  </sheetData>
  <sheetProtection algorithmName="SHA-512" hashValue="eHNeHAGWeI49UUiEYwSuTHvCQ5eFjnK/b9qVZSCIze8OGJyOaqWy9l64RoYPfVtbDVF7V4Qn4eKl9tjB2PUOpw==" saltValue="zdLs6Pvb+2ziYZUTzE1KhQ==" spinCount="100000" sheet="1" objects="1" scenarios="1"/>
  <mergeCells count="15">
    <mergeCell ref="B52:C52"/>
    <mergeCell ref="E52:J52"/>
    <mergeCell ref="B53:C53"/>
    <mergeCell ref="E53:J53"/>
    <mergeCell ref="B57:C58"/>
    <mergeCell ref="D57:J57"/>
    <mergeCell ref="D58:J58"/>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4" orientation="landscape" horizontalDpi="300" verticalDpi="300" r:id="rId1"/>
  <headerFooter alignWithMargins="0">
    <oddFooter>&amp;C&amp;P/&amp;N</oddFooter>
  </headerFooter>
  <rowBreaks count="1" manualBreakCount="1">
    <brk id="62"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86"/>
  <sheetViews>
    <sheetView showGridLines="0" zoomScaleSheetLayoutView="100" workbookViewId="0"/>
  </sheetViews>
  <sheetFormatPr defaultColWidth="0" defaultRowHeight="13.5" customHeight="1" zeroHeight="1" x14ac:dyDescent="0.15"/>
  <cols>
    <col min="1" max="1" width="6.625" style="93" customWidth="1"/>
    <col min="2" max="3" width="12.625" style="93" customWidth="1"/>
    <col min="4" max="4" width="11.625" style="93" customWidth="1"/>
    <col min="5" max="8" width="10.375" style="93" customWidth="1"/>
    <col min="9" max="13" width="16.375" style="93" customWidth="1"/>
    <col min="14" max="19" width="12.625" style="93" customWidth="1"/>
    <col min="20" max="16384" width="0" style="93"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94" t="s">
        <v>9</v>
      </c>
    </row>
    <row r="40" spans="2:13" ht="27.75" customHeight="1" thickBot="1" x14ac:dyDescent="0.2">
      <c r="B40" s="95" t="s">
        <v>10</v>
      </c>
      <c r="C40" s="96"/>
      <c r="D40" s="96"/>
      <c r="E40" s="97"/>
      <c r="F40" s="97"/>
      <c r="G40" s="97"/>
      <c r="H40" s="98" t="s">
        <v>2</v>
      </c>
      <c r="I40" s="99" t="s">
        <v>568</v>
      </c>
      <c r="J40" s="100" t="s">
        <v>569</v>
      </c>
      <c r="K40" s="100" t="s">
        <v>570</v>
      </c>
      <c r="L40" s="100" t="s">
        <v>571</v>
      </c>
      <c r="M40" s="101" t="s">
        <v>572</v>
      </c>
    </row>
    <row r="41" spans="2:13" ht="27.75" customHeight="1" x14ac:dyDescent="0.15">
      <c r="B41" s="1240" t="s">
        <v>31</v>
      </c>
      <c r="C41" s="1241"/>
      <c r="D41" s="102"/>
      <c r="E41" s="1246" t="s">
        <v>32</v>
      </c>
      <c r="F41" s="1246"/>
      <c r="G41" s="1246"/>
      <c r="H41" s="1247"/>
      <c r="I41" s="103">
        <v>5906</v>
      </c>
      <c r="J41" s="104">
        <v>5817</v>
      </c>
      <c r="K41" s="104">
        <v>5248</v>
      </c>
      <c r="L41" s="104">
        <v>5438</v>
      </c>
      <c r="M41" s="105">
        <v>5658</v>
      </c>
    </row>
    <row r="42" spans="2:13" ht="27.75" customHeight="1" x14ac:dyDescent="0.15">
      <c r="B42" s="1242"/>
      <c r="C42" s="1243"/>
      <c r="D42" s="106"/>
      <c r="E42" s="1248" t="s">
        <v>33</v>
      </c>
      <c r="F42" s="1248"/>
      <c r="G42" s="1248"/>
      <c r="H42" s="1249"/>
      <c r="I42" s="107" t="s">
        <v>526</v>
      </c>
      <c r="J42" s="108" t="s">
        <v>526</v>
      </c>
      <c r="K42" s="108" t="s">
        <v>526</v>
      </c>
      <c r="L42" s="108" t="s">
        <v>526</v>
      </c>
      <c r="M42" s="109">
        <v>224</v>
      </c>
    </row>
    <row r="43" spans="2:13" ht="27.75" customHeight="1" x14ac:dyDescent="0.15">
      <c r="B43" s="1242"/>
      <c r="C43" s="1243"/>
      <c r="D43" s="106"/>
      <c r="E43" s="1248" t="s">
        <v>34</v>
      </c>
      <c r="F43" s="1248"/>
      <c r="G43" s="1248"/>
      <c r="H43" s="1249"/>
      <c r="I43" s="107">
        <v>1711</v>
      </c>
      <c r="J43" s="108">
        <v>1636</v>
      </c>
      <c r="K43" s="108">
        <v>1588</v>
      </c>
      <c r="L43" s="108">
        <v>1533</v>
      </c>
      <c r="M43" s="109">
        <v>1435</v>
      </c>
    </row>
    <row r="44" spans="2:13" ht="27.75" customHeight="1" x14ac:dyDescent="0.15">
      <c r="B44" s="1242"/>
      <c r="C44" s="1243"/>
      <c r="D44" s="106"/>
      <c r="E44" s="1248" t="s">
        <v>35</v>
      </c>
      <c r="F44" s="1248"/>
      <c r="G44" s="1248"/>
      <c r="H44" s="1249"/>
      <c r="I44" s="107">
        <v>1628</v>
      </c>
      <c r="J44" s="108">
        <v>1522</v>
      </c>
      <c r="K44" s="108">
        <v>1488</v>
      </c>
      <c r="L44" s="108">
        <v>1314</v>
      </c>
      <c r="M44" s="109">
        <v>1062</v>
      </c>
    </row>
    <row r="45" spans="2:13" ht="27.75" customHeight="1" x14ac:dyDescent="0.15">
      <c r="B45" s="1242"/>
      <c r="C45" s="1243"/>
      <c r="D45" s="106"/>
      <c r="E45" s="1248" t="s">
        <v>36</v>
      </c>
      <c r="F45" s="1248"/>
      <c r="G45" s="1248"/>
      <c r="H45" s="1249"/>
      <c r="I45" s="107">
        <v>1435</v>
      </c>
      <c r="J45" s="108">
        <v>1426</v>
      </c>
      <c r="K45" s="108">
        <v>1366</v>
      </c>
      <c r="L45" s="108">
        <v>1349</v>
      </c>
      <c r="M45" s="109">
        <v>1299</v>
      </c>
    </row>
    <row r="46" spans="2:13" ht="27.75" customHeight="1" x14ac:dyDescent="0.15">
      <c r="B46" s="1242"/>
      <c r="C46" s="1243"/>
      <c r="D46" s="110"/>
      <c r="E46" s="1248" t="s">
        <v>37</v>
      </c>
      <c r="F46" s="1248"/>
      <c r="G46" s="1248"/>
      <c r="H46" s="1249"/>
      <c r="I46" s="107" t="s">
        <v>526</v>
      </c>
      <c r="J46" s="108" t="s">
        <v>526</v>
      </c>
      <c r="K46" s="108" t="s">
        <v>526</v>
      </c>
      <c r="L46" s="108" t="s">
        <v>526</v>
      </c>
      <c r="M46" s="109" t="s">
        <v>526</v>
      </c>
    </row>
    <row r="47" spans="2:13" ht="27.75" customHeight="1" x14ac:dyDescent="0.15">
      <c r="B47" s="1242"/>
      <c r="C47" s="1243"/>
      <c r="D47" s="111"/>
      <c r="E47" s="1250" t="s">
        <v>38</v>
      </c>
      <c r="F47" s="1251"/>
      <c r="G47" s="1251"/>
      <c r="H47" s="1252"/>
      <c r="I47" s="107" t="s">
        <v>526</v>
      </c>
      <c r="J47" s="108" t="s">
        <v>526</v>
      </c>
      <c r="K47" s="108" t="s">
        <v>526</v>
      </c>
      <c r="L47" s="108" t="s">
        <v>526</v>
      </c>
      <c r="M47" s="109" t="s">
        <v>526</v>
      </c>
    </row>
    <row r="48" spans="2:13" ht="27.75" customHeight="1" x14ac:dyDescent="0.15">
      <c r="B48" s="1242"/>
      <c r="C48" s="1243"/>
      <c r="D48" s="106"/>
      <c r="E48" s="1248" t="s">
        <v>39</v>
      </c>
      <c r="F48" s="1248"/>
      <c r="G48" s="1248"/>
      <c r="H48" s="1249"/>
      <c r="I48" s="107" t="s">
        <v>526</v>
      </c>
      <c r="J48" s="108" t="s">
        <v>526</v>
      </c>
      <c r="K48" s="108" t="s">
        <v>526</v>
      </c>
      <c r="L48" s="108" t="s">
        <v>526</v>
      </c>
      <c r="M48" s="109" t="s">
        <v>526</v>
      </c>
    </row>
    <row r="49" spans="2:13" ht="27.75" customHeight="1" x14ac:dyDescent="0.15">
      <c r="B49" s="1244"/>
      <c r="C49" s="1245"/>
      <c r="D49" s="106"/>
      <c r="E49" s="1248" t="s">
        <v>40</v>
      </c>
      <c r="F49" s="1248"/>
      <c r="G49" s="1248"/>
      <c r="H49" s="1249"/>
      <c r="I49" s="107" t="s">
        <v>526</v>
      </c>
      <c r="J49" s="108" t="s">
        <v>526</v>
      </c>
      <c r="K49" s="108" t="s">
        <v>526</v>
      </c>
      <c r="L49" s="108" t="s">
        <v>526</v>
      </c>
      <c r="M49" s="109" t="s">
        <v>526</v>
      </c>
    </row>
    <row r="50" spans="2:13" ht="27.75" customHeight="1" x14ac:dyDescent="0.15">
      <c r="B50" s="1253" t="s">
        <v>41</v>
      </c>
      <c r="C50" s="1254"/>
      <c r="D50" s="112"/>
      <c r="E50" s="1248" t="s">
        <v>42</v>
      </c>
      <c r="F50" s="1248"/>
      <c r="G50" s="1248"/>
      <c r="H50" s="1249"/>
      <c r="I50" s="107">
        <v>2974</v>
      </c>
      <c r="J50" s="108">
        <v>3016</v>
      </c>
      <c r="K50" s="108">
        <v>2480</v>
      </c>
      <c r="L50" s="108">
        <v>2541</v>
      </c>
      <c r="M50" s="109">
        <v>2977</v>
      </c>
    </row>
    <row r="51" spans="2:13" ht="27.75" customHeight="1" x14ac:dyDescent="0.15">
      <c r="B51" s="1242"/>
      <c r="C51" s="1243"/>
      <c r="D51" s="106"/>
      <c r="E51" s="1248" t="s">
        <v>43</v>
      </c>
      <c r="F51" s="1248"/>
      <c r="G51" s="1248"/>
      <c r="H51" s="1249"/>
      <c r="I51" s="107">
        <v>181</v>
      </c>
      <c r="J51" s="108">
        <v>152</v>
      </c>
      <c r="K51" s="108">
        <v>127</v>
      </c>
      <c r="L51" s="108">
        <v>107</v>
      </c>
      <c r="M51" s="109">
        <v>88</v>
      </c>
    </row>
    <row r="52" spans="2:13" ht="27.75" customHeight="1" x14ac:dyDescent="0.15">
      <c r="B52" s="1244"/>
      <c r="C52" s="1245"/>
      <c r="D52" s="106"/>
      <c r="E52" s="1248" t="s">
        <v>44</v>
      </c>
      <c r="F52" s="1248"/>
      <c r="G52" s="1248"/>
      <c r="H52" s="1249"/>
      <c r="I52" s="107">
        <v>5608</v>
      </c>
      <c r="J52" s="108">
        <v>5416</v>
      </c>
      <c r="K52" s="108">
        <v>5460</v>
      </c>
      <c r="L52" s="108">
        <v>5603</v>
      </c>
      <c r="M52" s="109">
        <v>5545</v>
      </c>
    </row>
    <row r="53" spans="2:13" ht="27.75" customHeight="1" thickBot="1" x14ac:dyDescent="0.2">
      <c r="B53" s="1255" t="s">
        <v>45</v>
      </c>
      <c r="C53" s="1256"/>
      <c r="D53" s="113"/>
      <c r="E53" s="1257" t="s">
        <v>46</v>
      </c>
      <c r="F53" s="1257"/>
      <c r="G53" s="1257"/>
      <c r="H53" s="1258"/>
      <c r="I53" s="114">
        <v>1918</v>
      </c>
      <c r="J53" s="115">
        <v>1817</v>
      </c>
      <c r="K53" s="115">
        <v>1623</v>
      </c>
      <c r="L53" s="115">
        <v>1384</v>
      </c>
      <c r="M53" s="116">
        <v>1067</v>
      </c>
    </row>
    <row r="54" spans="2:13" ht="27.75" customHeight="1" x14ac:dyDescent="0.15">
      <c r="B54" s="117" t="s">
        <v>47</v>
      </c>
      <c r="C54" s="118"/>
      <c r="D54" s="118"/>
      <c r="E54" s="119"/>
      <c r="F54" s="119"/>
      <c r="G54" s="119"/>
      <c r="H54" s="119"/>
      <c r="I54" s="120"/>
      <c r="J54" s="120"/>
      <c r="K54" s="120"/>
      <c r="L54" s="120"/>
      <c r="M54" s="120"/>
    </row>
    <row r="55" spans="2:13" ht="12.75" customHeight="1" x14ac:dyDescent="0.15"/>
    <row r="56" spans="2:13" ht="12.75" hidden="1" customHeight="1" x14ac:dyDescent="0.15"/>
    <row r="57" spans="2:13" ht="12.75" hidden="1" customHeight="1" x14ac:dyDescent="0.15"/>
    <row r="58" spans="2:13" ht="12.75" hidden="1" customHeight="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algorithmName="SHA-512" hashValue="yLoFMCuvPGVjl68b6qi2jZMPghdSTH1V/puN0tWgRNpGr6N8BPk8/DozG+4zFIOnsIe3pzfsnjoZeJBhGVBxNw==" saltValue="ZdTFVMsUk5rlgGC+iTLPPg=="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55" zoomScaleNormal="55" zoomScaleSheetLayoutView="100" workbookViewId="0"/>
  </sheetViews>
  <sheetFormatPr defaultColWidth="0" defaultRowHeight="0" customHeight="1" zeroHeight="1" x14ac:dyDescent="0.15"/>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ht="16.5" customHeight="1" x14ac:dyDescent="0.15"/>
    <row r="34" ht="16.5" customHeight="1" x14ac:dyDescent="0.15"/>
    <row r="35" ht="16.5" customHeight="1" x14ac:dyDescent="0.15"/>
    <row r="36" ht="16.5" customHeight="1" x14ac:dyDescent="0.15"/>
    <row r="37" ht="16.5" customHeight="1" x14ac:dyDescent="0.15"/>
    <row r="38" ht="16.5" customHeight="1" x14ac:dyDescent="0.15"/>
    <row r="39" ht="16.5" customHeight="1" x14ac:dyDescent="0.15"/>
    <row r="40" ht="16.5" customHeight="1" x14ac:dyDescent="0.15"/>
    <row r="41" ht="16.5" customHeight="1" x14ac:dyDescent="0.15"/>
    <row r="42" ht="16.5" customHeight="1" x14ac:dyDescent="0.15"/>
    <row r="43" ht="16.5" customHeight="1" x14ac:dyDescent="0.15"/>
    <row r="44" ht="16.5" customHeight="1" x14ac:dyDescent="0.15"/>
    <row r="45" ht="16.5" customHeight="1" x14ac:dyDescent="0.15"/>
    <row r="46" ht="16.5" customHeight="1" x14ac:dyDescent="0.15"/>
    <row r="47" ht="16.5" customHeight="1" x14ac:dyDescent="0.15"/>
    <row r="48" ht="16.5" customHeight="1" x14ac:dyDescent="0.15"/>
    <row r="49" spans="2:8" ht="20.25" customHeight="1" x14ac:dyDescent="0.15"/>
    <row r="50" spans="2:8" ht="16.5" customHeight="1" x14ac:dyDescent="0.15"/>
    <row r="51" spans="2:8" ht="29.25" customHeight="1" x14ac:dyDescent="0.15"/>
    <row r="52" spans="2:8" ht="29.25" customHeight="1" x14ac:dyDescent="0.15"/>
    <row r="53" spans="2:8" ht="52.5" customHeight="1" thickBot="1" x14ac:dyDescent="0.25">
      <c r="B53" s="2"/>
      <c r="C53" s="2"/>
      <c r="D53" s="2"/>
      <c r="E53" s="2"/>
      <c r="F53" s="2"/>
      <c r="G53" s="2"/>
      <c r="H53" s="121" t="s">
        <v>48</v>
      </c>
    </row>
    <row r="54" spans="2:8" ht="29.25" customHeight="1" thickBot="1" x14ac:dyDescent="0.25">
      <c r="B54" s="122" t="s">
        <v>1</v>
      </c>
      <c r="C54" s="123"/>
      <c r="D54" s="123"/>
      <c r="E54" s="124" t="s">
        <v>2</v>
      </c>
      <c r="F54" s="125" t="s">
        <v>570</v>
      </c>
      <c r="G54" s="125" t="s">
        <v>571</v>
      </c>
      <c r="H54" s="126" t="s">
        <v>572</v>
      </c>
    </row>
    <row r="55" spans="2:8" ht="52.5" customHeight="1" x14ac:dyDescent="0.15">
      <c r="B55" s="127"/>
      <c r="C55" s="1267" t="s">
        <v>49</v>
      </c>
      <c r="D55" s="1267"/>
      <c r="E55" s="1268"/>
      <c r="F55" s="128">
        <v>1077</v>
      </c>
      <c r="G55" s="128">
        <v>1078</v>
      </c>
      <c r="H55" s="129">
        <v>1080</v>
      </c>
    </row>
    <row r="56" spans="2:8" ht="52.5" customHeight="1" x14ac:dyDescent="0.15">
      <c r="B56" s="130"/>
      <c r="C56" s="1269" t="s">
        <v>50</v>
      </c>
      <c r="D56" s="1269"/>
      <c r="E56" s="1270"/>
      <c r="F56" s="131">
        <v>501</v>
      </c>
      <c r="G56" s="131">
        <v>503</v>
      </c>
      <c r="H56" s="132">
        <v>505</v>
      </c>
    </row>
    <row r="57" spans="2:8" ht="53.25" customHeight="1" x14ac:dyDescent="0.15">
      <c r="B57" s="130"/>
      <c r="C57" s="1271" t="s">
        <v>51</v>
      </c>
      <c r="D57" s="1271"/>
      <c r="E57" s="1272"/>
      <c r="F57" s="133">
        <v>618</v>
      </c>
      <c r="G57" s="133">
        <v>721</v>
      </c>
      <c r="H57" s="134">
        <v>1011</v>
      </c>
    </row>
    <row r="58" spans="2:8" ht="45.75" customHeight="1" x14ac:dyDescent="0.15">
      <c r="B58" s="135"/>
      <c r="C58" s="1259" t="s">
        <v>598</v>
      </c>
      <c r="D58" s="1260"/>
      <c r="E58" s="1261"/>
      <c r="F58" s="136">
        <v>254</v>
      </c>
      <c r="G58" s="136">
        <v>254</v>
      </c>
      <c r="H58" s="137">
        <v>254</v>
      </c>
    </row>
    <row r="59" spans="2:8" ht="45.75" customHeight="1" x14ac:dyDescent="0.15">
      <c r="B59" s="135"/>
      <c r="C59" s="1259" t="s">
        <v>599</v>
      </c>
      <c r="D59" s="1260"/>
      <c r="E59" s="1261"/>
      <c r="F59" s="136" t="s">
        <v>597</v>
      </c>
      <c r="G59" s="136">
        <v>70</v>
      </c>
      <c r="H59" s="137">
        <v>243</v>
      </c>
    </row>
    <row r="60" spans="2:8" ht="45.75" customHeight="1" x14ac:dyDescent="0.15">
      <c r="B60" s="135"/>
      <c r="C60" s="1259" t="s">
        <v>600</v>
      </c>
      <c r="D60" s="1260"/>
      <c r="E60" s="1261"/>
      <c r="F60" s="136">
        <v>94</v>
      </c>
      <c r="G60" s="136">
        <v>122</v>
      </c>
      <c r="H60" s="137">
        <v>216</v>
      </c>
    </row>
    <row r="61" spans="2:8" ht="45.75" customHeight="1" x14ac:dyDescent="0.15">
      <c r="B61" s="135"/>
      <c r="C61" s="1259" t="s">
        <v>601</v>
      </c>
      <c r="D61" s="1260"/>
      <c r="E61" s="1261"/>
      <c r="F61" s="136">
        <v>204</v>
      </c>
      <c r="G61" s="136">
        <v>204</v>
      </c>
      <c r="H61" s="137">
        <v>204</v>
      </c>
    </row>
    <row r="62" spans="2:8" ht="45.75" customHeight="1" thickBot="1" x14ac:dyDescent="0.2">
      <c r="B62" s="138"/>
      <c r="C62" s="1262" t="s">
        <v>602</v>
      </c>
      <c r="D62" s="1263"/>
      <c r="E62" s="1264"/>
      <c r="F62" s="139">
        <v>56</v>
      </c>
      <c r="G62" s="139">
        <v>57</v>
      </c>
      <c r="H62" s="140">
        <v>57</v>
      </c>
    </row>
    <row r="63" spans="2:8" ht="52.5" customHeight="1" thickBot="1" x14ac:dyDescent="0.2">
      <c r="B63" s="141"/>
      <c r="C63" s="1265" t="s">
        <v>52</v>
      </c>
      <c r="D63" s="1265"/>
      <c r="E63" s="1266"/>
      <c r="F63" s="142">
        <v>2196</v>
      </c>
      <c r="G63" s="142">
        <v>2302</v>
      </c>
      <c r="H63" s="143">
        <v>2596</v>
      </c>
    </row>
    <row r="64" spans="2:8" ht="15" customHeight="1" x14ac:dyDescent="0.15"/>
  </sheetData>
  <sheetProtection algorithmName="SHA-512" hashValue="LhMm8gjGo/0yL0bVFJhuO767UC44eMgNTQpnZS13XY0DB8/UJRBXDN05foPROh8+JovGzSfpMncuNRkieubXEQ==" saltValue="kyPd0/RzcIn8I9EkIAOGU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4" orientation="landscape"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E0E2396-53C1-404D-9F26-1E7CDE151F34}">
  <sheetPr>
    <pageSetUpPr fitToPage="1"/>
  </sheetPr>
  <dimension ref="A1:WZM160"/>
  <sheetViews>
    <sheetView showGridLines="0" tabSelected="1" zoomScaleNormal="100" zoomScaleSheetLayoutView="55" workbookViewId="0">
      <selection activeCell="AN65" sqref="AN65:DC69"/>
    </sheetView>
  </sheetViews>
  <sheetFormatPr defaultColWidth="0" defaultRowHeight="13.5" customHeight="1" zeroHeight="1" x14ac:dyDescent="0.15"/>
  <cols>
    <col min="1" max="1" width="6.375" style="1275" customWidth="1"/>
    <col min="2" max="107" width="2.5" style="1275" customWidth="1"/>
    <col min="108" max="108" width="6.125" style="1283" customWidth="1"/>
    <col min="109" max="109" width="5.875" style="1282" customWidth="1"/>
    <col min="110" max="110" width="19.125" style="1275" hidden="1"/>
    <col min="111" max="115" width="12.625" style="1275" hidden="1"/>
    <col min="116" max="349" width="8.625" style="1275" hidden="1"/>
    <col min="350" max="355" width="14.875" style="1275" hidden="1"/>
    <col min="356" max="357" width="15.875" style="1275" hidden="1"/>
    <col min="358" max="363" width="16.125" style="1275" hidden="1"/>
    <col min="364" max="364" width="6.125" style="1275" hidden="1"/>
    <col min="365" max="365" width="3" style="1275" hidden="1"/>
    <col min="366" max="605" width="8.625" style="1275" hidden="1"/>
    <col min="606" max="611" width="14.875" style="1275" hidden="1"/>
    <col min="612" max="613" width="15.875" style="1275" hidden="1"/>
    <col min="614" max="619" width="16.125" style="1275" hidden="1"/>
    <col min="620" max="620" width="6.125" style="1275" hidden="1"/>
    <col min="621" max="621" width="3" style="1275" hidden="1"/>
    <col min="622" max="861" width="8.625" style="1275" hidden="1"/>
    <col min="862" max="867" width="14.875" style="1275" hidden="1"/>
    <col min="868" max="869" width="15.875" style="1275" hidden="1"/>
    <col min="870" max="875" width="16.125" style="1275" hidden="1"/>
    <col min="876" max="876" width="6.125" style="1275" hidden="1"/>
    <col min="877" max="877" width="3" style="1275" hidden="1"/>
    <col min="878" max="1117" width="8.625" style="1275" hidden="1"/>
    <col min="1118" max="1123" width="14.875" style="1275" hidden="1"/>
    <col min="1124" max="1125" width="15.875" style="1275" hidden="1"/>
    <col min="1126" max="1131" width="16.125" style="1275" hidden="1"/>
    <col min="1132" max="1132" width="6.125" style="1275" hidden="1"/>
    <col min="1133" max="1133" width="3" style="1275" hidden="1"/>
    <col min="1134" max="1373" width="8.625" style="1275" hidden="1"/>
    <col min="1374" max="1379" width="14.875" style="1275" hidden="1"/>
    <col min="1380" max="1381" width="15.875" style="1275" hidden="1"/>
    <col min="1382" max="1387" width="16.125" style="1275" hidden="1"/>
    <col min="1388" max="1388" width="6.125" style="1275" hidden="1"/>
    <col min="1389" max="1389" width="3" style="1275" hidden="1"/>
    <col min="1390" max="1629" width="8.625" style="1275" hidden="1"/>
    <col min="1630" max="1635" width="14.875" style="1275" hidden="1"/>
    <col min="1636" max="1637" width="15.875" style="1275" hidden="1"/>
    <col min="1638" max="1643" width="16.125" style="1275" hidden="1"/>
    <col min="1644" max="1644" width="6.125" style="1275" hidden="1"/>
    <col min="1645" max="1645" width="3" style="1275" hidden="1"/>
    <col min="1646" max="1885" width="8.625" style="1275" hidden="1"/>
    <col min="1886" max="1891" width="14.875" style="1275" hidden="1"/>
    <col min="1892" max="1893" width="15.875" style="1275" hidden="1"/>
    <col min="1894" max="1899" width="16.125" style="1275" hidden="1"/>
    <col min="1900" max="1900" width="6.125" style="1275" hidden="1"/>
    <col min="1901" max="1901" width="3" style="1275" hidden="1"/>
    <col min="1902" max="2141" width="8.625" style="1275" hidden="1"/>
    <col min="2142" max="2147" width="14.875" style="1275" hidden="1"/>
    <col min="2148" max="2149" width="15.875" style="1275" hidden="1"/>
    <col min="2150" max="2155" width="16.125" style="1275" hidden="1"/>
    <col min="2156" max="2156" width="6.125" style="1275" hidden="1"/>
    <col min="2157" max="2157" width="3" style="1275" hidden="1"/>
    <col min="2158" max="2397" width="8.625" style="1275" hidden="1"/>
    <col min="2398" max="2403" width="14.875" style="1275" hidden="1"/>
    <col min="2404" max="2405" width="15.875" style="1275" hidden="1"/>
    <col min="2406" max="2411" width="16.125" style="1275" hidden="1"/>
    <col min="2412" max="2412" width="6.125" style="1275" hidden="1"/>
    <col min="2413" max="2413" width="3" style="1275" hidden="1"/>
    <col min="2414" max="2653" width="8.625" style="1275" hidden="1"/>
    <col min="2654" max="2659" width="14.875" style="1275" hidden="1"/>
    <col min="2660" max="2661" width="15.875" style="1275" hidden="1"/>
    <col min="2662" max="2667" width="16.125" style="1275" hidden="1"/>
    <col min="2668" max="2668" width="6.125" style="1275" hidden="1"/>
    <col min="2669" max="2669" width="3" style="1275" hidden="1"/>
    <col min="2670" max="2909" width="8.625" style="1275" hidden="1"/>
    <col min="2910" max="2915" width="14.875" style="1275" hidden="1"/>
    <col min="2916" max="2917" width="15.875" style="1275" hidden="1"/>
    <col min="2918" max="2923" width="16.125" style="1275" hidden="1"/>
    <col min="2924" max="2924" width="6.125" style="1275" hidden="1"/>
    <col min="2925" max="2925" width="3" style="1275" hidden="1"/>
    <col min="2926" max="3165" width="8.625" style="1275" hidden="1"/>
    <col min="3166" max="3171" width="14.875" style="1275" hidden="1"/>
    <col min="3172" max="3173" width="15.875" style="1275" hidden="1"/>
    <col min="3174" max="3179" width="16.125" style="1275" hidden="1"/>
    <col min="3180" max="3180" width="6.125" style="1275" hidden="1"/>
    <col min="3181" max="3181" width="3" style="1275" hidden="1"/>
    <col min="3182" max="3421" width="8.625" style="1275" hidden="1"/>
    <col min="3422" max="3427" width="14.875" style="1275" hidden="1"/>
    <col min="3428" max="3429" width="15.875" style="1275" hidden="1"/>
    <col min="3430" max="3435" width="16.125" style="1275" hidden="1"/>
    <col min="3436" max="3436" width="6.125" style="1275" hidden="1"/>
    <col min="3437" max="3437" width="3" style="1275" hidden="1"/>
    <col min="3438" max="3677" width="8.625" style="1275" hidden="1"/>
    <col min="3678" max="3683" width="14.875" style="1275" hidden="1"/>
    <col min="3684" max="3685" width="15.875" style="1275" hidden="1"/>
    <col min="3686" max="3691" width="16.125" style="1275" hidden="1"/>
    <col min="3692" max="3692" width="6.125" style="1275" hidden="1"/>
    <col min="3693" max="3693" width="3" style="1275" hidden="1"/>
    <col min="3694" max="3933" width="8.625" style="1275" hidden="1"/>
    <col min="3934" max="3939" width="14.875" style="1275" hidden="1"/>
    <col min="3940" max="3941" width="15.875" style="1275" hidden="1"/>
    <col min="3942" max="3947" width="16.125" style="1275" hidden="1"/>
    <col min="3948" max="3948" width="6.125" style="1275" hidden="1"/>
    <col min="3949" max="3949" width="3" style="1275" hidden="1"/>
    <col min="3950" max="4189" width="8.625" style="1275" hidden="1"/>
    <col min="4190" max="4195" width="14.875" style="1275" hidden="1"/>
    <col min="4196" max="4197" width="15.875" style="1275" hidden="1"/>
    <col min="4198" max="4203" width="16.125" style="1275" hidden="1"/>
    <col min="4204" max="4204" width="6.125" style="1275" hidden="1"/>
    <col min="4205" max="4205" width="3" style="1275" hidden="1"/>
    <col min="4206" max="4445" width="8.625" style="1275" hidden="1"/>
    <col min="4446" max="4451" width="14.875" style="1275" hidden="1"/>
    <col min="4452" max="4453" width="15.875" style="1275" hidden="1"/>
    <col min="4454" max="4459" width="16.125" style="1275" hidden="1"/>
    <col min="4460" max="4460" width="6.125" style="1275" hidden="1"/>
    <col min="4461" max="4461" width="3" style="1275" hidden="1"/>
    <col min="4462" max="4701" width="8.625" style="1275" hidden="1"/>
    <col min="4702" max="4707" width="14.875" style="1275" hidden="1"/>
    <col min="4708" max="4709" width="15.875" style="1275" hidden="1"/>
    <col min="4710" max="4715" width="16.125" style="1275" hidden="1"/>
    <col min="4716" max="4716" width="6.125" style="1275" hidden="1"/>
    <col min="4717" max="4717" width="3" style="1275" hidden="1"/>
    <col min="4718" max="4957" width="8.625" style="1275" hidden="1"/>
    <col min="4958" max="4963" width="14.875" style="1275" hidden="1"/>
    <col min="4964" max="4965" width="15.875" style="1275" hidden="1"/>
    <col min="4966" max="4971" width="16.125" style="1275" hidden="1"/>
    <col min="4972" max="4972" width="6.125" style="1275" hidden="1"/>
    <col min="4973" max="4973" width="3" style="1275" hidden="1"/>
    <col min="4974" max="5213" width="8.625" style="1275" hidden="1"/>
    <col min="5214" max="5219" width="14.875" style="1275" hidden="1"/>
    <col min="5220" max="5221" width="15.875" style="1275" hidden="1"/>
    <col min="5222" max="5227" width="16.125" style="1275" hidden="1"/>
    <col min="5228" max="5228" width="6.125" style="1275" hidden="1"/>
    <col min="5229" max="5229" width="3" style="1275" hidden="1"/>
    <col min="5230" max="5469" width="8.625" style="1275" hidden="1"/>
    <col min="5470" max="5475" width="14.875" style="1275" hidden="1"/>
    <col min="5476" max="5477" width="15.875" style="1275" hidden="1"/>
    <col min="5478" max="5483" width="16.125" style="1275" hidden="1"/>
    <col min="5484" max="5484" width="6.125" style="1275" hidden="1"/>
    <col min="5485" max="5485" width="3" style="1275" hidden="1"/>
    <col min="5486" max="5725" width="8.625" style="1275" hidden="1"/>
    <col min="5726" max="5731" width="14.875" style="1275" hidden="1"/>
    <col min="5732" max="5733" width="15.875" style="1275" hidden="1"/>
    <col min="5734" max="5739" width="16.125" style="1275" hidden="1"/>
    <col min="5740" max="5740" width="6.125" style="1275" hidden="1"/>
    <col min="5741" max="5741" width="3" style="1275" hidden="1"/>
    <col min="5742" max="5981" width="8.625" style="1275" hidden="1"/>
    <col min="5982" max="5987" width="14.875" style="1275" hidden="1"/>
    <col min="5988" max="5989" width="15.875" style="1275" hidden="1"/>
    <col min="5990" max="5995" width="16.125" style="1275" hidden="1"/>
    <col min="5996" max="5996" width="6.125" style="1275" hidden="1"/>
    <col min="5997" max="5997" width="3" style="1275" hidden="1"/>
    <col min="5998" max="6237" width="8.625" style="1275" hidden="1"/>
    <col min="6238" max="6243" width="14.875" style="1275" hidden="1"/>
    <col min="6244" max="6245" width="15.875" style="1275" hidden="1"/>
    <col min="6246" max="6251" width="16.125" style="1275" hidden="1"/>
    <col min="6252" max="6252" width="6.125" style="1275" hidden="1"/>
    <col min="6253" max="6253" width="3" style="1275" hidden="1"/>
    <col min="6254" max="6493" width="8.625" style="1275" hidden="1"/>
    <col min="6494" max="6499" width="14.875" style="1275" hidden="1"/>
    <col min="6500" max="6501" width="15.875" style="1275" hidden="1"/>
    <col min="6502" max="6507" width="16.125" style="1275" hidden="1"/>
    <col min="6508" max="6508" width="6.125" style="1275" hidden="1"/>
    <col min="6509" max="6509" width="3" style="1275" hidden="1"/>
    <col min="6510" max="6749" width="8.625" style="1275" hidden="1"/>
    <col min="6750" max="6755" width="14.875" style="1275" hidden="1"/>
    <col min="6756" max="6757" width="15.875" style="1275" hidden="1"/>
    <col min="6758" max="6763" width="16.125" style="1275" hidden="1"/>
    <col min="6764" max="6764" width="6.125" style="1275" hidden="1"/>
    <col min="6765" max="6765" width="3" style="1275" hidden="1"/>
    <col min="6766" max="7005" width="8.625" style="1275" hidden="1"/>
    <col min="7006" max="7011" width="14.875" style="1275" hidden="1"/>
    <col min="7012" max="7013" width="15.875" style="1275" hidden="1"/>
    <col min="7014" max="7019" width="16.125" style="1275" hidden="1"/>
    <col min="7020" max="7020" width="6.125" style="1275" hidden="1"/>
    <col min="7021" max="7021" width="3" style="1275" hidden="1"/>
    <col min="7022" max="7261" width="8.625" style="1275" hidden="1"/>
    <col min="7262" max="7267" width="14.875" style="1275" hidden="1"/>
    <col min="7268" max="7269" width="15.875" style="1275" hidden="1"/>
    <col min="7270" max="7275" width="16.125" style="1275" hidden="1"/>
    <col min="7276" max="7276" width="6.125" style="1275" hidden="1"/>
    <col min="7277" max="7277" width="3" style="1275" hidden="1"/>
    <col min="7278" max="7517" width="8.625" style="1275" hidden="1"/>
    <col min="7518" max="7523" width="14.875" style="1275" hidden="1"/>
    <col min="7524" max="7525" width="15.875" style="1275" hidden="1"/>
    <col min="7526" max="7531" width="16.125" style="1275" hidden="1"/>
    <col min="7532" max="7532" width="6.125" style="1275" hidden="1"/>
    <col min="7533" max="7533" width="3" style="1275" hidden="1"/>
    <col min="7534" max="7773" width="8.625" style="1275" hidden="1"/>
    <col min="7774" max="7779" width="14.875" style="1275" hidden="1"/>
    <col min="7780" max="7781" width="15.875" style="1275" hidden="1"/>
    <col min="7782" max="7787" width="16.125" style="1275" hidden="1"/>
    <col min="7788" max="7788" width="6.125" style="1275" hidden="1"/>
    <col min="7789" max="7789" width="3" style="1275" hidden="1"/>
    <col min="7790" max="8029" width="8.625" style="1275" hidden="1"/>
    <col min="8030" max="8035" width="14.875" style="1275" hidden="1"/>
    <col min="8036" max="8037" width="15.875" style="1275" hidden="1"/>
    <col min="8038" max="8043" width="16.125" style="1275" hidden="1"/>
    <col min="8044" max="8044" width="6.125" style="1275" hidden="1"/>
    <col min="8045" max="8045" width="3" style="1275" hidden="1"/>
    <col min="8046" max="8285" width="8.625" style="1275" hidden="1"/>
    <col min="8286" max="8291" width="14.875" style="1275" hidden="1"/>
    <col min="8292" max="8293" width="15.875" style="1275" hidden="1"/>
    <col min="8294" max="8299" width="16.125" style="1275" hidden="1"/>
    <col min="8300" max="8300" width="6.125" style="1275" hidden="1"/>
    <col min="8301" max="8301" width="3" style="1275" hidden="1"/>
    <col min="8302" max="8541" width="8.625" style="1275" hidden="1"/>
    <col min="8542" max="8547" width="14.875" style="1275" hidden="1"/>
    <col min="8548" max="8549" width="15.875" style="1275" hidden="1"/>
    <col min="8550" max="8555" width="16.125" style="1275" hidden="1"/>
    <col min="8556" max="8556" width="6.125" style="1275" hidden="1"/>
    <col min="8557" max="8557" width="3" style="1275" hidden="1"/>
    <col min="8558" max="8797" width="8.625" style="1275" hidden="1"/>
    <col min="8798" max="8803" width="14.875" style="1275" hidden="1"/>
    <col min="8804" max="8805" width="15.875" style="1275" hidden="1"/>
    <col min="8806" max="8811" width="16.125" style="1275" hidden="1"/>
    <col min="8812" max="8812" width="6.125" style="1275" hidden="1"/>
    <col min="8813" max="8813" width="3" style="1275" hidden="1"/>
    <col min="8814" max="9053" width="8.625" style="1275" hidden="1"/>
    <col min="9054" max="9059" width="14.875" style="1275" hidden="1"/>
    <col min="9060" max="9061" width="15.875" style="1275" hidden="1"/>
    <col min="9062" max="9067" width="16.125" style="1275" hidden="1"/>
    <col min="9068" max="9068" width="6.125" style="1275" hidden="1"/>
    <col min="9069" max="9069" width="3" style="1275" hidden="1"/>
    <col min="9070" max="9309" width="8.625" style="1275" hidden="1"/>
    <col min="9310" max="9315" width="14.875" style="1275" hidden="1"/>
    <col min="9316" max="9317" width="15.875" style="1275" hidden="1"/>
    <col min="9318" max="9323" width="16.125" style="1275" hidden="1"/>
    <col min="9324" max="9324" width="6.125" style="1275" hidden="1"/>
    <col min="9325" max="9325" width="3" style="1275" hidden="1"/>
    <col min="9326" max="9565" width="8.625" style="1275" hidden="1"/>
    <col min="9566" max="9571" width="14.875" style="1275" hidden="1"/>
    <col min="9572" max="9573" width="15.875" style="1275" hidden="1"/>
    <col min="9574" max="9579" width="16.125" style="1275" hidden="1"/>
    <col min="9580" max="9580" width="6.125" style="1275" hidden="1"/>
    <col min="9581" max="9581" width="3" style="1275" hidden="1"/>
    <col min="9582" max="9821" width="8.625" style="1275" hidden="1"/>
    <col min="9822" max="9827" width="14.875" style="1275" hidden="1"/>
    <col min="9828" max="9829" width="15.875" style="1275" hidden="1"/>
    <col min="9830" max="9835" width="16.125" style="1275" hidden="1"/>
    <col min="9836" max="9836" width="6.125" style="1275" hidden="1"/>
    <col min="9837" max="9837" width="3" style="1275" hidden="1"/>
    <col min="9838" max="10077" width="8.625" style="1275" hidden="1"/>
    <col min="10078" max="10083" width="14.875" style="1275" hidden="1"/>
    <col min="10084" max="10085" width="15.875" style="1275" hidden="1"/>
    <col min="10086" max="10091" width="16.125" style="1275" hidden="1"/>
    <col min="10092" max="10092" width="6.125" style="1275" hidden="1"/>
    <col min="10093" max="10093" width="3" style="1275" hidden="1"/>
    <col min="10094" max="10333" width="8.625" style="1275" hidden="1"/>
    <col min="10334" max="10339" width="14.875" style="1275" hidden="1"/>
    <col min="10340" max="10341" width="15.875" style="1275" hidden="1"/>
    <col min="10342" max="10347" width="16.125" style="1275" hidden="1"/>
    <col min="10348" max="10348" width="6.125" style="1275" hidden="1"/>
    <col min="10349" max="10349" width="3" style="1275" hidden="1"/>
    <col min="10350" max="10589" width="8.625" style="1275" hidden="1"/>
    <col min="10590" max="10595" width="14.875" style="1275" hidden="1"/>
    <col min="10596" max="10597" width="15.875" style="1275" hidden="1"/>
    <col min="10598" max="10603" width="16.125" style="1275" hidden="1"/>
    <col min="10604" max="10604" width="6.125" style="1275" hidden="1"/>
    <col min="10605" max="10605" width="3" style="1275" hidden="1"/>
    <col min="10606" max="10845" width="8.625" style="1275" hidden="1"/>
    <col min="10846" max="10851" width="14.875" style="1275" hidden="1"/>
    <col min="10852" max="10853" width="15.875" style="1275" hidden="1"/>
    <col min="10854" max="10859" width="16.125" style="1275" hidden="1"/>
    <col min="10860" max="10860" width="6.125" style="1275" hidden="1"/>
    <col min="10861" max="10861" width="3" style="1275" hidden="1"/>
    <col min="10862" max="11101" width="8.625" style="1275" hidden="1"/>
    <col min="11102" max="11107" width="14.875" style="1275" hidden="1"/>
    <col min="11108" max="11109" width="15.875" style="1275" hidden="1"/>
    <col min="11110" max="11115" width="16.125" style="1275" hidden="1"/>
    <col min="11116" max="11116" width="6.125" style="1275" hidden="1"/>
    <col min="11117" max="11117" width="3" style="1275" hidden="1"/>
    <col min="11118" max="11357" width="8.625" style="1275" hidden="1"/>
    <col min="11358" max="11363" width="14.875" style="1275" hidden="1"/>
    <col min="11364" max="11365" width="15.875" style="1275" hidden="1"/>
    <col min="11366" max="11371" width="16.125" style="1275" hidden="1"/>
    <col min="11372" max="11372" width="6.125" style="1275" hidden="1"/>
    <col min="11373" max="11373" width="3" style="1275" hidden="1"/>
    <col min="11374" max="11613" width="8.625" style="1275" hidden="1"/>
    <col min="11614" max="11619" width="14.875" style="1275" hidden="1"/>
    <col min="11620" max="11621" width="15.875" style="1275" hidden="1"/>
    <col min="11622" max="11627" width="16.125" style="1275" hidden="1"/>
    <col min="11628" max="11628" width="6.125" style="1275" hidden="1"/>
    <col min="11629" max="11629" width="3" style="1275" hidden="1"/>
    <col min="11630" max="11869" width="8.625" style="1275" hidden="1"/>
    <col min="11870" max="11875" width="14.875" style="1275" hidden="1"/>
    <col min="11876" max="11877" width="15.875" style="1275" hidden="1"/>
    <col min="11878" max="11883" width="16.125" style="1275" hidden="1"/>
    <col min="11884" max="11884" width="6.125" style="1275" hidden="1"/>
    <col min="11885" max="11885" width="3" style="1275" hidden="1"/>
    <col min="11886" max="12125" width="8.625" style="1275" hidden="1"/>
    <col min="12126" max="12131" width="14.875" style="1275" hidden="1"/>
    <col min="12132" max="12133" width="15.875" style="1275" hidden="1"/>
    <col min="12134" max="12139" width="16.125" style="1275" hidden="1"/>
    <col min="12140" max="12140" width="6.125" style="1275" hidden="1"/>
    <col min="12141" max="12141" width="3" style="1275" hidden="1"/>
    <col min="12142" max="12381" width="8.625" style="1275" hidden="1"/>
    <col min="12382" max="12387" width="14.875" style="1275" hidden="1"/>
    <col min="12388" max="12389" width="15.875" style="1275" hidden="1"/>
    <col min="12390" max="12395" width="16.125" style="1275" hidden="1"/>
    <col min="12396" max="12396" width="6.125" style="1275" hidden="1"/>
    <col min="12397" max="12397" width="3" style="1275" hidden="1"/>
    <col min="12398" max="12637" width="8.625" style="1275" hidden="1"/>
    <col min="12638" max="12643" width="14.875" style="1275" hidden="1"/>
    <col min="12644" max="12645" width="15.875" style="1275" hidden="1"/>
    <col min="12646" max="12651" width="16.125" style="1275" hidden="1"/>
    <col min="12652" max="12652" width="6.125" style="1275" hidden="1"/>
    <col min="12653" max="12653" width="3" style="1275" hidden="1"/>
    <col min="12654" max="12893" width="8.625" style="1275" hidden="1"/>
    <col min="12894" max="12899" width="14.875" style="1275" hidden="1"/>
    <col min="12900" max="12901" width="15.875" style="1275" hidden="1"/>
    <col min="12902" max="12907" width="16.125" style="1275" hidden="1"/>
    <col min="12908" max="12908" width="6.125" style="1275" hidden="1"/>
    <col min="12909" max="12909" width="3" style="1275" hidden="1"/>
    <col min="12910" max="13149" width="8.625" style="1275" hidden="1"/>
    <col min="13150" max="13155" width="14.875" style="1275" hidden="1"/>
    <col min="13156" max="13157" width="15.875" style="1275" hidden="1"/>
    <col min="13158" max="13163" width="16.125" style="1275" hidden="1"/>
    <col min="13164" max="13164" width="6.125" style="1275" hidden="1"/>
    <col min="13165" max="13165" width="3" style="1275" hidden="1"/>
    <col min="13166" max="13405" width="8.625" style="1275" hidden="1"/>
    <col min="13406" max="13411" width="14.875" style="1275" hidden="1"/>
    <col min="13412" max="13413" width="15.875" style="1275" hidden="1"/>
    <col min="13414" max="13419" width="16.125" style="1275" hidden="1"/>
    <col min="13420" max="13420" width="6.125" style="1275" hidden="1"/>
    <col min="13421" max="13421" width="3" style="1275" hidden="1"/>
    <col min="13422" max="13661" width="8.625" style="1275" hidden="1"/>
    <col min="13662" max="13667" width="14.875" style="1275" hidden="1"/>
    <col min="13668" max="13669" width="15.875" style="1275" hidden="1"/>
    <col min="13670" max="13675" width="16.125" style="1275" hidden="1"/>
    <col min="13676" max="13676" width="6.125" style="1275" hidden="1"/>
    <col min="13677" max="13677" width="3" style="1275" hidden="1"/>
    <col min="13678" max="13917" width="8.625" style="1275" hidden="1"/>
    <col min="13918" max="13923" width="14.875" style="1275" hidden="1"/>
    <col min="13924" max="13925" width="15.875" style="1275" hidden="1"/>
    <col min="13926" max="13931" width="16.125" style="1275" hidden="1"/>
    <col min="13932" max="13932" width="6.125" style="1275" hidden="1"/>
    <col min="13933" max="13933" width="3" style="1275" hidden="1"/>
    <col min="13934" max="14173" width="8.625" style="1275" hidden="1"/>
    <col min="14174" max="14179" width="14.875" style="1275" hidden="1"/>
    <col min="14180" max="14181" width="15.875" style="1275" hidden="1"/>
    <col min="14182" max="14187" width="16.125" style="1275" hidden="1"/>
    <col min="14188" max="14188" width="6.125" style="1275" hidden="1"/>
    <col min="14189" max="14189" width="3" style="1275" hidden="1"/>
    <col min="14190" max="14429" width="8.625" style="1275" hidden="1"/>
    <col min="14430" max="14435" width="14.875" style="1275" hidden="1"/>
    <col min="14436" max="14437" width="15.875" style="1275" hidden="1"/>
    <col min="14438" max="14443" width="16.125" style="1275" hidden="1"/>
    <col min="14444" max="14444" width="6.125" style="1275" hidden="1"/>
    <col min="14445" max="14445" width="3" style="1275" hidden="1"/>
    <col min="14446" max="14685" width="8.625" style="1275" hidden="1"/>
    <col min="14686" max="14691" width="14.875" style="1275" hidden="1"/>
    <col min="14692" max="14693" width="15.875" style="1275" hidden="1"/>
    <col min="14694" max="14699" width="16.125" style="1275" hidden="1"/>
    <col min="14700" max="14700" width="6.125" style="1275" hidden="1"/>
    <col min="14701" max="14701" width="3" style="1275" hidden="1"/>
    <col min="14702" max="14941" width="8.625" style="1275" hidden="1"/>
    <col min="14942" max="14947" width="14.875" style="1275" hidden="1"/>
    <col min="14948" max="14949" width="15.875" style="1275" hidden="1"/>
    <col min="14950" max="14955" width="16.125" style="1275" hidden="1"/>
    <col min="14956" max="14956" width="6.125" style="1275" hidden="1"/>
    <col min="14957" max="14957" width="3" style="1275" hidden="1"/>
    <col min="14958" max="15197" width="8.625" style="1275" hidden="1"/>
    <col min="15198" max="15203" width="14.875" style="1275" hidden="1"/>
    <col min="15204" max="15205" width="15.875" style="1275" hidden="1"/>
    <col min="15206" max="15211" width="16.125" style="1275" hidden="1"/>
    <col min="15212" max="15212" width="6.125" style="1275" hidden="1"/>
    <col min="15213" max="15213" width="3" style="1275" hidden="1"/>
    <col min="15214" max="15453" width="8.625" style="1275" hidden="1"/>
    <col min="15454" max="15459" width="14.875" style="1275" hidden="1"/>
    <col min="15460" max="15461" width="15.875" style="1275" hidden="1"/>
    <col min="15462" max="15467" width="16.125" style="1275" hidden="1"/>
    <col min="15468" max="15468" width="6.125" style="1275" hidden="1"/>
    <col min="15469" max="15469" width="3" style="1275" hidden="1"/>
    <col min="15470" max="15709" width="8.625" style="1275" hidden="1"/>
    <col min="15710" max="15715" width="14.875" style="1275" hidden="1"/>
    <col min="15716" max="15717" width="15.875" style="1275" hidden="1"/>
    <col min="15718" max="15723" width="16.125" style="1275" hidden="1"/>
    <col min="15724" max="15724" width="6.125" style="1275" hidden="1"/>
    <col min="15725" max="15725" width="3" style="1275" hidden="1"/>
    <col min="15726" max="15965" width="8.625" style="1275" hidden="1"/>
    <col min="15966" max="15971" width="14.875" style="1275" hidden="1"/>
    <col min="15972" max="15973" width="15.875" style="1275" hidden="1"/>
    <col min="15974" max="15979" width="16.125" style="1275" hidden="1"/>
    <col min="15980" max="15980" width="6.125" style="1275" hidden="1"/>
    <col min="15981" max="15981" width="3" style="1275" hidden="1"/>
    <col min="15982" max="16221" width="8.625" style="1275" hidden="1"/>
    <col min="16222" max="16227" width="14.875" style="1275" hidden="1"/>
    <col min="16228" max="16229" width="15.875" style="1275" hidden="1"/>
    <col min="16230" max="16235" width="16.125" style="1275" hidden="1"/>
    <col min="16236" max="16236" width="6.125" style="1275" hidden="1"/>
    <col min="16237" max="16237" width="3" style="1275" hidden="1"/>
    <col min="16238" max="16384" width="8.625" style="1275" hidden="1"/>
  </cols>
  <sheetData>
    <row r="1" spans="1:143" ht="42.75" customHeight="1" x14ac:dyDescent="0.15">
      <c r="A1" s="1273"/>
      <c r="B1" s="1274"/>
      <c r="DD1" s="1275"/>
      <c r="DE1" s="1275"/>
    </row>
    <row r="2" spans="1:143" ht="25.5" customHeight="1" x14ac:dyDescent="0.15">
      <c r="A2" s="1276"/>
      <c r="C2" s="1276"/>
      <c r="O2" s="1276"/>
      <c r="P2" s="1276"/>
      <c r="Q2" s="1276"/>
      <c r="R2" s="1276"/>
      <c r="S2" s="1276"/>
      <c r="T2" s="1276"/>
      <c r="U2" s="1276"/>
      <c r="V2" s="1276"/>
      <c r="W2" s="1276"/>
      <c r="X2" s="1276"/>
      <c r="Y2" s="1276"/>
      <c r="Z2" s="1276"/>
      <c r="AA2" s="1276"/>
      <c r="AB2" s="1276"/>
      <c r="AC2" s="1276"/>
      <c r="AD2" s="1276"/>
      <c r="AE2" s="1276"/>
      <c r="AF2" s="1276"/>
      <c r="AG2" s="1276"/>
      <c r="AH2" s="1276"/>
      <c r="AI2" s="1276"/>
      <c r="AU2" s="1276"/>
      <c r="BG2" s="1276"/>
      <c r="BS2" s="1276"/>
      <c r="CE2" s="1276"/>
      <c r="CQ2" s="1276"/>
      <c r="DD2" s="1275"/>
      <c r="DE2" s="1275"/>
    </row>
    <row r="3" spans="1:143" ht="25.5" customHeight="1" x14ac:dyDescent="0.15">
      <c r="A3" s="1276"/>
      <c r="C3" s="1276"/>
      <c r="O3" s="1276"/>
      <c r="P3" s="1276"/>
      <c r="Q3" s="1276"/>
      <c r="R3" s="1276"/>
      <c r="S3" s="1276"/>
      <c r="T3" s="1276"/>
      <c r="U3" s="1276"/>
      <c r="V3" s="1276"/>
      <c r="W3" s="1276"/>
      <c r="X3" s="1276"/>
      <c r="Y3" s="1276"/>
      <c r="Z3" s="1276"/>
      <c r="AA3" s="1276"/>
      <c r="AB3" s="1276"/>
      <c r="AC3" s="1276"/>
      <c r="AD3" s="1276"/>
      <c r="AE3" s="1276"/>
      <c r="AF3" s="1276"/>
      <c r="AG3" s="1276"/>
      <c r="AH3" s="1276"/>
      <c r="AI3" s="1276"/>
      <c r="AU3" s="1276"/>
      <c r="BG3" s="1276"/>
      <c r="BS3" s="1276"/>
      <c r="CE3" s="1276"/>
      <c r="CQ3" s="1276"/>
      <c r="DD3" s="1275"/>
      <c r="DE3" s="1275"/>
    </row>
    <row r="4" spans="1:143" s="292" customFormat="1" x14ac:dyDescent="0.15">
      <c r="A4" s="1276"/>
      <c r="B4" s="1276"/>
      <c r="C4" s="1276"/>
      <c r="D4" s="1276"/>
      <c r="E4" s="1276"/>
      <c r="F4" s="1276"/>
      <c r="G4" s="1276"/>
      <c r="H4" s="1276"/>
      <c r="I4" s="1276"/>
      <c r="J4" s="1276"/>
      <c r="K4" s="1276"/>
      <c r="L4" s="1276"/>
      <c r="M4" s="1276"/>
      <c r="N4" s="1276"/>
      <c r="O4" s="1276"/>
      <c r="P4" s="1276"/>
      <c r="Q4" s="1276"/>
      <c r="R4" s="1276"/>
      <c r="S4" s="1276"/>
      <c r="T4" s="1276"/>
      <c r="U4" s="1276"/>
      <c r="V4" s="1276"/>
      <c r="W4" s="1276"/>
      <c r="X4" s="1276"/>
      <c r="Y4" s="1276"/>
      <c r="Z4" s="1276"/>
      <c r="AA4" s="1276"/>
      <c r="AB4" s="1276"/>
      <c r="AC4" s="1276"/>
      <c r="AD4" s="1276"/>
      <c r="AE4" s="1276"/>
      <c r="AF4" s="1276"/>
      <c r="AG4" s="1276"/>
      <c r="AH4" s="1276"/>
      <c r="AI4" s="1276"/>
      <c r="AJ4" s="1276"/>
      <c r="AK4" s="1276"/>
      <c r="AL4" s="1276"/>
      <c r="AM4" s="1276"/>
      <c r="AN4" s="1276"/>
      <c r="AO4" s="1276"/>
      <c r="AP4" s="1276"/>
      <c r="AQ4" s="1276"/>
      <c r="AR4" s="1276"/>
      <c r="AS4" s="1276"/>
      <c r="AT4" s="1276"/>
      <c r="AU4" s="1276"/>
      <c r="AV4" s="1276"/>
      <c r="AW4" s="1276"/>
      <c r="AX4" s="1276"/>
      <c r="AY4" s="1276"/>
      <c r="AZ4" s="1276"/>
      <c r="BA4" s="1276"/>
      <c r="BB4" s="1276"/>
      <c r="BC4" s="1276"/>
      <c r="BD4" s="1276"/>
      <c r="BE4" s="1276"/>
      <c r="BF4" s="1276"/>
      <c r="BG4" s="1276"/>
      <c r="BH4" s="1276"/>
      <c r="BI4" s="1276"/>
      <c r="BJ4" s="1276"/>
      <c r="BK4" s="1276"/>
      <c r="BL4" s="1276"/>
      <c r="BM4" s="1276"/>
      <c r="BN4" s="1276"/>
      <c r="BO4" s="1276"/>
      <c r="BP4" s="1276"/>
      <c r="BQ4" s="1276"/>
      <c r="BR4" s="1276"/>
      <c r="BS4" s="1276"/>
      <c r="BT4" s="1276"/>
      <c r="BU4" s="1276"/>
      <c r="BV4" s="1276"/>
      <c r="BW4" s="1276"/>
      <c r="BX4" s="1276"/>
      <c r="BY4" s="1276"/>
      <c r="BZ4" s="1276"/>
      <c r="CA4" s="1276"/>
      <c r="CB4" s="1276"/>
      <c r="CC4" s="1276"/>
      <c r="CD4" s="1276"/>
      <c r="CE4" s="1276"/>
      <c r="CF4" s="1276"/>
      <c r="CG4" s="1276"/>
      <c r="CH4" s="1276"/>
      <c r="CI4" s="1276"/>
      <c r="CJ4" s="1276"/>
      <c r="CK4" s="1276"/>
      <c r="CL4" s="1276"/>
      <c r="CM4" s="1276"/>
      <c r="CN4" s="1276"/>
      <c r="CO4" s="1276"/>
      <c r="CP4" s="1276"/>
      <c r="CQ4" s="1276"/>
      <c r="CR4" s="1276"/>
      <c r="CS4" s="1276"/>
      <c r="CT4" s="1276"/>
      <c r="CU4" s="1276"/>
      <c r="CV4" s="1276"/>
      <c r="CW4" s="1276"/>
      <c r="CX4" s="1276"/>
      <c r="CY4" s="1276"/>
      <c r="CZ4" s="1276"/>
      <c r="DA4" s="1276"/>
      <c r="DB4" s="1276"/>
      <c r="DC4" s="1276"/>
      <c r="DD4" s="1276"/>
      <c r="DE4" s="1276"/>
      <c r="DF4" s="293"/>
      <c r="DG4" s="293"/>
      <c r="DH4" s="293"/>
      <c r="DI4" s="293"/>
      <c r="DJ4" s="293"/>
      <c r="DK4" s="293"/>
      <c r="DL4" s="293"/>
      <c r="DM4" s="293"/>
      <c r="DN4" s="293"/>
      <c r="DO4" s="293"/>
      <c r="DP4" s="293"/>
      <c r="DQ4" s="293"/>
      <c r="DR4" s="293"/>
      <c r="DS4" s="293"/>
      <c r="DT4" s="293"/>
      <c r="DU4" s="293"/>
      <c r="DV4" s="293"/>
      <c r="DW4" s="293"/>
    </row>
    <row r="5" spans="1:143" s="292" customFormat="1" x14ac:dyDescent="0.15">
      <c r="A5" s="1276"/>
      <c r="B5" s="1276"/>
      <c r="C5" s="1276"/>
      <c r="D5" s="1276"/>
      <c r="E5" s="1276"/>
      <c r="F5" s="1276"/>
      <c r="G5" s="1276"/>
      <c r="H5" s="1276"/>
      <c r="I5" s="1276"/>
      <c r="J5" s="1276"/>
      <c r="K5" s="1276"/>
      <c r="L5" s="1276"/>
      <c r="M5" s="1276"/>
      <c r="N5" s="1276"/>
      <c r="O5" s="1276"/>
      <c r="P5" s="1276"/>
      <c r="Q5" s="1276"/>
      <c r="R5" s="1276"/>
      <c r="S5" s="1276"/>
      <c r="T5" s="1276"/>
      <c r="U5" s="1276"/>
      <c r="V5" s="1276"/>
      <c r="W5" s="1276"/>
      <c r="X5" s="1276"/>
      <c r="Y5" s="1276"/>
      <c r="Z5" s="1276"/>
      <c r="AA5" s="1276"/>
      <c r="AB5" s="1276"/>
      <c r="AC5" s="1276"/>
      <c r="AD5" s="1276"/>
      <c r="AE5" s="1276"/>
      <c r="AF5" s="1276"/>
      <c r="AG5" s="1276"/>
      <c r="AH5" s="1276"/>
      <c r="AI5" s="1276"/>
      <c r="AJ5" s="1276"/>
      <c r="AK5" s="1276"/>
      <c r="AL5" s="1276"/>
      <c r="AM5" s="1276"/>
      <c r="AN5" s="1276"/>
      <c r="AO5" s="1276"/>
      <c r="AP5" s="1276"/>
      <c r="AQ5" s="1276"/>
      <c r="AR5" s="1276"/>
      <c r="AS5" s="1276"/>
      <c r="AT5" s="1276"/>
      <c r="AU5" s="1276"/>
      <c r="AV5" s="1276"/>
      <c r="AW5" s="1276"/>
      <c r="AX5" s="1276"/>
      <c r="AY5" s="1276"/>
      <c r="AZ5" s="1276"/>
      <c r="BA5" s="1276"/>
      <c r="BB5" s="1276"/>
      <c r="BC5" s="1276"/>
      <c r="BD5" s="1276"/>
      <c r="BE5" s="1276"/>
      <c r="BF5" s="1276"/>
      <c r="BG5" s="1276"/>
      <c r="BH5" s="1276"/>
      <c r="BI5" s="1276"/>
      <c r="BJ5" s="1276"/>
      <c r="BK5" s="1276"/>
      <c r="BL5" s="1276"/>
      <c r="BM5" s="1276"/>
      <c r="BN5" s="1276"/>
      <c r="BO5" s="1276"/>
      <c r="BP5" s="1276"/>
      <c r="BQ5" s="1276"/>
      <c r="BR5" s="1276"/>
      <c r="BS5" s="1276"/>
      <c r="BT5" s="1276"/>
      <c r="BU5" s="1276"/>
      <c r="BV5" s="1276"/>
      <c r="BW5" s="1276"/>
      <c r="BX5" s="1276"/>
      <c r="BY5" s="1276"/>
      <c r="BZ5" s="1276"/>
      <c r="CA5" s="1276"/>
      <c r="CB5" s="1276"/>
      <c r="CC5" s="1276"/>
      <c r="CD5" s="1276"/>
      <c r="CE5" s="1276"/>
      <c r="CF5" s="1276"/>
      <c r="CG5" s="1276"/>
      <c r="CH5" s="1276"/>
      <c r="CI5" s="1276"/>
      <c r="CJ5" s="1276"/>
      <c r="CK5" s="1276"/>
      <c r="CL5" s="1276"/>
      <c r="CM5" s="1276"/>
      <c r="CN5" s="1276"/>
      <c r="CO5" s="1276"/>
      <c r="CP5" s="1276"/>
      <c r="CQ5" s="1276"/>
      <c r="CR5" s="1276"/>
      <c r="CS5" s="1276"/>
      <c r="CT5" s="1276"/>
      <c r="CU5" s="1276"/>
      <c r="CV5" s="1276"/>
      <c r="CW5" s="1276"/>
      <c r="CX5" s="1276"/>
      <c r="CY5" s="1276"/>
      <c r="CZ5" s="1276"/>
      <c r="DA5" s="1276"/>
      <c r="DB5" s="1276"/>
      <c r="DC5" s="1276"/>
      <c r="DD5" s="1276"/>
      <c r="DE5" s="1276"/>
      <c r="DF5" s="293"/>
      <c r="DG5" s="293"/>
      <c r="DH5" s="293"/>
      <c r="DI5" s="293"/>
      <c r="DJ5" s="293"/>
      <c r="DK5" s="293"/>
      <c r="DL5" s="293"/>
      <c r="DM5" s="293"/>
      <c r="DN5" s="293"/>
      <c r="DO5" s="293"/>
      <c r="DP5" s="293"/>
      <c r="DQ5" s="293"/>
      <c r="DR5" s="293"/>
      <c r="DS5" s="293"/>
      <c r="DT5" s="293"/>
      <c r="DU5" s="293"/>
      <c r="DV5" s="293"/>
      <c r="DW5" s="293"/>
    </row>
    <row r="6" spans="1:143" s="292" customFormat="1" x14ac:dyDescent="0.15">
      <c r="A6" s="1276"/>
      <c r="B6" s="1276"/>
      <c r="C6" s="1276"/>
      <c r="D6" s="1276"/>
      <c r="E6" s="1276"/>
      <c r="F6" s="1276"/>
      <c r="G6" s="1276"/>
      <c r="H6" s="1276"/>
      <c r="I6" s="1276"/>
      <c r="J6" s="1276"/>
      <c r="K6" s="1276"/>
      <c r="L6" s="1276"/>
      <c r="M6" s="1276"/>
      <c r="N6" s="1276"/>
      <c r="O6" s="1276"/>
      <c r="P6" s="1276"/>
      <c r="Q6" s="1276"/>
      <c r="R6" s="1276"/>
      <c r="S6" s="1276"/>
      <c r="T6" s="1276"/>
      <c r="U6" s="1276"/>
      <c r="V6" s="1276"/>
      <c r="W6" s="1276"/>
      <c r="X6" s="1276"/>
      <c r="Y6" s="1276"/>
      <c r="Z6" s="1276"/>
      <c r="AA6" s="1276"/>
      <c r="AB6" s="1276"/>
      <c r="AC6" s="1276"/>
      <c r="AD6" s="1276"/>
      <c r="AE6" s="1276"/>
      <c r="AF6" s="1276"/>
      <c r="AG6" s="1276"/>
      <c r="AH6" s="1276"/>
      <c r="AI6" s="1276"/>
      <c r="AJ6" s="1276"/>
      <c r="AK6" s="1276"/>
      <c r="AL6" s="1276"/>
      <c r="AM6" s="1276"/>
      <c r="AN6" s="1276"/>
      <c r="AO6" s="1276"/>
      <c r="AP6" s="1276"/>
      <c r="AQ6" s="1276"/>
      <c r="AR6" s="1276"/>
      <c r="AS6" s="1276"/>
      <c r="AT6" s="1276"/>
      <c r="AU6" s="1276"/>
      <c r="AV6" s="1276"/>
      <c r="AW6" s="1276"/>
      <c r="AX6" s="1276"/>
      <c r="AY6" s="1276"/>
      <c r="AZ6" s="1276"/>
      <c r="BA6" s="1276"/>
      <c r="BB6" s="1276"/>
      <c r="BC6" s="1276"/>
      <c r="BD6" s="1276"/>
      <c r="BE6" s="1276"/>
      <c r="BF6" s="1276"/>
      <c r="BG6" s="1276"/>
      <c r="BH6" s="1276"/>
      <c r="BI6" s="1276"/>
      <c r="BJ6" s="1276"/>
      <c r="BK6" s="1276"/>
      <c r="BL6" s="1276"/>
      <c r="BM6" s="1276"/>
      <c r="BN6" s="1276"/>
      <c r="BO6" s="1276"/>
      <c r="BP6" s="1276"/>
      <c r="BQ6" s="1276"/>
      <c r="BR6" s="1276"/>
      <c r="BS6" s="1276"/>
      <c r="BT6" s="1276"/>
      <c r="BU6" s="1276"/>
      <c r="BV6" s="1276"/>
      <c r="BW6" s="1276"/>
      <c r="BX6" s="1276"/>
      <c r="BY6" s="1276"/>
      <c r="BZ6" s="1276"/>
      <c r="CA6" s="1276"/>
      <c r="CB6" s="1276"/>
      <c r="CC6" s="1276"/>
      <c r="CD6" s="1276"/>
      <c r="CE6" s="1276"/>
      <c r="CF6" s="1276"/>
      <c r="CG6" s="1276"/>
      <c r="CH6" s="1276"/>
      <c r="CI6" s="1276"/>
      <c r="CJ6" s="1276"/>
      <c r="CK6" s="1276"/>
      <c r="CL6" s="1276"/>
      <c r="CM6" s="1276"/>
      <c r="CN6" s="1276"/>
      <c r="CO6" s="1276"/>
      <c r="CP6" s="1276"/>
      <c r="CQ6" s="1276"/>
      <c r="CR6" s="1276"/>
      <c r="CS6" s="1276"/>
      <c r="CT6" s="1276"/>
      <c r="CU6" s="1276"/>
      <c r="CV6" s="1276"/>
      <c r="CW6" s="1276"/>
      <c r="CX6" s="1276"/>
      <c r="CY6" s="1276"/>
      <c r="CZ6" s="1276"/>
      <c r="DA6" s="1276"/>
      <c r="DB6" s="1276"/>
      <c r="DC6" s="1276"/>
      <c r="DD6" s="1276"/>
      <c r="DE6" s="1276"/>
      <c r="DF6" s="293"/>
      <c r="DG6" s="293"/>
      <c r="DH6" s="293"/>
      <c r="DI6" s="293"/>
      <c r="DJ6" s="293"/>
      <c r="DK6" s="293"/>
      <c r="DL6" s="293"/>
      <c r="DM6" s="293"/>
      <c r="DN6" s="293"/>
      <c r="DO6" s="293"/>
      <c r="DP6" s="293"/>
      <c r="DQ6" s="293"/>
      <c r="DR6" s="293"/>
      <c r="DS6" s="293"/>
      <c r="DT6" s="293"/>
      <c r="DU6" s="293"/>
      <c r="DV6" s="293"/>
      <c r="DW6" s="293"/>
    </row>
    <row r="7" spans="1:143" s="292" customFormat="1" x14ac:dyDescent="0.15">
      <c r="A7" s="1276"/>
      <c r="B7" s="1276"/>
      <c r="C7" s="1276"/>
      <c r="D7" s="1276"/>
      <c r="E7" s="1276"/>
      <c r="F7" s="1276"/>
      <c r="G7" s="1276"/>
      <c r="H7" s="1276"/>
      <c r="I7" s="1276"/>
      <c r="J7" s="1276"/>
      <c r="K7" s="1276"/>
      <c r="L7" s="1276"/>
      <c r="M7" s="1276"/>
      <c r="N7" s="1276"/>
      <c r="O7" s="1276"/>
      <c r="P7" s="1276"/>
      <c r="Q7" s="1276"/>
      <c r="R7" s="1276"/>
      <c r="S7" s="1276"/>
      <c r="T7" s="1276"/>
      <c r="U7" s="1276"/>
      <c r="V7" s="1276"/>
      <c r="W7" s="1276"/>
      <c r="X7" s="1276"/>
      <c r="Y7" s="1276"/>
      <c r="Z7" s="1276"/>
      <c r="AA7" s="1276"/>
      <c r="AB7" s="1276"/>
      <c r="AC7" s="1276"/>
      <c r="AD7" s="1276"/>
      <c r="AE7" s="1276"/>
      <c r="AF7" s="1276"/>
      <c r="AG7" s="1276"/>
      <c r="AH7" s="1276"/>
      <c r="AI7" s="1276"/>
      <c r="AJ7" s="1276"/>
      <c r="AK7" s="1276"/>
      <c r="AL7" s="1276"/>
      <c r="AM7" s="1276"/>
      <c r="AN7" s="1276"/>
      <c r="AO7" s="1276"/>
      <c r="AP7" s="1276"/>
      <c r="AQ7" s="1276"/>
      <c r="AR7" s="1276"/>
      <c r="AS7" s="1276"/>
      <c r="AT7" s="1276"/>
      <c r="AU7" s="1276"/>
      <c r="AV7" s="1276"/>
      <c r="AW7" s="1276"/>
      <c r="AX7" s="1276"/>
      <c r="AY7" s="1276"/>
      <c r="AZ7" s="1276"/>
      <c r="BA7" s="1276"/>
      <c r="BB7" s="1276"/>
      <c r="BC7" s="1276"/>
      <c r="BD7" s="1276"/>
      <c r="BE7" s="1276"/>
      <c r="BF7" s="1276"/>
      <c r="BG7" s="1276"/>
      <c r="BH7" s="1276"/>
      <c r="BI7" s="1276"/>
      <c r="BJ7" s="1276"/>
      <c r="BK7" s="1276"/>
      <c r="BL7" s="1276"/>
      <c r="BM7" s="1276"/>
      <c r="BN7" s="1276"/>
      <c r="BO7" s="1276"/>
      <c r="BP7" s="1276"/>
      <c r="BQ7" s="1276"/>
      <c r="BR7" s="1276"/>
      <c r="BS7" s="1276"/>
      <c r="BT7" s="1276"/>
      <c r="BU7" s="1276"/>
      <c r="BV7" s="1276"/>
      <c r="BW7" s="1276"/>
      <c r="BX7" s="1276"/>
      <c r="BY7" s="1276"/>
      <c r="BZ7" s="1276"/>
      <c r="CA7" s="1276"/>
      <c r="CB7" s="1276"/>
      <c r="CC7" s="1276"/>
      <c r="CD7" s="1276"/>
      <c r="CE7" s="1276"/>
      <c r="CF7" s="1276"/>
      <c r="CG7" s="1276"/>
      <c r="CH7" s="1276"/>
      <c r="CI7" s="1276"/>
      <c r="CJ7" s="1276"/>
      <c r="CK7" s="1276"/>
      <c r="CL7" s="1276"/>
      <c r="CM7" s="1276"/>
      <c r="CN7" s="1276"/>
      <c r="CO7" s="1276"/>
      <c r="CP7" s="1276"/>
      <c r="CQ7" s="1276"/>
      <c r="CR7" s="1276"/>
      <c r="CS7" s="1276"/>
      <c r="CT7" s="1276"/>
      <c r="CU7" s="1276"/>
      <c r="CV7" s="1276"/>
      <c r="CW7" s="1276"/>
      <c r="CX7" s="1276"/>
      <c r="CY7" s="1276"/>
      <c r="CZ7" s="1276"/>
      <c r="DA7" s="1276"/>
      <c r="DB7" s="1276"/>
      <c r="DC7" s="1276"/>
      <c r="DD7" s="1276"/>
      <c r="DE7" s="1276"/>
      <c r="DF7" s="293"/>
      <c r="DG7" s="293"/>
      <c r="DH7" s="293"/>
      <c r="DI7" s="293"/>
      <c r="DJ7" s="293"/>
      <c r="DK7" s="293"/>
      <c r="DL7" s="293"/>
      <c r="DM7" s="293"/>
      <c r="DN7" s="293"/>
      <c r="DO7" s="293"/>
      <c r="DP7" s="293"/>
      <c r="DQ7" s="293"/>
      <c r="DR7" s="293"/>
      <c r="DS7" s="293"/>
      <c r="DT7" s="293"/>
      <c r="DU7" s="293"/>
      <c r="DV7" s="293"/>
      <c r="DW7" s="293"/>
    </row>
    <row r="8" spans="1:143" s="292" customFormat="1" x14ac:dyDescent="0.15">
      <c r="A8" s="1276"/>
      <c r="B8" s="1276"/>
      <c r="C8" s="1276"/>
      <c r="D8" s="1276"/>
      <c r="E8" s="1276"/>
      <c r="F8" s="1276"/>
      <c r="G8" s="1276"/>
      <c r="H8" s="1276"/>
      <c r="I8" s="1276"/>
      <c r="J8" s="1276"/>
      <c r="K8" s="1276"/>
      <c r="L8" s="1276"/>
      <c r="M8" s="1276"/>
      <c r="N8" s="1276"/>
      <c r="O8" s="1276"/>
      <c r="P8" s="1276"/>
      <c r="Q8" s="1276"/>
      <c r="R8" s="1276"/>
      <c r="S8" s="1276"/>
      <c r="T8" s="1276"/>
      <c r="U8" s="1276"/>
      <c r="V8" s="1276"/>
      <c r="W8" s="1276"/>
      <c r="X8" s="1276"/>
      <c r="Y8" s="1276"/>
      <c r="Z8" s="1276"/>
      <c r="AA8" s="1276"/>
      <c r="AB8" s="1276"/>
      <c r="AC8" s="1276"/>
      <c r="AD8" s="1276"/>
      <c r="AE8" s="1276"/>
      <c r="AF8" s="1276"/>
      <c r="AG8" s="1276"/>
      <c r="AH8" s="1276"/>
      <c r="AI8" s="1276"/>
      <c r="AJ8" s="1276"/>
      <c r="AK8" s="1276"/>
      <c r="AL8" s="1276"/>
      <c r="AM8" s="1276"/>
      <c r="AN8" s="1276"/>
      <c r="AO8" s="1276"/>
      <c r="AP8" s="1276"/>
      <c r="AQ8" s="1276"/>
      <c r="AR8" s="1276"/>
      <c r="AS8" s="1276"/>
      <c r="AT8" s="1276"/>
      <c r="AU8" s="1276"/>
      <c r="AV8" s="1276"/>
      <c r="AW8" s="1276"/>
      <c r="AX8" s="1276"/>
      <c r="AY8" s="1276"/>
      <c r="AZ8" s="1276"/>
      <c r="BA8" s="1276"/>
      <c r="BB8" s="1276"/>
      <c r="BC8" s="1276"/>
      <c r="BD8" s="1276"/>
      <c r="BE8" s="1276"/>
      <c r="BF8" s="1276"/>
      <c r="BG8" s="1276"/>
      <c r="BH8" s="1276"/>
      <c r="BI8" s="1276"/>
      <c r="BJ8" s="1276"/>
      <c r="BK8" s="1276"/>
      <c r="BL8" s="1276"/>
      <c r="BM8" s="1276"/>
      <c r="BN8" s="1276"/>
      <c r="BO8" s="1276"/>
      <c r="BP8" s="1276"/>
      <c r="BQ8" s="1276"/>
      <c r="BR8" s="1276"/>
      <c r="BS8" s="1276"/>
      <c r="BT8" s="1276"/>
      <c r="BU8" s="1276"/>
      <c r="BV8" s="1276"/>
      <c r="BW8" s="1276"/>
      <c r="BX8" s="1276"/>
      <c r="BY8" s="1276"/>
      <c r="BZ8" s="1276"/>
      <c r="CA8" s="1276"/>
      <c r="CB8" s="1276"/>
      <c r="CC8" s="1276"/>
      <c r="CD8" s="1276"/>
      <c r="CE8" s="1276"/>
      <c r="CF8" s="1276"/>
      <c r="CG8" s="1276"/>
      <c r="CH8" s="1276"/>
      <c r="CI8" s="1276"/>
      <c r="CJ8" s="1276"/>
      <c r="CK8" s="1276"/>
      <c r="CL8" s="1276"/>
      <c r="CM8" s="1276"/>
      <c r="CN8" s="1276"/>
      <c r="CO8" s="1276"/>
      <c r="CP8" s="1276"/>
      <c r="CQ8" s="1276"/>
      <c r="CR8" s="1276"/>
      <c r="CS8" s="1276"/>
      <c r="CT8" s="1276"/>
      <c r="CU8" s="1276"/>
      <c r="CV8" s="1276"/>
      <c r="CW8" s="1276"/>
      <c r="CX8" s="1276"/>
      <c r="CY8" s="1276"/>
      <c r="CZ8" s="1276"/>
      <c r="DA8" s="1276"/>
      <c r="DB8" s="1276"/>
      <c r="DC8" s="1276"/>
      <c r="DD8" s="1276"/>
      <c r="DE8" s="1276"/>
      <c r="DF8" s="293"/>
      <c r="DG8" s="293"/>
      <c r="DH8" s="293"/>
      <c r="DI8" s="293"/>
      <c r="DJ8" s="293"/>
      <c r="DK8" s="293"/>
      <c r="DL8" s="293"/>
      <c r="DM8" s="293"/>
      <c r="DN8" s="293"/>
      <c r="DO8" s="293"/>
      <c r="DP8" s="293"/>
      <c r="DQ8" s="293"/>
      <c r="DR8" s="293"/>
      <c r="DS8" s="293"/>
      <c r="DT8" s="293"/>
      <c r="DU8" s="293"/>
      <c r="DV8" s="293"/>
      <c r="DW8" s="293"/>
    </row>
    <row r="9" spans="1:143" s="292" customFormat="1" x14ac:dyDescent="0.15">
      <c r="A9" s="1276"/>
      <c r="B9" s="1276"/>
      <c r="C9" s="1276"/>
      <c r="D9" s="1276"/>
      <c r="E9" s="1276"/>
      <c r="F9" s="1276"/>
      <c r="G9" s="1276"/>
      <c r="H9" s="1276"/>
      <c r="I9" s="1276"/>
      <c r="J9" s="1276"/>
      <c r="K9" s="1276"/>
      <c r="L9" s="1276"/>
      <c r="M9" s="1276"/>
      <c r="N9" s="1276"/>
      <c r="O9" s="1276"/>
      <c r="P9" s="1276"/>
      <c r="Q9" s="1276"/>
      <c r="R9" s="1276"/>
      <c r="S9" s="1276"/>
      <c r="T9" s="1276"/>
      <c r="U9" s="1276"/>
      <c r="V9" s="1276"/>
      <c r="W9" s="1276"/>
      <c r="X9" s="1276"/>
      <c r="Y9" s="1276"/>
      <c r="Z9" s="1276"/>
      <c r="AA9" s="1276"/>
      <c r="AB9" s="1276"/>
      <c r="AC9" s="1276"/>
      <c r="AD9" s="1276"/>
      <c r="AE9" s="1276"/>
      <c r="AF9" s="1276"/>
      <c r="AG9" s="1276"/>
      <c r="AH9" s="1276"/>
      <c r="AI9" s="1276"/>
      <c r="AJ9" s="1276"/>
      <c r="AK9" s="1276"/>
      <c r="AL9" s="1276"/>
      <c r="AM9" s="1276"/>
      <c r="AN9" s="1276"/>
      <c r="AO9" s="1276"/>
      <c r="AP9" s="1276"/>
      <c r="AQ9" s="1276"/>
      <c r="AR9" s="1276"/>
      <c r="AS9" s="1276"/>
      <c r="AT9" s="1276"/>
      <c r="AU9" s="1276"/>
      <c r="AV9" s="1276"/>
      <c r="AW9" s="1276"/>
      <c r="AX9" s="1276"/>
      <c r="AY9" s="1276"/>
      <c r="AZ9" s="1276"/>
      <c r="BA9" s="1276"/>
      <c r="BB9" s="1276"/>
      <c r="BC9" s="1276"/>
      <c r="BD9" s="1276"/>
      <c r="BE9" s="1276"/>
      <c r="BF9" s="1276"/>
      <c r="BG9" s="1276"/>
      <c r="BH9" s="1276"/>
      <c r="BI9" s="1276"/>
      <c r="BJ9" s="1276"/>
      <c r="BK9" s="1276"/>
      <c r="BL9" s="1276"/>
      <c r="BM9" s="1276"/>
      <c r="BN9" s="1276"/>
      <c r="BO9" s="1276"/>
      <c r="BP9" s="1276"/>
      <c r="BQ9" s="1276"/>
      <c r="BR9" s="1276"/>
      <c r="BS9" s="1276"/>
      <c r="BT9" s="1276"/>
      <c r="BU9" s="1276"/>
      <c r="BV9" s="1276"/>
      <c r="BW9" s="1276"/>
      <c r="BX9" s="1276"/>
      <c r="BY9" s="1276"/>
      <c r="BZ9" s="1276"/>
      <c r="CA9" s="1276"/>
      <c r="CB9" s="1276"/>
      <c r="CC9" s="1276"/>
      <c r="CD9" s="1276"/>
      <c r="CE9" s="1276"/>
      <c r="CF9" s="1276"/>
      <c r="CG9" s="1276"/>
      <c r="CH9" s="1276"/>
      <c r="CI9" s="1276"/>
      <c r="CJ9" s="1276"/>
      <c r="CK9" s="1276"/>
      <c r="CL9" s="1276"/>
      <c r="CM9" s="1276"/>
      <c r="CN9" s="1276"/>
      <c r="CO9" s="1276"/>
      <c r="CP9" s="1276"/>
      <c r="CQ9" s="1276"/>
      <c r="CR9" s="1276"/>
      <c r="CS9" s="1276"/>
      <c r="CT9" s="1276"/>
      <c r="CU9" s="1276"/>
      <c r="CV9" s="1276"/>
      <c r="CW9" s="1276"/>
      <c r="CX9" s="1276"/>
      <c r="CY9" s="1276"/>
      <c r="CZ9" s="1276"/>
      <c r="DA9" s="1276"/>
      <c r="DB9" s="1276"/>
      <c r="DC9" s="1276"/>
      <c r="DD9" s="1276"/>
      <c r="DE9" s="1276"/>
      <c r="DF9" s="293"/>
      <c r="DG9" s="293"/>
      <c r="DH9" s="293"/>
      <c r="DI9" s="293"/>
      <c r="DJ9" s="293"/>
      <c r="DK9" s="293"/>
      <c r="DL9" s="293"/>
      <c r="DM9" s="293"/>
      <c r="DN9" s="293"/>
      <c r="DO9" s="293"/>
      <c r="DP9" s="293"/>
      <c r="DQ9" s="293"/>
      <c r="DR9" s="293"/>
      <c r="DS9" s="293"/>
      <c r="DT9" s="293"/>
      <c r="DU9" s="293"/>
      <c r="DV9" s="293"/>
      <c r="DW9" s="293"/>
    </row>
    <row r="10" spans="1:143" s="292" customFormat="1" x14ac:dyDescent="0.15">
      <c r="A10" s="1276"/>
      <c r="B10" s="1276"/>
      <c r="C10" s="1276"/>
      <c r="D10" s="1276"/>
      <c r="E10" s="1276"/>
      <c r="F10" s="1276"/>
      <c r="G10" s="1276"/>
      <c r="H10" s="1276"/>
      <c r="I10" s="1276"/>
      <c r="J10" s="1276"/>
      <c r="K10" s="1276"/>
      <c r="L10" s="1276"/>
      <c r="M10" s="1276"/>
      <c r="N10" s="1276"/>
      <c r="O10" s="1276"/>
      <c r="P10" s="1276"/>
      <c r="Q10" s="1276"/>
      <c r="R10" s="1276"/>
      <c r="S10" s="1276"/>
      <c r="T10" s="1276"/>
      <c r="U10" s="1276"/>
      <c r="V10" s="1276"/>
      <c r="W10" s="1276"/>
      <c r="X10" s="1276"/>
      <c r="Y10" s="1276"/>
      <c r="Z10" s="1276"/>
      <c r="AA10" s="1276"/>
      <c r="AB10" s="1276"/>
      <c r="AC10" s="1276"/>
      <c r="AD10" s="1276"/>
      <c r="AE10" s="1276"/>
      <c r="AF10" s="1276"/>
      <c r="AG10" s="1276"/>
      <c r="AH10" s="1276"/>
      <c r="AI10" s="1276"/>
      <c r="AJ10" s="1276"/>
      <c r="AK10" s="1276"/>
      <c r="AL10" s="1276"/>
      <c r="AM10" s="1276"/>
      <c r="AN10" s="1276"/>
      <c r="AO10" s="1276"/>
      <c r="AP10" s="1276"/>
      <c r="AQ10" s="1276"/>
      <c r="AR10" s="1276"/>
      <c r="AS10" s="1276"/>
      <c r="AT10" s="1276"/>
      <c r="AU10" s="1276"/>
      <c r="AV10" s="1276"/>
      <c r="AW10" s="1276"/>
      <c r="AX10" s="1276"/>
      <c r="AY10" s="1276"/>
      <c r="AZ10" s="1276"/>
      <c r="BA10" s="1276"/>
      <c r="BB10" s="1276"/>
      <c r="BC10" s="1276"/>
      <c r="BD10" s="1276"/>
      <c r="BE10" s="1276"/>
      <c r="BF10" s="1276"/>
      <c r="BG10" s="1276"/>
      <c r="BH10" s="1276"/>
      <c r="BI10" s="1276"/>
      <c r="BJ10" s="1276"/>
      <c r="BK10" s="1276"/>
      <c r="BL10" s="1276"/>
      <c r="BM10" s="1276"/>
      <c r="BN10" s="1276"/>
      <c r="BO10" s="1276"/>
      <c r="BP10" s="1276"/>
      <c r="BQ10" s="1276"/>
      <c r="BR10" s="1276"/>
      <c r="BS10" s="1276"/>
      <c r="BT10" s="1276"/>
      <c r="BU10" s="1276"/>
      <c r="BV10" s="1276"/>
      <c r="BW10" s="1276"/>
      <c r="BX10" s="1276"/>
      <c r="BY10" s="1276"/>
      <c r="BZ10" s="1276"/>
      <c r="CA10" s="1276"/>
      <c r="CB10" s="1276"/>
      <c r="CC10" s="1276"/>
      <c r="CD10" s="1276"/>
      <c r="CE10" s="1276"/>
      <c r="CF10" s="1276"/>
      <c r="CG10" s="1276"/>
      <c r="CH10" s="1276"/>
      <c r="CI10" s="1276"/>
      <c r="CJ10" s="1276"/>
      <c r="CK10" s="1276"/>
      <c r="CL10" s="1276"/>
      <c r="CM10" s="1276"/>
      <c r="CN10" s="1276"/>
      <c r="CO10" s="1276"/>
      <c r="CP10" s="1276"/>
      <c r="CQ10" s="1276"/>
      <c r="CR10" s="1276"/>
      <c r="CS10" s="1276"/>
      <c r="CT10" s="1276"/>
      <c r="CU10" s="1276"/>
      <c r="CV10" s="1276"/>
      <c r="CW10" s="1276"/>
      <c r="CX10" s="1276"/>
      <c r="CY10" s="1276"/>
      <c r="CZ10" s="1276"/>
      <c r="DA10" s="1276"/>
      <c r="DB10" s="1276"/>
      <c r="DC10" s="1276"/>
      <c r="DD10" s="1276"/>
      <c r="DE10" s="1276"/>
      <c r="DF10" s="293"/>
      <c r="DG10" s="293"/>
      <c r="DH10" s="293"/>
      <c r="DI10" s="293"/>
      <c r="DJ10" s="293"/>
      <c r="DK10" s="293"/>
      <c r="DL10" s="293"/>
      <c r="DM10" s="293"/>
      <c r="DN10" s="293"/>
      <c r="DO10" s="293"/>
      <c r="DP10" s="293"/>
      <c r="DQ10" s="293"/>
      <c r="DR10" s="293"/>
      <c r="DS10" s="293"/>
      <c r="DT10" s="293"/>
      <c r="DU10" s="293"/>
      <c r="DV10" s="293"/>
      <c r="DW10" s="293"/>
      <c r="EM10" s="292" t="s">
        <v>603</v>
      </c>
    </row>
    <row r="11" spans="1:143" s="292" customFormat="1" x14ac:dyDescent="0.15">
      <c r="A11" s="1276"/>
      <c r="B11" s="1276"/>
      <c r="C11" s="1276"/>
      <c r="D11" s="1276"/>
      <c r="E11" s="1276"/>
      <c r="F11" s="1276"/>
      <c r="G11" s="1276"/>
      <c r="H11" s="1276"/>
      <c r="I11" s="1276"/>
      <c r="J11" s="1276"/>
      <c r="K11" s="1276"/>
      <c r="L11" s="1276"/>
      <c r="M11" s="1276"/>
      <c r="N11" s="1276"/>
      <c r="O11" s="1276"/>
      <c r="P11" s="1276"/>
      <c r="Q11" s="1276"/>
      <c r="R11" s="1276"/>
      <c r="S11" s="1276"/>
      <c r="T11" s="1276"/>
      <c r="U11" s="1276"/>
      <c r="V11" s="1276"/>
      <c r="W11" s="1276"/>
      <c r="X11" s="1276"/>
      <c r="Y11" s="1276"/>
      <c r="Z11" s="1276"/>
      <c r="AA11" s="1276"/>
      <c r="AB11" s="1276"/>
      <c r="AC11" s="1276"/>
      <c r="AD11" s="1276"/>
      <c r="AE11" s="1276"/>
      <c r="AF11" s="1276"/>
      <c r="AG11" s="1276"/>
      <c r="AH11" s="1276"/>
      <c r="AI11" s="1276"/>
      <c r="AJ11" s="1276"/>
      <c r="AK11" s="1276"/>
      <c r="AL11" s="1276"/>
      <c r="AM11" s="1276"/>
      <c r="AN11" s="1276"/>
      <c r="AO11" s="1276"/>
      <c r="AP11" s="1276"/>
      <c r="AQ11" s="1276"/>
      <c r="AR11" s="1276"/>
      <c r="AS11" s="1276"/>
      <c r="AT11" s="1276"/>
      <c r="AU11" s="1276"/>
      <c r="AV11" s="1276"/>
      <c r="AW11" s="1276"/>
      <c r="AX11" s="1276"/>
      <c r="AY11" s="1276"/>
      <c r="AZ11" s="1276"/>
      <c r="BA11" s="1276"/>
      <c r="BB11" s="1276"/>
      <c r="BC11" s="1276"/>
      <c r="BD11" s="1276"/>
      <c r="BE11" s="1276"/>
      <c r="BF11" s="1276"/>
      <c r="BG11" s="1276"/>
      <c r="BH11" s="1276"/>
      <c r="BI11" s="1276"/>
      <c r="BJ11" s="1276"/>
      <c r="BK11" s="1276"/>
      <c r="BL11" s="1276"/>
      <c r="BM11" s="1276"/>
      <c r="BN11" s="1276"/>
      <c r="BO11" s="1276"/>
      <c r="BP11" s="1276"/>
      <c r="BQ11" s="1276"/>
      <c r="BR11" s="1276"/>
      <c r="BS11" s="1276"/>
      <c r="BT11" s="1276"/>
      <c r="BU11" s="1276"/>
      <c r="BV11" s="1276"/>
      <c r="BW11" s="1276"/>
      <c r="BX11" s="1276"/>
      <c r="BY11" s="1276"/>
      <c r="BZ11" s="1276"/>
      <c r="CA11" s="1276"/>
      <c r="CB11" s="1276"/>
      <c r="CC11" s="1276"/>
      <c r="CD11" s="1276"/>
      <c r="CE11" s="1276"/>
      <c r="CF11" s="1276"/>
      <c r="CG11" s="1276"/>
      <c r="CH11" s="1276"/>
      <c r="CI11" s="1276"/>
      <c r="CJ11" s="1276"/>
      <c r="CK11" s="1276"/>
      <c r="CL11" s="1276"/>
      <c r="CM11" s="1276"/>
      <c r="CN11" s="1276"/>
      <c r="CO11" s="1276"/>
      <c r="CP11" s="1276"/>
      <c r="CQ11" s="1276"/>
      <c r="CR11" s="1276"/>
      <c r="CS11" s="1276"/>
      <c r="CT11" s="1276"/>
      <c r="CU11" s="1276"/>
      <c r="CV11" s="1276"/>
      <c r="CW11" s="1276"/>
      <c r="CX11" s="1276"/>
      <c r="CY11" s="1276"/>
      <c r="CZ11" s="1276"/>
      <c r="DA11" s="1276"/>
      <c r="DB11" s="1276"/>
      <c r="DC11" s="1276"/>
      <c r="DD11" s="1276"/>
      <c r="DE11" s="1276"/>
      <c r="DF11" s="293"/>
      <c r="DG11" s="293"/>
      <c r="DH11" s="293"/>
      <c r="DI11" s="293"/>
      <c r="DJ11" s="293"/>
      <c r="DK11" s="293"/>
      <c r="DL11" s="293"/>
      <c r="DM11" s="293"/>
      <c r="DN11" s="293"/>
      <c r="DO11" s="293"/>
      <c r="DP11" s="293"/>
      <c r="DQ11" s="293"/>
      <c r="DR11" s="293"/>
      <c r="DS11" s="293"/>
      <c r="DT11" s="293"/>
      <c r="DU11" s="293"/>
      <c r="DV11" s="293"/>
      <c r="DW11" s="293"/>
    </row>
    <row r="12" spans="1:143" s="292" customFormat="1" x14ac:dyDescent="0.15">
      <c r="A12" s="1276"/>
      <c r="B12" s="1276"/>
      <c r="C12" s="1276"/>
      <c r="D12" s="1276"/>
      <c r="E12" s="1276"/>
      <c r="F12" s="1276"/>
      <c r="G12" s="1276"/>
      <c r="H12" s="1276"/>
      <c r="I12" s="1276"/>
      <c r="J12" s="1276"/>
      <c r="K12" s="1276"/>
      <c r="L12" s="1276"/>
      <c r="M12" s="1276"/>
      <c r="N12" s="1276"/>
      <c r="O12" s="1276"/>
      <c r="P12" s="1276"/>
      <c r="Q12" s="1276"/>
      <c r="R12" s="1276"/>
      <c r="S12" s="1276"/>
      <c r="T12" s="1276"/>
      <c r="U12" s="1276"/>
      <c r="V12" s="1276"/>
      <c r="W12" s="1276"/>
      <c r="X12" s="1276"/>
      <c r="Y12" s="1276"/>
      <c r="Z12" s="1276"/>
      <c r="AA12" s="1276"/>
      <c r="AB12" s="1276"/>
      <c r="AC12" s="1276"/>
      <c r="AD12" s="1276"/>
      <c r="AE12" s="1276"/>
      <c r="AF12" s="1276"/>
      <c r="AG12" s="1276"/>
      <c r="AH12" s="1276"/>
      <c r="AI12" s="1276"/>
      <c r="AJ12" s="1276"/>
      <c r="AK12" s="1276"/>
      <c r="AL12" s="1276"/>
      <c r="AM12" s="1276"/>
      <c r="AN12" s="1276"/>
      <c r="AO12" s="1276"/>
      <c r="AP12" s="1276"/>
      <c r="AQ12" s="1276"/>
      <c r="AR12" s="1276"/>
      <c r="AS12" s="1276"/>
      <c r="AT12" s="1276"/>
      <c r="AU12" s="1276"/>
      <c r="AV12" s="1276"/>
      <c r="AW12" s="1276"/>
      <c r="AX12" s="1276"/>
      <c r="AY12" s="1276"/>
      <c r="AZ12" s="1276"/>
      <c r="BA12" s="1276"/>
      <c r="BB12" s="1276"/>
      <c r="BC12" s="1276"/>
      <c r="BD12" s="1276"/>
      <c r="BE12" s="1276"/>
      <c r="BF12" s="1276"/>
      <c r="BG12" s="1276"/>
      <c r="BH12" s="1276"/>
      <c r="BI12" s="1276"/>
      <c r="BJ12" s="1276"/>
      <c r="BK12" s="1276"/>
      <c r="BL12" s="1276"/>
      <c r="BM12" s="1276"/>
      <c r="BN12" s="1276"/>
      <c r="BO12" s="1276"/>
      <c r="BP12" s="1276"/>
      <c r="BQ12" s="1276"/>
      <c r="BR12" s="1276"/>
      <c r="BS12" s="1276"/>
      <c r="BT12" s="1276"/>
      <c r="BU12" s="1276"/>
      <c r="BV12" s="1276"/>
      <c r="BW12" s="1276"/>
      <c r="BX12" s="1276"/>
      <c r="BY12" s="1276"/>
      <c r="BZ12" s="1276"/>
      <c r="CA12" s="1276"/>
      <c r="CB12" s="1276"/>
      <c r="CC12" s="1276"/>
      <c r="CD12" s="1276"/>
      <c r="CE12" s="1276"/>
      <c r="CF12" s="1276"/>
      <c r="CG12" s="1276"/>
      <c r="CH12" s="1276"/>
      <c r="CI12" s="1276"/>
      <c r="CJ12" s="1276"/>
      <c r="CK12" s="1276"/>
      <c r="CL12" s="1276"/>
      <c r="CM12" s="1276"/>
      <c r="CN12" s="1276"/>
      <c r="CO12" s="1276"/>
      <c r="CP12" s="1276"/>
      <c r="CQ12" s="1276"/>
      <c r="CR12" s="1276"/>
      <c r="CS12" s="1276"/>
      <c r="CT12" s="1276"/>
      <c r="CU12" s="1276"/>
      <c r="CV12" s="1276"/>
      <c r="CW12" s="1276"/>
      <c r="CX12" s="1276"/>
      <c r="CY12" s="1276"/>
      <c r="CZ12" s="1276"/>
      <c r="DA12" s="1276"/>
      <c r="DB12" s="1276"/>
      <c r="DC12" s="1276"/>
      <c r="DD12" s="1276"/>
      <c r="DE12" s="1276"/>
      <c r="DF12" s="293"/>
      <c r="DG12" s="293"/>
      <c r="DH12" s="293"/>
      <c r="DI12" s="293"/>
      <c r="DJ12" s="293"/>
      <c r="DK12" s="293"/>
      <c r="DL12" s="293"/>
      <c r="DM12" s="293"/>
      <c r="DN12" s="293"/>
      <c r="DO12" s="293"/>
      <c r="DP12" s="293"/>
      <c r="DQ12" s="293"/>
      <c r="DR12" s="293"/>
      <c r="DS12" s="293"/>
      <c r="DT12" s="293"/>
      <c r="DU12" s="293"/>
      <c r="DV12" s="293"/>
      <c r="DW12" s="293"/>
      <c r="EM12" s="292" t="s">
        <v>603</v>
      </c>
    </row>
    <row r="13" spans="1:143" s="292" customFormat="1" x14ac:dyDescent="0.15">
      <c r="A13" s="1276"/>
      <c r="B13" s="1276"/>
      <c r="C13" s="1276"/>
      <c r="D13" s="1276"/>
      <c r="E13" s="1276"/>
      <c r="F13" s="1276"/>
      <c r="G13" s="1276"/>
      <c r="H13" s="1276"/>
      <c r="I13" s="1276"/>
      <c r="J13" s="1276"/>
      <c r="K13" s="1276"/>
      <c r="L13" s="1276"/>
      <c r="M13" s="1276"/>
      <c r="N13" s="1276"/>
      <c r="O13" s="1276"/>
      <c r="P13" s="1276"/>
      <c r="Q13" s="1276"/>
      <c r="R13" s="1276"/>
      <c r="S13" s="1276"/>
      <c r="T13" s="1276"/>
      <c r="U13" s="1276"/>
      <c r="V13" s="1276"/>
      <c r="W13" s="1276"/>
      <c r="X13" s="1276"/>
      <c r="Y13" s="1276"/>
      <c r="Z13" s="1276"/>
      <c r="AA13" s="1276"/>
      <c r="AB13" s="1276"/>
      <c r="AC13" s="1276"/>
      <c r="AD13" s="1276"/>
      <c r="AE13" s="1276"/>
      <c r="AF13" s="1276"/>
      <c r="AG13" s="1276"/>
      <c r="AH13" s="1276"/>
      <c r="AI13" s="1276"/>
      <c r="AJ13" s="1276"/>
      <c r="AK13" s="1276"/>
      <c r="AL13" s="1276"/>
      <c r="AM13" s="1276"/>
      <c r="AN13" s="1276"/>
      <c r="AO13" s="1276"/>
      <c r="AP13" s="1276"/>
      <c r="AQ13" s="1276"/>
      <c r="AR13" s="1276"/>
      <c r="AS13" s="1276"/>
      <c r="AT13" s="1276"/>
      <c r="AU13" s="1276"/>
      <c r="AV13" s="1276"/>
      <c r="AW13" s="1276"/>
      <c r="AX13" s="1276"/>
      <c r="AY13" s="1276"/>
      <c r="AZ13" s="1276"/>
      <c r="BA13" s="1276"/>
      <c r="BB13" s="1276"/>
      <c r="BC13" s="1276"/>
      <c r="BD13" s="1276"/>
      <c r="BE13" s="1276"/>
      <c r="BF13" s="1276"/>
      <c r="BG13" s="1276"/>
      <c r="BH13" s="1276"/>
      <c r="BI13" s="1276"/>
      <c r="BJ13" s="1276"/>
      <c r="BK13" s="1276"/>
      <c r="BL13" s="1276"/>
      <c r="BM13" s="1276"/>
      <c r="BN13" s="1276"/>
      <c r="BO13" s="1276"/>
      <c r="BP13" s="1276"/>
      <c r="BQ13" s="1276"/>
      <c r="BR13" s="1276"/>
      <c r="BS13" s="1276"/>
      <c r="BT13" s="1276"/>
      <c r="BU13" s="1276"/>
      <c r="BV13" s="1276"/>
      <c r="BW13" s="1276"/>
      <c r="BX13" s="1276"/>
      <c r="BY13" s="1276"/>
      <c r="BZ13" s="1276"/>
      <c r="CA13" s="1276"/>
      <c r="CB13" s="1276"/>
      <c r="CC13" s="1276"/>
      <c r="CD13" s="1276"/>
      <c r="CE13" s="1276"/>
      <c r="CF13" s="1276"/>
      <c r="CG13" s="1276"/>
      <c r="CH13" s="1276"/>
      <c r="CI13" s="1276"/>
      <c r="CJ13" s="1276"/>
      <c r="CK13" s="1276"/>
      <c r="CL13" s="1276"/>
      <c r="CM13" s="1276"/>
      <c r="CN13" s="1276"/>
      <c r="CO13" s="1276"/>
      <c r="CP13" s="1276"/>
      <c r="CQ13" s="1276"/>
      <c r="CR13" s="1276"/>
      <c r="CS13" s="1276"/>
      <c r="CT13" s="1276"/>
      <c r="CU13" s="1276"/>
      <c r="CV13" s="1276"/>
      <c r="CW13" s="1276"/>
      <c r="CX13" s="1276"/>
      <c r="CY13" s="1276"/>
      <c r="CZ13" s="1276"/>
      <c r="DA13" s="1276"/>
      <c r="DB13" s="1276"/>
      <c r="DC13" s="1276"/>
      <c r="DD13" s="1276"/>
      <c r="DE13" s="1276"/>
      <c r="DF13" s="293"/>
      <c r="DG13" s="293"/>
      <c r="DH13" s="293"/>
      <c r="DI13" s="293"/>
      <c r="DJ13" s="293"/>
      <c r="DK13" s="293"/>
      <c r="DL13" s="293"/>
      <c r="DM13" s="293"/>
      <c r="DN13" s="293"/>
      <c r="DO13" s="293"/>
      <c r="DP13" s="293"/>
      <c r="DQ13" s="293"/>
      <c r="DR13" s="293"/>
      <c r="DS13" s="293"/>
      <c r="DT13" s="293"/>
      <c r="DU13" s="293"/>
      <c r="DV13" s="293"/>
      <c r="DW13" s="293"/>
    </row>
    <row r="14" spans="1:143" s="292" customFormat="1" x14ac:dyDescent="0.15">
      <c r="A14" s="1276"/>
      <c r="B14" s="1276"/>
      <c r="C14" s="1276"/>
      <c r="D14" s="1276"/>
      <c r="E14" s="1276"/>
      <c r="F14" s="1276"/>
      <c r="G14" s="1276"/>
      <c r="H14" s="1276"/>
      <c r="I14" s="1276"/>
      <c r="J14" s="1276"/>
      <c r="K14" s="1276"/>
      <c r="L14" s="1276"/>
      <c r="M14" s="1276"/>
      <c r="N14" s="1276"/>
      <c r="O14" s="1276"/>
      <c r="P14" s="1276"/>
      <c r="Q14" s="1276"/>
      <c r="R14" s="1276"/>
      <c r="S14" s="1276"/>
      <c r="T14" s="1276"/>
      <c r="U14" s="1276"/>
      <c r="V14" s="1276"/>
      <c r="W14" s="1276"/>
      <c r="X14" s="1276"/>
      <c r="Y14" s="1276"/>
      <c r="Z14" s="1276"/>
      <c r="AA14" s="1276"/>
      <c r="AB14" s="1276"/>
      <c r="AC14" s="1276"/>
      <c r="AD14" s="1276"/>
      <c r="AE14" s="1276"/>
      <c r="AF14" s="1276"/>
      <c r="AG14" s="1276"/>
      <c r="AH14" s="1276"/>
      <c r="AI14" s="1276"/>
      <c r="AJ14" s="1276"/>
      <c r="AK14" s="1276"/>
      <c r="AL14" s="1276"/>
      <c r="AM14" s="1276"/>
      <c r="AN14" s="1276"/>
      <c r="AO14" s="1276"/>
      <c r="AP14" s="1276"/>
      <c r="AQ14" s="1276"/>
      <c r="AR14" s="1276"/>
      <c r="AS14" s="1276"/>
      <c r="AT14" s="1276"/>
      <c r="AU14" s="1276"/>
      <c r="AV14" s="1276"/>
      <c r="AW14" s="1276"/>
      <c r="AX14" s="1276"/>
      <c r="AY14" s="1276"/>
      <c r="AZ14" s="1276"/>
      <c r="BA14" s="1276"/>
      <c r="BB14" s="1276"/>
      <c r="BC14" s="1276"/>
      <c r="BD14" s="1276"/>
      <c r="BE14" s="1276"/>
      <c r="BF14" s="1276"/>
      <c r="BG14" s="1276"/>
      <c r="BH14" s="1276"/>
      <c r="BI14" s="1276"/>
      <c r="BJ14" s="1276"/>
      <c r="BK14" s="1276"/>
      <c r="BL14" s="1276"/>
      <c r="BM14" s="1276"/>
      <c r="BN14" s="1276"/>
      <c r="BO14" s="1276"/>
      <c r="BP14" s="1276"/>
      <c r="BQ14" s="1276"/>
      <c r="BR14" s="1276"/>
      <c r="BS14" s="1276"/>
      <c r="BT14" s="1276"/>
      <c r="BU14" s="1276"/>
      <c r="BV14" s="1276"/>
      <c r="BW14" s="1276"/>
      <c r="BX14" s="1276"/>
      <c r="BY14" s="1276"/>
      <c r="BZ14" s="1276"/>
      <c r="CA14" s="1276"/>
      <c r="CB14" s="1276"/>
      <c r="CC14" s="1276"/>
      <c r="CD14" s="1276"/>
      <c r="CE14" s="1276"/>
      <c r="CF14" s="1276"/>
      <c r="CG14" s="1276"/>
      <c r="CH14" s="1276"/>
      <c r="CI14" s="1276"/>
      <c r="CJ14" s="1276"/>
      <c r="CK14" s="1276"/>
      <c r="CL14" s="1276"/>
      <c r="CM14" s="1276"/>
      <c r="CN14" s="1276"/>
      <c r="CO14" s="1276"/>
      <c r="CP14" s="1276"/>
      <c r="CQ14" s="1276"/>
      <c r="CR14" s="1276"/>
      <c r="CS14" s="1276"/>
      <c r="CT14" s="1276"/>
      <c r="CU14" s="1276"/>
      <c r="CV14" s="1276"/>
      <c r="CW14" s="1276"/>
      <c r="CX14" s="1276"/>
      <c r="CY14" s="1276"/>
      <c r="CZ14" s="1276"/>
      <c r="DA14" s="1276"/>
      <c r="DB14" s="1276"/>
      <c r="DC14" s="1276"/>
      <c r="DD14" s="1276"/>
      <c r="DE14" s="1276"/>
      <c r="DF14" s="293"/>
      <c r="DG14" s="293"/>
      <c r="DH14" s="293"/>
      <c r="DI14" s="293"/>
      <c r="DJ14" s="293"/>
      <c r="DK14" s="293"/>
      <c r="DL14" s="293"/>
      <c r="DM14" s="293"/>
      <c r="DN14" s="293"/>
      <c r="DO14" s="293"/>
      <c r="DP14" s="293"/>
      <c r="DQ14" s="293"/>
      <c r="DR14" s="293"/>
      <c r="DS14" s="293"/>
      <c r="DT14" s="293"/>
      <c r="DU14" s="293"/>
      <c r="DV14" s="293"/>
      <c r="DW14" s="293"/>
    </row>
    <row r="15" spans="1:143" s="292" customFormat="1" x14ac:dyDescent="0.15">
      <c r="A15" s="1275"/>
      <c r="B15" s="1276"/>
      <c r="C15" s="1276"/>
      <c r="D15" s="1276"/>
      <c r="E15" s="1276"/>
      <c r="F15" s="1276"/>
      <c r="G15" s="1276"/>
      <c r="H15" s="1276"/>
      <c r="I15" s="1276"/>
      <c r="J15" s="1276"/>
      <c r="K15" s="1276"/>
      <c r="L15" s="1276"/>
      <c r="M15" s="1276"/>
      <c r="N15" s="1276"/>
      <c r="O15" s="1276"/>
      <c r="P15" s="1276"/>
      <c r="Q15" s="1276"/>
      <c r="R15" s="1276"/>
      <c r="S15" s="1276"/>
      <c r="T15" s="1276"/>
      <c r="U15" s="1276"/>
      <c r="V15" s="1276"/>
      <c r="W15" s="1276"/>
      <c r="X15" s="1276"/>
      <c r="Y15" s="1276"/>
      <c r="Z15" s="1276"/>
      <c r="AA15" s="1276"/>
      <c r="AB15" s="1276"/>
      <c r="AC15" s="1276"/>
      <c r="AD15" s="1276"/>
      <c r="AE15" s="1276"/>
      <c r="AF15" s="1276"/>
      <c r="AG15" s="1276"/>
      <c r="AH15" s="1276"/>
      <c r="AI15" s="1276"/>
      <c r="AJ15" s="1276"/>
      <c r="AK15" s="1276"/>
      <c r="AL15" s="1276"/>
      <c r="AM15" s="1276"/>
      <c r="AN15" s="1276"/>
      <c r="AO15" s="1276"/>
      <c r="AP15" s="1276"/>
      <c r="AQ15" s="1276"/>
      <c r="AR15" s="1276"/>
      <c r="AS15" s="1276"/>
      <c r="AT15" s="1276"/>
      <c r="AU15" s="1276"/>
      <c r="AV15" s="1276"/>
      <c r="AW15" s="1276"/>
      <c r="AX15" s="1276"/>
      <c r="AY15" s="1276"/>
      <c r="AZ15" s="1276"/>
      <c r="BA15" s="1276"/>
      <c r="BB15" s="1276"/>
      <c r="BC15" s="1276"/>
      <c r="BD15" s="1276"/>
      <c r="BE15" s="1276"/>
      <c r="BF15" s="1276"/>
      <c r="BG15" s="1276"/>
      <c r="BH15" s="1276"/>
      <c r="BI15" s="1276"/>
      <c r="BJ15" s="1276"/>
      <c r="BK15" s="1276"/>
      <c r="BL15" s="1276"/>
      <c r="BM15" s="1276"/>
      <c r="BN15" s="1276"/>
      <c r="BO15" s="1276"/>
      <c r="BP15" s="1276"/>
      <c r="BQ15" s="1276"/>
      <c r="BR15" s="1276"/>
      <c r="BS15" s="1276"/>
      <c r="BT15" s="1276"/>
      <c r="BU15" s="1276"/>
      <c r="BV15" s="1276"/>
      <c r="BW15" s="1276"/>
      <c r="BX15" s="1276"/>
      <c r="BY15" s="1276"/>
      <c r="BZ15" s="1276"/>
      <c r="CA15" s="1276"/>
      <c r="CB15" s="1276"/>
      <c r="CC15" s="1276"/>
      <c r="CD15" s="1276"/>
      <c r="CE15" s="1276"/>
      <c r="CF15" s="1276"/>
      <c r="CG15" s="1276"/>
      <c r="CH15" s="1276"/>
      <c r="CI15" s="1276"/>
      <c r="CJ15" s="1276"/>
      <c r="CK15" s="1276"/>
      <c r="CL15" s="1276"/>
      <c r="CM15" s="1276"/>
      <c r="CN15" s="1276"/>
      <c r="CO15" s="1276"/>
      <c r="CP15" s="1276"/>
      <c r="CQ15" s="1276"/>
      <c r="CR15" s="1276"/>
      <c r="CS15" s="1276"/>
      <c r="CT15" s="1276"/>
      <c r="CU15" s="1276"/>
      <c r="CV15" s="1276"/>
      <c r="CW15" s="1276"/>
      <c r="CX15" s="1276"/>
      <c r="CY15" s="1276"/>
      <c r="CZ15" s="1276"/>
      <c r="DA15" s="1276"/>
      <c r="DB15" s="1276"/>
      <c r="DC15" s="1276"/>
      <c r="DD15" s="1276"/>
      <c r="DE15" s="1276"/>
      <c r="DF15" s="293"/>
      <c r="DG15" s="293"/>
      <c r="DH15" s="293"/>
      <c r="DI15" s="293"/>
      <c r="DJ15" s="293"/>
      <c r="DK15" s="293"/>
      <c r="DL15" s="293"/>
      <c r="DM15" s="293"/>
      <c r="DN15" s="293"/>
      <c r="DO15" s="293"/>
      <c r="DP15" s="293"/>
      <c r="DQ15" s="293"/>
      <c r="DR15" s="293"/>
      <c r="DS15" s="293"/>
      <c r="DT15" s="293"/>
      <c r="DU15" s="293"/>
      <c r="DV15" s="293"/>
      <c r="DW15" s="293"/>
    </row>
    <row r="16" spans="1:143" s="292" customFormat="1" x14ac:dyDescent="0.15">
      <c r="A16" s="1275"/>
      <c r="B16" s="1276"/>
      <c r="C16" s="1276"/>
      <c r="D16" s="1276"/>
      <c r="E16" s="1276"/>
      <c r="F16" s="1276"/>
      <c r="G16" s="1276"/>
      <c r="H16" s="1276"/>
      <c r="I16" s="1276"/>
      <c r="J16" s="1276"/>
      <c r="K16" s="1276"/>
      <c r="L16" s="1276"/>
      <c r="M16" s="1276"/>
      <c r="N16" s="1276"/>
      <c r="O16" s="1276"/>
      <c r="P16" s="1276"/>
      <c r="Q16" s="1276"/>
      <c r="R16" s="1276"/>
      <c r="S16" s="1276"/>
      <c r="T16" s="1276"/>
      <c r="U16" s="1276"/>
      <c r="V16" s="1276"/>
      <c r="W16" s="1276"/>
      <c r="X16" s="1276"/>
      <c r="Y16" s="1276"/>
      <c r="Z16" s="1276"/>
      <c r="AA16" s="1276"/>
      <c r="AB16" s="1276"/>
      <c r="AC16" s="1276"/>
      <c r="AD16" s="1276"/>
      <c r="AE16" s="1276"/>
      <c r="AF16" s="1276"/>
      <c r="AG16" s="1276"/>
      <c r="AH16" s="1276"/>
      <c r="AI16" s="1276"/>
      <c r="AJ16" s="1276"/>
      <c r="AK16" s="1276"/>
      <c r="AL16" s="1276"/>
      <c r="AM16" s="1276"/>
      <c r="AN16" s="1276"/>
      <c r="AO16" s="1276"/>
      <c r="AP16" s="1276"/>
      <c r="AQ16" s="1276"/>
      <c r="AR16" s="1276"/>
      <c r="AS16" s="1276"/>
      <c r="AT16" s="1276"/>
      <c r="AU16" s="1276"/>
      <c r="AV16" s="1276"/>
      <c r="AW16" s="1276"/>
      <c r="AX16" s="1276"/>
      <c r="AY16" s="1276"/>
      <c r="AZ16" s="1276"/>
      <c r="BA16" s="1276"/>
      <c r="BB16" s="1276"/>
      <c r="BC16" s="1276"/>
      <c r="BD16" s="1276"/>
      <c r="BE16" s="1276"/>
      <c r="BF16" s="1276"/>
      <c r="BG16" s="1276"/>
      <c r="BH16" s="1276"/>
      <c r="BI16" s="1276"/>
      <c r="BJ16" s="1276"/>
      <c r="BK16" s="1276"/>
      <c r="BL16" s="1276"/>
      <c r="BM16" s="1276"/>
      <c r="BN16" s="1276"/>
      <c r="BO16" s="1276"/>
      <c r="BP16" s="1276"/>
      <c r="BQ16" s="1276"/>
      <c r="BR16" s="1276"/>
      <c r="BS16" s="1276"/>
      <c r="BT16" s="1276"/>
      <c r="BU16" s="1276"/>
      <c r="BV16" s="1276"/>
      <c r="BW16" s="1276"/>
      <c r="BX16" s="1276"/>
      <c r="BY16" s="1276"/>
      <c r="BZ16" s="1276"/>
      <c r="CA16" s="1276"/>
      <c r="CB16" s="1276"/>
      <c r="CC16" s="1276"/>
      <c r="CD16" s="1276"/>
      <c r="CE16" s="1276"/>
      <c r="CF16" s="1276"/>
      <c r="CG16" s="1276"/>
      <c r="CH16" s="1276"/>
      <c r="CI16" s="1276"/>
      <c r="CJ16" s="1276"/>
      <c r="CK16" s="1276"/>
      <c r="CL16" s="1276"/>
      <c r="CM16" s="1276"/>
      <c r="CN16" s="1276"/>
      <c r="CO16" s="1276"/>
      <c r="CP16" s="1276"/>
      <c r="CQ16" s="1276"/>
      <c r="CR16" s="1276"/>
      <c r="CS16" s="1276"/>
      <c r="CT16" s="1276"/>
      <c r="CU16" s="1276"/>
      <c r="CV16" s="1276"/>
      <c r="CW16" s="1276"/>
      <c r="CX16" s="1276"/>
      <c r="CY16" s="1276"/>
      <c r="CZ16" s="1276"/>
      <c r="DA16" s="1276"/>
      <c r="DB16" s="1276"/>
      <c r="DC16" s="1276"/>
      <c r="DD16" s="1276"/>
      <c r="DE16" s="1276"/>
      <c r="DF16" s="293"/>
      <c r="DG16" s="293"/>
      <c r="DH16" s="293"/>
      <c r="DI16" s="293"/>
      <c r="DJ16" s="293"/>
      <c r="DK16" s="293"/>
      <c r="DL16" s="293"/>
      <c r="DM16" s="293"/>
      <c r="DN16" s="293"/>
      <c r="DO16" s="293"/>
      <c r="DP16" s="293"/>
      <c r="DQ16" s="293"/>
      <c r="DR16" s="293"/>
      <c r="DS16" s="293"/>
      <c r="DT16" s="293"/>
      <c r="DU16" s="293"/>
      <c r="DV16" s="293"/>
      <c r="DW16" s="293"/>
    </row>
    <row r="17" spans="1:351" s="292" customFormat="1" x14ac:dyDescent="0.15">
      <c r="A17" s="1275"/>
      <c r="B17" s="1276"/>
      <c r="C17" s="1276"/>
      <c r="D17" s="1276"/>
      <c r="E17" s="1276"/>
      <c r="F17" s="1276"/>
      <c r="G17" s="1276"/>
      <c r="H17" s="1276"/>
      <c r="I17" s="1276"/>
      <c r="J17" s="1276"/>
      <c r="K17" s="1276"/>
      <c r="L17" s="1276"/>
      <c r="M17" s="1276"/>
      <c r="N17" s="1276"/>
      <c r="O17" s="1276"/>
      <c r="P17" s="1276"/>
      <c r="Q17" s="1276"/>
      <c r="R17" s="1276"/>
      <c r="S17" s="1276"/>
      <c r="T17" s="1276"/>
      <c r="U17" s="1276"/>
      <c r="V17" s="1276"/>
      <c r="W17" s="1276"/>
      <c r="X17" s="1276"/>
      <c r="Y17" s="1276"/>
      <c r="Z17" s="1276"/>
      <c r="AA17" s="1276"/>
      <c r="AB17" s="1276"/>
      <c r="AC17" s="1276"/>
      <c r="AD17" s="1276"/>
      <c r="AE17" s="1276"/>
      <c r="AF17" s="1276"/>
      <c r="AG17" s="1276"/>
      <c r="AH17" s="1276"/>
      <c r="AI17" s="1276"/>
      <c r="AJ17" s="1276"/>
      <c r="AK17" s="1276"/>
      <c r="AL17" s="1276"/>
      <c r="AM17" s="1276"/>
      <c r="AN17" s="1276"/>
      <c r="AO17" s="1276"/>
      <c r="AP17" s="1276"/>
      <c r="AQ17" s="1276"/>
      <c r="AR17" s="1276"/>
      <c r="AS17" s="1276"/>
      <c r="AT17" s="1276"/>
      <c r="AU17" s="1276"/>
      <c r="AV17" s="1276"/>
      <c r="AW17" s="1276"/>
      <c r="AX17" s="1276"/>
      <c r="AY17" s="1276"/>
      <c r="AZ17" s="1276"/>
      <c r="BA17" s="1276"/>
      <c r="BB17" s="1276"/>
      <c r="BC17" s="1276"/>
      <c r="BD17" s="1276"/>
      <c r="BE17" s="1276"/>
      <c r="BF17" s="1276"/>
      <c r="BG17" s="1276"/>
      <c r="BH17" s="1276"/>
      <c r="BI17" s="1276"/>
      <c r="BJ17" s="1276"/>
      <c r="BK17" s="1276"/>
      <c r="BL17" s="1276"/>
      <c r="BM17" s="1276"/>
      <c r="BN17" s="1276"/>
      <c r="BO17" s="1276"/>
      <c r="BP17" s="1276"/>
      <c r="BQ17" s="1276"/>
      <c r="BR17" s="1276"/>
      <c r="BS17" s="1276"/>
      <c r="BT17" s="1276"/>
      <c r="BU17" s="1276"/>
      <c r="BV17" s="1276"/>
      <c r="BW17" s="1276"/>
      <c r="BX17" s="1276"/>
      <c r="BY17" s="1276"/>
      <c r="BZ17" s="1276"/>
      <c r="CA17" s="1276"/>
      <c r="CB17" s="1276"/>
      <c r="CC17" s="1276"/>
      <c r="CD17" s="1276"/>
      <c r="CE17" s="1276"/>
      <c r="CF17" s="1276"/>
      <c r="CG17" s="1276"/>
      <c r="CH17" s="1276"/>
      <c r="CI17" s="1276"/>
      <c r="CJ17" s="1276"/>
      <c r="CK17" s="1276"/>
      <c r="CL17" s="1276"/>
      <c r="CM17" s="1276"/>
      <c r="CN17" s="1276"/>
      <c r="CO17" s="1276"/>
      <c r="CP17" s="1276"/>
      <c r="CQ17" s="1276"/>
      <c r="CR17" s="1276"/>
      <c r="CS17" s="1276"/>
      <c r="CT17" s="1276"/>
      <c r="CU17" s="1276"/>
      <c r="CV17" s="1276"/>
      <c r="CW17" s="1276"/>
      <c r="CX17" s="1276"/>
      <c r="CY17" s="1276"/>
      <c r="CZ17" s="1276"/>
      <c r="DA17" s="1276"/>
      <c r="DB17" s="1276"/>
      <c r="DC17" s="1276"/>
      <c r="DD17" s="1276"/>
      <c r="DE17" s="1276"/>
      <c r="DF17" s="293"/>
      <c r="DG17" s="293"/>
      <c r="DH17" s="293"/>
      <c r="DI17" s="293"/>
      <c r="DJ17" s="293"/>
      <c r="DK17" s="293"/>
      <c r="DL17" s="293"/>
      <c r="DM17" s="293"/>
      <c r="DN17" s="293"/>
      <c r="DO17" s="293"/>
      <c r="DP17" s="293"/>
      <c r="DQ17" s="293"/>
      <c r="DR17" s="293"/>
      <c r="DS17" s="293"/>
      <c r="DT17" s="293"/>
      <c r="DU17" s="293"/>
      <c r="DV17" s="293"/>
      <c r="DW17" s="293"/>
    </row>
    <row r="18" spans="1:351" s="292" customFormat="1" x14ac:dyDescent="0.15">
      <c r="A18" s="1275"/>
      <c r="B18" s="1276"/>
      <c r="C18" s="1276"/>
      <c r="D18" s="1276"/>
      <c r="E18" s="1276"/>
      <c r="F18" s="1276"/>
      <c r="G18" s="1276"/>
      <c r="H18" s="1276"/>
      <c r="I18" s="1276"/>
      <c r="J18" s="1276"/>
      <c r="K18" s="1276"/>
      <c r="L18" s="1276"/>
      <c r="M18" s="1276"/>
      <c r="N18" s="1276"/>
      <c r="O18" s="1276"/>
      <c r="P18" s="1276"/>
      <c r="Q18" s="1276"/>
      <c r="R18" s="1276"/>
      <c r="S18" s="1276"/>
      <c r="T18" s="1276"/>
      <c r="U18" s="1276"/>
      <c r="V18" s="1276"/>
      <c r="W18" s="1276"/>
      <c r="X18" s="1276"/>
      <c r="Y18" s="1276"/>
      <c r="Z18" s="1276"/>
      <c r="AA18" s="1276"/>
      <c r="AB18" s="1276"/>
      <c r="AC18" s="1276"/>
      <c r="AD18" s="1276"/>
      <c r="AE18" s="1276"/>
      <c r="AF18" s="1276"/>
      <c r="AG18" s="1276"/>
      <c r="AH18" s="1276"/>
      <c r="AI18" s="1276"/>
      <c r="AJ18" s="1276"/>
      <c r="AK18" s="1276"/>
      <c r="AL18" s="1276"/>
      <c r="AM18" s="1276"/>
      <c r="AN18" s="1276"/>
      <c r="AO18" s="1276"/>
      <c r="AP18" s="1276"/>
      <c r="AQ18" s="1276"/>
      <c r="AR18" s="1276"/>
      <c r="AS18" s="1276"/>
      <c r="AT18" s="1276"/>
      <c r="AU18" s="1276"/>
      <c r="AV18" s="1276"/>
      <c r="AW18" s="1276"/>
      <c r="AX18" s="1276"/>
      <c r="AY18" s="1276"/>
      <c r="AZ18" s="1276"/>
      <c r="BA18" s="1276"/>
      <c r="BB18" s="1276"/>
      <c r="BC18" s="1276"/>
      <c r="BD18" s="1276"/>
      <c r="BE18" s="1276"/>
      <c r="BF18" s="1276"/>
      <c r="BG18" s="1276"/>
      <c r="BH18" s="1276"/>
      <c r="BI18" s="1276"/>
      <c r="BJ18" s="1276"/>
      <c r="BK18" s="1276"/>
      <c r="BL18" s="1276"/>
      <c r="BM18" s="1276"/>
      <c r="BN18" s="1276"/>
      <c r="BO18" s="1276"/>
      <c r="BP18" s="1276"/>
      <c r="BQ18" s="1276"/>
      <c r="BR18" s="1276"/>
      <c r="BS18" s="1276"/>
      <c r="BT18" s="1276"/>
      <c r="BU18" s="1276"/>
      <c r="BV18" s="1276"/>
      <c r="BW18" s="1276"/>
      <c r="BX18" s="1276"/>
      <c r="BY18" s="1276"/>
      <c r="BZ18" s="1276"/>
      <c r="CA18" s="1276"/>
      <c r="CB18" s="1276"/>
      <c r="CC18" s="1276"/>
      <c r="CD18" s="1276"/>
      <c r="CE18" s="1276"/>
      <c r="CF18" s="1276"/>
      <c r="CG18" s="1276"/>
      <c r="CH18" s="1276"/>
      <c r="CI18" s="1276"/>
      <c r="CJ18" s="1276"/>
      <c r="CK18" s="1276"/>
      <c r="CL18" s="1276"/>
      <c r="CM18" s="1276"/>
      <c r="CN18" s="1276"/>
      <c r="CO18" s="1276"/>
      <c r="CP18" s="1276"/>
      <c r="CQ18" s="1276"/>
      <c r="CR18" s="1276"/>
      <c r="CS18" s="1276"/>
      <c r="CT18" s="1276"/>
      <c r="CU18" s="1276"/>
      <c r="CV18" s="1276"/>
      <c r="CW18" s="1276"/>
      <c r="CX18" s="1276"/>
      <c r="CY18" s="1276"/>
      <c r="CZ18" s="1276"/>
      <c r="DA18" s="1276"/>
      <c r="DB18" s="1276"/>
      <c r="DC18" s="1276"/>
      <c r="DD18" s="1276"/>
      <c r="DE18" s="1276"/>
      <c r="DF18" s="293"/>
      <c r="DG18" s="293"/>
      <c r="DH18" s="293"/>
      <c r="DI18" s="293"/>
      <c r="DJ18" s="293"/>
      <c r="DK18" s="293"/>
      <c r="DL18" s="293"/>
      <c r="DM18" s="293"/>
      <c r="DN18" s="293"/>
      <c r="DO18" s="293"/>
      <c r="DP18" s="293"/>
      <c r="DQ18" s="293"/>
      <c r="DR18" s="293"/>
      <c r="DS18" s="293"/>
      <c r="DT18" s="293"/>
      <c r="DU18" s="293"/>
      <c r="DV18" s="293"/>
      <c r="DW18" s="293"/>
    </row>
    <row r="19" spans="1:351" x14ac:dyDescent="0.15">
      <c r="DD19" s="1275"/>
      <c r="DE19" s="1275"/>
    </row>
    <row r="20" spans="1:351" x14ac:dyDescent="0.15">
      <c r="DD20" s="1275"/>
      <c r="DE20" s="1275"/>
    </row>
    <row r="21" spans="1:351" ht="17.25" x14ac:dyDescent="0.15">
      <c r="B21" s="1277"/>
      <c r="C21" s="1278"/>
      <c r="D21" s="1278"/>
      <c r="E21" s="1278"/>
      <c r="F21" s="1278"/>
      <c r="G21" s="1278"/>
      <c r="H21" s="1278"/>
      <c r="I21" s="1278"/>
      <c r="J21" s="1278"/>
      <c r="K21" s="1278"/>
      <c r="L21" s="1278"/>
      <c r="M21" s="1278"/>
      <c r="N21" s="1279"/>
      <c r="O21" s="1278"/>
      <c r="P21" s="1278"/>
      <c r="Q21" s="1278"/>
      <c r="R21" s="1278"/>
      <c r="S21" s="1278"/>
      <c r="T21" s="1278"/>
      <c r="U21" s="1278"/>
      <c r="V21" s="1278"/>
      <c r="W21" s="1278"/>
      <c r="X21" s="1278"/>
      <c r="Y21" s="1278"/>
      <c r="Z21" s="1278"/>
      <c r="AA21" s="1278"/>
      <c r="AB21" s="1278"/>
      <c r="AC21" s="1278"/>
      <c r="AD21" s="1278"/>
      <c r="AE21" s="1278"/>
      <c r="AF21" s="1278"/>
      <c r="AG21" s="1278"/>
      <c r="AH21" s="1278"/>
      <c r="AI21" s="1278"/>
      <c r="AJ21" s="1278"/>
      <c r="AK21" s="1278"/>
      <c r="AL21" s="1278"/>
      <c r="AM21" s="1278"/>
      <c r="AN21" s="1278"/>
      <c r="AO21" s="1278"/>
      <c r="AP21" s="1278"/>
      <c r="AQ21" s="1278"/>
      <c r="AR21" s="1278"/>
      <c r="AS21" s="1278"/>
      <c r="AT21" s="1279"/>
      <c r="AU21" s="1278"/>
      <c r="AV21" s="1278"/>
      <c r="AW21" s="1278"/>
      <c r="AX21" s="1278"/>
      <c r="AY21" s="1278"/>
      <c r="AZ21" s="1278"/>
      <c r="BA21" s="1278"/>
      <c r="BB21" s="1278"/>
      <c r="BC21" s="1278"/>
      <c r="BD21" s="1278"/>
      <c r="BE21" s="1278"/>
      <c r="BF21" s="1279"/>
      <c r="BG21" s="1278"/>
      <c r="BH21" s="1278"/>
      <c r="BI21" s="1278"/>
      <c r="BJ21" s="1278"/>
      <c r="BK21" s="1278"/>
      <c r="BL21" s="1278"/>
      <c r="BM21" s="1278"/>
      <c r="BN21" s="1278"/>
      <c r="BO21" s="1278"/>
      <c r="BP21" s="1278"/>
      <c r="BQ21" s="1278"/>
      <c r="BR21" s="1279"/>
      <c r="BS21" s="1278"/>
      <c r="BT21" s="1278"/>
      <c r="BU21" s="1278"/>
      <c r="BV21" s="1278"/>
      <c r="BW21" s="1278"/>
      <c r="BX21" s="1278"/>
      <c r="BY21" s="1278"/>
      <c r="BZ21" s="1278"/>
      <c r="CA21" s="1278"/>
      <c r="CB21" s="1278"/>
      <c r="CC21" s="1278"/>
      <c r="CD21" s="1279"/>
      <c r="CE21" s="1278"/>
      <c r="CF21" s="1278"/>
      <c r="CG21" s="1278"/>
      <c r="CH21" s="1278"/>
      <c r="CI21" s="1278"/>
      <c r="CJ21" s="1278"/>
      <c r="CK21" s="1278"/>
      <c r="CL21" s="1278"/>
      <c r="CM21" s="1278"/>
      <c r="CN21" s="1278"/>
      <c r="CO21" s="1278"/>
      <c r="CP21" s="1279"/>
      <c r="CQ21" s="1278"/>
      <c r="CR21" s="1278"/>
      <c r="CS21" s="1278"/>
      <c r="CT21" s="1278"/>
      <c r="CU21" s="1278"/>
      <c r="CV21" s="1278"/>
      <c r="CW21" s="1278"/>
      <c r="CX21" s="1278"/>
      <c r="CY21" s="1278"/>
      <c r="CZ21" s="1278"/>
      <c r="DA21" s="1278"/>
      <c r="DB21" s="1279"/>
      <c r="DC21" s="1278"/>
      <c r="DD21" s="1280"/>
      <c r="DE21" s="1275"/>
      <c r="MM21" s="1281"/>
    </row>
    <row r="22" spans="1:351" ht="17.25" x14ac:dyDescent="0.15">
      <c r="B22" s="1282"/>
      <c r="MM22" s="1281"/>
    </row>
    <row r="23" spans="1:351" x14ac:dyDescent="0.15">
      <c r="B23" s="1282"/>
    </row>
    <row r="24" spans="1:351" x14ac:dyDescent="0.15">
      <c r="B24" s="1282"/>
    </row>
    <row r="25" spans="1:351" x14ac:dyDescent="0.15">
      <c r="B25" s="1282"/>
    </row>
    <row r="26" spans="1:351" x14ac:dyDescent="0.15">
      <c r="B26" s="1282"/>
    </row>
    <row r="27" spans="1:351" x14ac:dyDescent="0.15">
      <c r="B27" s="1282"/>
    </row>
    <row r="28" spans="1:351" x14ac:dyDescent="0.15">
      <c r="B28" s="1282"/>
    </row>
    <row r="29" spans="1:351" x14ac:dyDescent="0.15">
      <c r="B29" s="1282"/>
    </row>
    <row r="30" spans="1:351" x14ac:dyDescent="0.15">
      <c r="B30" s="1282"/>
    </row>
    <row r="31" spans="1:351" x14ac:dyDescent="0.15">
      <c r="B31" s="1282"/>
    </row>
    <row r="32" spans="1:351" x14ac:dyDescent="0.15">
      <c r="B32" s="1282"/>
    </row>
    <row r="33" spans="2:109" x14ac:dyDescent="0.15">
      <c r="B33" s="1282"/>
    </row>
    <row r="34" spans="2:109" x14ac:dyDescent="0.15">
      <c r="B34" s="1282"/>
    </row>
    <row r="35" spans="2:109" x14ac:dyDescent="0.15">
      <c r="B35" s="1282"/>
    </row>
    <row r="36" spans="2:109" x14ac:dyDescent="0.15">
      <c r="B36" s="1282"/>
    </row>
    <row r="37" spans="2:109" x14ac:dyDescent="0.15">
      <c r="B37" s="1282"/>
    </row>
    <row r="38" spans="2:109" x14ac:dyDescent="0.15">
      <c r="B38" s="1282"/>
    </row>
    <row r="39" spans="2:109" x14ac:dyDescent="0.15">
      <c r="B39" s="1284"/>
      <c r="C39" s="1285"/>
      <c r="D39" s="1285"/>
      <c r="E39" s="1285"/>
      <c r="F39" s="1285"/>
      <c r="G39" s="1285"/>
      <c r="H39" s="1285"/>
      <c r="I39" s="1285"/>
      <c r="J39" s="1285"/>
      <c r="K39" s="1285"/>
      <c r="L39" s="1285"/>
      <c r="M39" s="1285"/>
      <c r="N39" s="1285"/>
      <c r="O39" s="1285"/>
      <c r="P39" s="1285"/>
      <c r="Q39" s="1285"/>
      <c r="R39" s="1285"/>
      <c r="S39" s="1285"/>
      <c r="T39" s="1285"/>
      <c r="U39" s="1285"/>
      <c r="V39" s="1285"/>
      <c r="W39" s="1285"/>
      <c r="X39" s="1285"/>
      <c r="Y39" s="1285"/>
      <c r="Z39" s="1285"/>
      <c r="AA39" s="1285"/>
      <c r="AB39" s="1285"/>
      <c r="AC39" s="1285"/>
      <c r="AD39" s="1285"/>
      <c r="AE39" s="1285"/>
      <c r="AF39" s="1285"/>
      <c r="AG39" s="1285"/>
      <c r="AH39" s="1285"/>
      <c r="AI39" s="1285"/>
      <c r="AJ39" s="1285"/>
      <c r="AK39" s="1285"/>
      <c r="AL39" s="1285"/>
      <c r="AM39" s="1285"/>
      <c r="AN39" s="1285"/>
      <c r="AO39" s="1285"/>
      <c r="AP39" s="1285"/>
      <c r="AQ39" s="1285"/>
      <c r="AR39" s="1285"/>
      <c r="AS39" s="1285"/>
      <c r="AT39" s="1285"/>
      <c r="AU39" s="1285"/>
      <c r="AV39" s="1285"/>
      <c r="AW39" s="1285"/>
      <c r="AX39" s="1285"/>
      <c r="AY39" s="1285"/>
      <c r="AZ39" s="1285"/>
      <c r="BA39" s="1285"/>
      <c r="BB39" s="1285"/>
      <c r="BC39" s="1285"/>
      <c r="BD39" s="1285"/>
      <c r="BE39" s="1285"/>
      <c r="BF39" s="1285"/>
      <c r="BG39" s="1285"/>
      <c r="BH39" s="1285"/>
      <c r="BI39" s="1285"/>
      <c r="BJ39" s="1285"/>
      <c r="BK39" s="1285"/>
      <c r="BL39" s="1285"/>
      <c r="BM39" s="1285"/>
      <c r="BN39" s="1285"/>
      <c r="BO39" s="1285"/>
      <c r="BP39" s="1285"/>
      <c r="BQ39" s="1285"/>
      <c r="BR39" s="1285"/>
      <c r="BS39" s="1285"/>
      <c r="BT39" s="1285"/>
      <c r="BU39" s="1285"/>
      <c r="BV39" s="1285"/>
      <c r="BW39" s="1285"/>
      <c r="BX39" s="1285"/>
      <c r="BY39" s="1285"/>
      <c r="BZ39" s="1285"/>
      <c r="CA39" s="1285"/>
      <c r="CB39" s="1285"/>
      <c r="CC39" s="1285"/>
      <c r="CD39" s="1285"/>
      <c r="CE39" s="1285"/>
      <c r="CF39" s="1285"/>
      <c r="CG39" s="1285"/>
      <c r="CH39" s="1285"/>
      <c r="CI39" s="1285"/>
      <c r="CJ39" s="1285"/>
      <c r="CK39" s="1285"/>
      <c r="CL39" s="1285"/>
      <c r="CM39" s="1285"/>
      <c r="CN39" s="1285"/>
      <c r="CO39" s="1285"/>
      <c r="CP39" s="1285"/>
      <c r="CQ39" s="1285"/>
      <c r="CR39" s="1285"/>
      <c r="CS39" s="1285"/>
      <c r="CT39" s="1285"/>
      <c r="CU39" s="1285"/>
      <c r="CV39" s="1285"/>
      <c r="CW39" s="1285"/>
      <c r="CX39" s="1285"/>
      <c r="CY39" s="1285"/>
      <c r="CZ39" s="1285"/>
      <c r="DA39" s="1285"/>
      <c r="DB39" s="1285"/>
      <c r="DC39" s="1285"/>
      <c r="DD39" s="1286"/>
    </row>
    <row r="40" spans="2:109" x14ac:dyDescent="0.15">
      <c r="B40" s="1287"/>
      <c r="DD40" s="1287"/>
      <c r="DE40" s="1275"/>
    </row>
    <row r="41" spans="2:109" ht="17.25" x14ac:dyDescent="0.15">
      <c r="B41" s="1288" t="s">
        <v>604</v>
      </c>
      <c r="C41" s="1278"/>
      <c r="D41" s="1278"/>
      <c r="E41" s="1278"/>
      <c r="F41" s="1278"/>
      <c r="G41" s="1278"/>
      <c r="H41" s="1278"/>
      <c r="I41" s="1278"/>
      <c r="J41" s="1278"/>
      <c r="K41" s="1278"/>
      <c r="L41" s="1278"/>
      <c r="M41" s="1278"/>
      <c r="N41" s="1278"/>
      <c r="O41" s="1278"/>
      <c r="P41" s="1278"/>
      <c r="Q41" s="1278"/>
      <c r="R41" s="1278"/>
      <c r="S41" s="1278"/>
      <c r="T41" s="1278"/>
      <c r="U41" s="1278"/>
      <c r="V41" s="1278"/>
      <c r="W41" s="1278"/>
      <c r="X41" s="1278"/>
      <c r="Y41" s="1278"/>
      <c r="Z41" s="1278"/>
      <c r="AA41" s="1278"/>
      <c r="AB41" s="1278"/>
      <c r="AC41" s="1278"/>
      <c r="AD41" s="1278"/>
      <c r="AE41" s="1278"/>
      <c r="AF41" s="1278"/>
      <c r="AG41" s="1278"/>
      <c r="AH41" s="1278"/>
      <c r="AI41" s="1278"/>
      <c r="AJ41" s="1278"/>
      <c r="AK41" s="1278"/>
      <c r="AL41" s="1278"/>
      <c r="AM41" s="1278"/>
      <c r="AN41" s="1278"/>
      <c r="AO41" s="1278"/>
      <c r="AP41" s="1278"/>
      <c r="AQ41" s="1278"/>
      <c r="AR41" s="1278"/>
      <c r="AS41" s="1278"/>
      <c r="AT41" s="1278"/>
      <c r="AU41" s="1278"/>
      <c r="AV41" s="1278"/>
      <c r="AW41" s="1278"/>
      <c r="AX41" s="1278"/>
      <c r="AY41" s="1278"/>
      <c r="AZ41" s="1278"/>
      <c r="BA41" s="1278"/>
      <c r="BB41" s="1278"/>
      <c r="BC41" s="1278"/>
      <c r="BD41" s="1278"/>
      <c r="BE41" s="1278"/>
      <c r="BF41" s="1278"/>
      <c r="BG41" s="1278"/>
      <c r="BH41" s="1278"/>
      <c r="BI41" s="1278"/>
      <c r="BJ41" s="1278"/>
      <c r="BK41" s="1278"/>
      <c r="BL41" s="1278"/>
      <c r="BM41" s="1278"/>
      <c r="BN41" s="1278"/>
      <c r="BO41" s="1278"/>
      <c r="BP41" s="1278"/>
      <c r="BQ41" s="1278"/>
      <c r="BR41" s="1278"/>
      <c r="BS41" s="1278"/>
      <c r="BT41" s="1278"/>
      <c r="BU41" s="1278"/>
      <c r="BV41" s="1278"/>
      <c r="BW41" s="1278"/>
      <c r="BX41" s="1278"/>
      <c r="BY41" s="1278"/>
      <c r="BZ41" s="1278"/>
      <c r="CA41" s="1278"/>
      <c r="CB41" s="1278"/>
      <c r="CC41" s="1278"/>
      <c r="CD41" s="1278"/>
      <c r="CE41" s="1278"/>
      <c r="CF41" s="1278"/>
      <c r="CG41" s="1278"/>
      <c r="CH41" s="1278"/>
      <c r="CI41" s="1278"/>
      <c r="CJ41" s="1278"/>
      <c r="CK41" s="1278"/>
      <c r="CL41" s="1278"/>
      <c r="CM41" s="1278"/>
      <c r="CN41" s="1278"/>
      <c r="CO41" s="1278"/>
      <c r="CP41" s="1278"/>
      <c r="CQ41" s="1278"/>
      <c r="CR41" s="1278"/>
      <c r="CS41" s="1278"/>
      <c r="CT41" s="1278"/>
      <c r="CU41" s="1278"/>
      <c r="CV41" s="1278"/>
      <c r="CW41" s="1278"/>
      <c r="CX41" s="1278"/>
      <c r="CY41" s="1278"/>
      <c r="CZ41" s="1278"/>
      <c r="DA41" s="1278"/>
      <c r="DB41" s="1278"/>
      <c r="DC41" s="1278"/>
      <c r="DD41" s="1280"/>
    </row>
    <row r="42" spans="2:109" x14ac:dyDescent="0.15">
      <c r="B42" s="1282"/>
      <c r="G42" s="1289"/>
      <c r="I42" s="1290"/>
      <c r="J42" s="1290"/>
      <c r="K42" s="1290"/>
      <c r="AM42" s="1289"/>
      <c r="AN42" s="1289" t="s">
        <v>605</v>
      </c>
      <c r="AP42" s="1290"/>
      <c r="AQ42" s="1290"/>
      <c r="AR42" s="1290"/>
      <c r="AY42" s="1289"/>
      <c r="BA42" s="1290"/>
      <c r="BB42" s="1290"/>
      <c r="BC42" s="1290"/>
      <c r="BK42" s="1289"/>
      <c r="BM42" s="1290"/>
      <c r="BN42" s="1290"/>
      <c r="BO42" s="1290"/>
      <c r="BW42" s="1289"/>
      <c r="BY42" s="1290"/>
      <c r="BZ42" s="1290"/>
      <c r="CA42" s="1290"/>
      <c r="CI42" s="1289"/>
      <c r="CK42" s="1290"/>
      <c r="CL42" s="1290"/>
      <c r="CM42" s="1290"/>
      <c r="CU42" s="1289"/>
      <c r="CW42" s="1290"/>
      <c r="CX42" s="1290"/>
      <c r="CY42" s="1290"/>
    </row>
    <row r="43" spans="2:109" ht="13.5" customHeight="1" x14ac:dyDescent="0.15">
      <c r="B43" s="1282"/>
      <c r="AN43" s="1291" t="s">
        <v>606</v>
      </c>
      <c r="AO43" s="1292"/>
      <c r="AP43" s="1292"/>
      <c r="AQ43" s="1292"/>
      <c r="AR43" s="1292"/>
      <c r="AS43" s="1292"/>
      <c r="AT43" s="1292"/>
      <c r="AU43" s="1292"/>
      <c r="AV43" s="1292"/>
      <c r="AW43" s="1292"/>
      <c r="AX43" s="1292"/>
      <c r="AY43" s="1292"/>
      <c r="AZ43" s="1292"/>
      <c r="BA43" s="1292"/>
      <c r="BB43" s="1292"/>
      <c r="BC43" s="1292"/>
      <c r="BD43" s="1292"/>
      <c r="BE43" s="1292"/>
      <c r="BF43" s="1292"/>
      <c r="BG43" s="1292"/>
      <c r="BH43" s="1292"/>
      <c r="BI43" s="1292"/>
      <c r="BJ43" s="1292"/>
      <c r="BK43" s="1292"/>
      <c r="BL43" s="1292"/>
      <c r="BM43" s="1292"/>
      <c r="BN43" s="1292"/>
      <c r="BO43" s="1292"/>
      <c r="BP43" s="1292"/>
      <c r="BQ43" s="1292"/>
      <c r="BR43" s="1292"/>
      <c r="BS43" s="1292"/>
      <c r="BT43" s="1292"/>
      <c r="BU43" s="1292"/>
      <c r="BV43" s="1292"/>
      <c r="BW43" s="1292"/>
      <c r="BX43" s="1292"/>
      <c r="BY43" s="1292"/>
      <c r="BZ43" s="1292"/>
      <c r="CA43" s="1292"/>
      <c r="CB43" s="1292"/>
      <c r="CC43" s="1292"/>
      <c r="CD43" s="1292"/>
      <c r="CE43" s="1292"/>
      <c r="CF43" s="1292"/>
      <c r="CG43" s="1292"/>
      <c r="CH43" s="1292"/>
      <c r="CI43" s="1292"/>
      <c r="CJ43" s="1292"/>
      <c r="CK43" s="1292"/>
      <c r="CL43" s="1292"/>
      <c r="CM43" s="1292"/>
      <c r="CN43" s="1292"/>
      <c r="CO43" s="1292"/>
      <c r="CP43" s="1292"/>
      <c r="CQ43" s="1292"/>
      <c r="CR43" s="1292"/>
      <c r="CS43" s="1292"/>
      <c r="CT43" s="1292"/>
      <c r="CU43" s="1292"/>
      <c r="CV43" s="1292"/>
      <c r="CW43" s="1292"/>
      <c r="CX43" s="1292"/>
      <c r="CY43" s="1292"/>
      <c r="CZ43" s="1292"/>
      <c r="DA43" s="1292"/>
      <c r="DB43" s="1292"/>
      <c r="DC43" s="1293"/>
    </row>
    <row r="44" spans="2:109" x14ac:dyDescent="0.15">
      <c r="B44" s="1282"/>
      <c r="AN44" s="1294"/>
      <c r="AO44" s="1295"/>
      <c r="AP44" s="1295"/>
      <c r="AQ44" s="1295"/>
      <c r="AR44" s="1295"/>
      <c r="AS44" s="1295"/>
      <c r="AT44" s="1295"/>
      <c r="AU44" s="1295"/>
      <c r="AV44" s="1295"/>
      <c r="AW44" s="1295"/>
      <c r="AX44" s="1295"/>
      <c r="AY44" s="1295"/>
      <c r="AZ44" s="1295"/>
      <c r="BA44" s="1295"/>
      <c r="BB44" s="1295"/>
      <c r="BC44" s="1295"/>
      <c r="BD44" s="1295"/>
      <c r="BE44" s="1295"/>
      <c r="BF44" s="1295"/>
      <c r="BG44" s="1295"/>
      <c r="BH44" s="1295"/>
      <c r="BI44" s="1295"/>
      <c r="BJ44" s="1295"/>
      <c r="BK44" s="1295"/>
      <c r="BL44" s="1295"/>
      <c r="BM44" s="1295"/>
      <c r="BN44" s="1295"/>
      <c r="BO44" s="1295"/>
      <c r="BP44" s="1295"/>
      <c r="BQ44" s="1295"/>
      <c r="BR44" s="1295"/>
      <c r="BS44" s="1295"/>
      <c r="BT44" s="1295"/>
      <c r="BU44" s="1295"/>
      <c r="BV44" s="1295"/>
      <c r="BW44" s="1295"/>
      <c r="BX44" s="1295"/>
      <c r="BY44" s="1295"/>
      <c r="BZ44" s="1295"/>
      <c r="CA44" s="1295"/>
      <c r="CB44" s="1295"/>
      <c r="CC44" s="1295"/>
      <c r="CD44" s="1295"/>
      <c r="CE44" s="1295"/>
      <c r="CF44" s="1295"/>
      <c r="CG44" s="1295"/>
      <c r="CH44" s="1295"/>
      <c r="CI44" s="1295"/>
      <c r="CJ44" s="1295"/>
      <c r="CK44" s="1295"/>
      <c r="CL44" s="1295"/>
      <c r="CM44" s="1295"/>
      <c r="CN44" s="1295"/>
      <c r="CO44" s="1295"/>
      <c r="CP44" s="1295"/>
      <c r="CQ44" s="1295"/>
      <c r="CR44" s="1295"/>
      <c r="CS44" s="1295"/>
      <c r="CT44" s="1295"/>
      <c r="CU44" s="1295"/>
      <c r="CV44" s="1295"/>
      <c r="CW44" s="1295"/>
      <c r="CX44" s="1295"/>
      <c r="CY44" s="1295"/>
      <c r="CZ44" s="1295"/>
      <c r="DA44" s="1295"/>
      <c r="DB44" s="1295"/>
      <c r="DC44" s="1296"/>
    </row>
    <row r="45" spans="2:109" x14ac:dyDescent="0.15">
      <c r="B45" s="1282"/>
      <c r="AN45" s="1294"/>
      <c r="AO45" s="1295"/>
      <c r="AP45" s="1295"/>
      <c r="AQ45" s="1295"/>
      <c r="AR45" s="1295"/>
      <c r="AS45" s="1295"/>
      <c r="AT45" s="1295"/>
      <c r="AU45" s="1295"/>
      <c r="AV45" s="1295"/>
      <c r="AW45" s="1295"/>
      <c r="AX45" s="1295"/>
      <c r="AY45" s="1295"/>
      <c r="AZ45" s="1295"/>
      <c r="BA45" s="1295"/>
      <c r="BB45" s="1295"/>
      <c r="BC45" s="1295"/>
      <c r="BD45" s="1295"/>
      <c r="BE45" s="1295"/>
      <c r="BF45" s="1295"/>
      <c r="BG45" s="1295"/>
      <c r="BH45" s="1295"/>
      <c r="BI45" s="1295"/>
      <c r="BJ45" s="1295"/>
      <c r="BK45" s="1295"/>
      <c r="BL45" s="1295"/>
      <c r="BM45" s="1295"/>
      <c r="BN45" s="1295"/>
      <c r="BO45" s="1295"/>
      <c r="BP45" s="1295"/>
      <c r="BQ45" s="1295"/>
      <c r="BR45" s="1295"/>
      <c r="BS45" s="1295"/>
      <c r="BT45" s="1295"/>
      <c r="BU45" s="1295"/>
      <c r="BV45" s="1295"/>
      <c r="BW45" s="1295"/>
      <c r="BX45" s="1295"/>
      <c r="BY45" s="1295"/>
      <c r="BZ45" s="1295"/>
      <c r="CA45" s="1295"/>
      <c r="CB45" s="1295"/>
      <c r="CC45" s="1295"/>
      <c r="CD45" s="1295"/>
      <c r="CE45" s="1295"/>
      <c r="CF45" s="1295"/>
      <c r="CG45" s="1295"/>
      <c r="CH45" s="1295"/>
      <c r="CI45" s="1295"/>
      <c r="CJ45" s="1295"/>
      <c r="CK45" s="1295"/>
      <c r="CL45" s="1295"/>
      <c r="CM45" s="1295"/>
      <c r="CN45" s="1295"/>
      <c r="CO45" s="1295"/>
      <c r="CP45" s="1295"/>
      <c r="CQ45" s="1295"/>
      <c r="CR45" s="1295"/>
      <c r="CS45" s="1295"/>
      <c r="CT45" s="1295"/>
      <c r="CU45" s="1295"/>
      <c r="CV45" s="1295"/>
      <c r="CW45" s="1295"/>
      <c r="CX45" s="1295"/>
      <c r="CY45" s="1295"/>
      <c r="CZ45" s="1295"/>
      <c r="DA45" s="1295"/>
      <c r="DB45" s="1295"/>
      <c r="DC45" s="1296"/>
    </row>
    <row r="46" spans="2:109" x14ac:dyDescent="0.15">
      <c r="B46" s="1282"/>
      <c r="AN46" s="1294"/>
      <c r="AO46" s="1295"/>
      <c r="AP46" s="1295"/>
      <c r="AQ46" s="1295"/>
      <c r="AR46" s="1295"/>
      <c r="AS46" s="1295"/>
      <c r="AT46" s="1295"/>
      <c r="AU46" s="1295"/>
      <c r="AV46" s="1295"/>
      <c r="AW46" s="1295"/>
      <c r="AX46" s="1295"/>
      <c r="AY46" s="1295"/>
      <c r="AZ46" s="1295"/>
      <c r="BA46" s="1295"/>
      <c r="BB46" s="1295"/>
      <c r="BC46" s="1295"/>
      <c r="BD46" s="1295"/>
      <c r="BE46" s="1295"/>
      <c r="BF46" s="1295"/>
      <c r="BG46" s="1295"/>
      <c r="BH46" s="1295"/>
      <c r="BI46" s="1295"/>
      <c r="BJ46" s="1295"/>
      <c r="BK46" s="1295"/>
      <c r="BL46" s="1295"/>
      <c r="BM46" s="1295"/>
      <c r="BN46" s="1295"/>
      <c r="BO46" s="1295"/>
      <c r="BP46" s="1295"/>
      <c r="BQ46" s="1295"/>
      <c r="BR46" s="1295"/>
      <c r="BS46" s="1295"/>
      <c r="BT46" s="1295"/>
      <c r="BU46" s="1295"/>
      <c r="BV46" s="1295"/>
      <c r="BW46" s="1295"/>
      <c r="BX46" s="1295"/>
      <c r="BY46" s="1295"/>
      <c r="BZ46" s="1295"/>
      <c r="CA46" s="1295"/>
      <c r="CB46" s="1295"/>
      <c r="CC46" s="1295"/>
      <c r="CD46" s="1295"/>
      <c r="CE46" s="1295"/>
      <c r="CF46" s="1295"/>
      <c r="CG46" s="1295"/>
      <c r="CH46" s="1295"/>
      <c r="CI46" s="1295"/>
      <c r="CJ46" s="1295"/>
      <c r="CK46" s="1295"/>
      <c r="CL46" s="1295"/>
      <c r="CM46" s="1295"/>
      <c r="CN46" s="1295"/>
      <c r="CO46" s="1295"/>
      <c r="CP46" s="1295"/>
      <c r="CQ46" s="1295"/>
      <c r="CR46" s="1295"/>
      <c r="CS46" s="1295"/>
      <c r="CT46" s="1295"/>
      <c r="CU46" s="1295"/>
      <c r="CV46" s="1295"/>
      <c r="CW46" s="1295"/>
      <c r="CX46" s="1295"/>
      <c r="CY46" s="1295"/>
      <c r="CZ46" s="1295"/>
      <c r="DA46" s="1295"/>
      <c r="DB46" s="1295"/>
      <c r="DC46" s="1296"/>
    </row>
    <row r="47" spans="2:109" x14ac:dyDescent="0.15">
      <c r="B47" s="1282"/>
      <c r="AN47" s="1297"/>
      <c r="AO47" s="1298"/>
      <c r="AP47" s="1298"/>
      <c r="AQ47" s="1298"/>
      <c r="AR47" s="1298"/>
      <c r="AS47" s="1298"/>
      <c r="AT47" s="1298"/>
      <c r="AU47" s="1298"/>
      <c r="AV47" s="1298"/>
      <c r="AW47" s="1298"/>
      <c r="AX47" s="1298"/>
      <c r="AY47" s="1298"/>
      <c r="AZ47" s="1298"/>
      <c r="BA47" s="1298"/>
      <c r="BB47" s="1298"/>
      <c r="BC47" s="1298"/>
      <c r="BD47" s="1298"/>
      <c r="BE47" s="1298"/>
      <c r="BF47" s="1298"/>
      <c r="BG47" s="1298"/>
      <c r="BH47" s="1298"/>
      <c r="BI47" s="1298"/>
      <c r="BJ47" s="1298"/>
      <c r="BK47" s="1298"/>
      <c r="BL47" s="1298"/>
      <c r="BM47" s="1298"/>
      <c r="BN47" s="1298"/>
      <c r="BO47" s="1298"/>
      <c r="BP47" s="1298"/>
      <c r="BQ47" s="1298"/>
      <c r="BR47" s="1298"/>
      <c r="BS47" s="1298"/>
      <c r="BT47" s="1298"/>
      <c r="BU47" s="1298"/>
      <c r="BV47" s="1298"/>
      <c r="BW47" s="1298"/>
      <c r="BX47" s="1298"/>
      <c r="BY47" s="1298"/>
      <c r="BZ47" s="1298"/>
      <c r="CA47" s="1298"/>
      <c r="CB47" s="1298"/>
      <c r="CC47" s="1298"/>
      <c r="CD47" s="1298"/>
      <c r="CE47" s="1298"/>
      <c r="CF47" s="1298"/>
      <c r="CG47" s="1298"/>
      <c r="CH47" s="1298"/>
      <c r="CI47" s="1298"/>
      <c r="CJ47" s="1298"/>
      <c r="CK47" s="1298"/>
      <c r="CL47" s="1298"/>
      <c r="CM47" s="1298"/>
      <c r="CN47" s="1298"/>
      <c r="CO47" s="1298"/>
      <c r="CP47" s="1298"/>
      <c r="CQ47" s="1298"/>
      <c r="CR47" s="1298"/>
      <c r="CS47" s="1298"/>
      <c r="CT47" s="1298"/>
      <c r="CU47" s="1298"/>
      <c r="CV47" s="1298"/>
      <c r="CW47" s="1298"/>
      <c r="CX47" s="1298"/>
      <c r="CY47" s="1298"/>
      <c r="CZ47" s="1298"/>
      <c r="DA47" s="1298"/>
      <c r="DB47" s="1298"/>
      <c r="DC47" s="1299"/>
    </row>
    <row r="48" spans="2:109" x14ac:dyDescent="0.15">
      <c r="B48" s="1282"/>
      <c r="H48" s="1300"/>
      <c r="I48" s="1300"/>
      <c r="J48" s="1300"/>
      <c r="AN48" s="1300"/>
      <c r="AO48" s="1300"/>
      <c r="AP48" s="1300"/>
      <c r="AZ48" s="1300"/>
      <c r="BA48" s="1300"/>
      <c r="BB48" s="1300"/>
      <c r="BL48" s="1300"/>
      <c r="BM48" s="1300"/>
      <c r="BN48" s="1300"/>
      <c r="BX48" s="1300"/>
      <c r="BY48" s="1300"/>
      <c r="BZ48" s="1300"/>
      <c r="CJ48" s="1300"/>
      <c r="CK48" s="1300"/>
      <c r="CL48" s="1300"/>
      <c r="CV48" s="1300"/>
      <c r="CW48" s="1300"/>
      <c r="CX48" s="1300"/>
    </row>
    <row r="49" spans="1:109" x14ac:dyDescent="0.15">
      <c r="B49" s="1282"/>
      <c r="AN49" s="1275" t="s">
        <v>607</v>
      </c>
    </row>
    <row r="50" spans="1:109" x14ac:dyDescent="0.15">
      <c r="B50" s="1282"/>
      <c r="G50" s="1301"/>
      <c r="H50" s="1301"/>
      <c r="I50" s="1301"/>
      <c r="J50" s="1301"/>
      <c r="K50" s="1302"/>
      <c r="L50" s="1302"/>
      <c r="M50" s="1303"/>
      <c r="N50" s="1303"/>
      <c r="AN50" s="1304"/>
      <c r="AO50" s="1305"/>
      <c r="AP50" s="1305"/>
      <c r="AQ50" s="1305"/>
      <c r="AR50" s="1305"/>
      <c r="AS50" s="1305"/>
      <c r="AT50" s="1305"/>
      <c r="AU50" s="1305"/>
      <c r="AV50" s="1305"/>
      <c r="AW50" s="1305"/>
      <c r="AX50" s="1305"/>
      <c r="AY50" s="1305"/>
      <c r="AZ50" s="1305"/>
      <c r="BA50" s="1305"/>
      <c r="BB50" s="1305"/>
      <c r="BC50" s="1305"/>
      <c r="BD50" s="1305"/>
      <c r="BE50" s="1305"/>
      <c r="BF50" s="1305"/>
      <c r="BG50" s="1305"/>
      <c r="BH50" s="1305"/>
      <c r="BI50" s="1305"/>
      <c r="BJ50" s="1305"/>
      <c r="BK50" s="1305"/>
      <c r="BL50" s="1305"/>
      <c r="BM50" s="1305"/>
      <c r="BN50" s="1305"/>
      <c r="BO50" s="1306"/>
      <c r="BP50" s="1307" t="s">
        <v>568</v>
      </c>
      <c r="BQ50" s="1307"/>
      <c r="BR50" s="1307"/>
      <c r="BS50" s="1307"/>
      <c r="BT50" s="1307"/>
      <c r="BU50" s="1307"/>
      <c r="BV50" s="1307"/>
      <c r="BW50" s="1307"/>
      <c r="BX50" s="1307" t="s">
        <v>569</v>
      </c>
      <c r="BY50" s="1307"/>
      <c r="BZ50" s="1307"/>
      <c r="CA50" s="1307"/>
      <c r="CB50" s="1307"/>
      <c r="CC50" s="1307"/>
      <c r="CD50" s="1307"/>
      <c r="CE50" s="1307"/>
      <c r="CF50" s="1307" t="s">
        <v>570</v>
      </c>
      <c r="CG50" s="1307"/>
      <c r="CH50" s="1307"/>
      <c r="CI50" s="1307"/>
      <c r="CJ50" s="1307"/>
      <c r="CK50" s="1307"/>
      <c r="CL50" s="1307"/>
      <c r="CM50" s="1307"/>
      <c r="CN50" s="1307" t="s">
        <v>571</v>
      </c>
      <c r="CO50" s="1307"/>
      <c r="CP50" s="1307"/>
      <c r="CQ50" s="1307"/>
      <c r="CR50" s="1307"/>
      <c r="CS50" s="1307"/>
      <c r="CT50" s="1307"/>
      <c r="CU50" s="1307"/>
      <c r="CV50" s="1307" t="s">
        <v>572</v>
      </c>
      <c r="CW50" s="1307"/>
      <c r="CX50" s="1307"/>
      <c r="CY50" s="1307"/>
      <c r="CZ50" s="1307"/>
      <c r="DA50" s="1307"/>
      <c r="DB50" s="1307"/>
      <c r="DC50" s="1307"/>
    </row>
    <row r="51" spans="1:109" ht="13.5" customHeight="1" x14ac:dyDescent="0.15">
      <c r="B51" s="1282"/>
      <c r="G51" s="1308"/>
      <c r="H51" s="1308"/>
      <c r="I51" s="1309"/>
      <c r="J51" s="1309"/>
      <c r="K51" s="1310"/>
      <c r="L51" s="1310"/>
      <c r="M51" s="1310"/>
      <c r="N51" s="1310"/>
      <c r="AM51" s="1300"/>
      <c r="AN51" s="1311" t="s">
        <v>608</v>
      </c>
      <c r="AO51" s="1311"/>
      <c r="AP51" s="1311"/>
      <c r="AQ51" s="1311"/>
      <c r="AR51" s="1311"/>
      <c r="AS51" s="1311"/>
      <c r="AT51" s="1311"/>
      <c r="AU51" s="1311"/>
      <c r="AV51" s="1311"/>
      <c r="AW51" s="1311"/>
      <c r="AX51" s="1311"/>
      <c r="AY51" s="1311"/>
      <c r="AZ51" s="1311"/>
      <c r="BA51" s="1311"/>
      <c r="BB51" s="1311" t="s">
        <v>609</v>
      </c>
      <c r="BC51" s="1311"/>
      <c r="BD51" s="1311"/>
      <c r="BE51" s="1311"/>
      <c r="BF51" s="1311"/>
      <c r="BG51" s="1311"/>
      <c r="BH51" s="1311"/>
      <c r="BI51" s="1311"/>
      <c r="BJ51" s="1311"/>
      <c r="BK51" s="1311"/>
      <c r="BL51" s="1311"/>
      <c r="BM51" s="1311"/>
      <c r="BN51" s="1311"/>
      <c r="BO51" s="1311"/>
      <c r="BP51" s="1312">
        <v>56.7</v>
      </c>
      <c r="BQ51" s="1312"/>
      <c r="BR51" s="1312"/>
      <c r="BS51" s="1312"/>
      <c r="BT51" s="1312"/>
      <c r="BU51" s="1312"/>
      <c r="BV51" s="1312"/>
      <c r="BW51" s="1312"/>
      <c r="BX51" s="1312">
        <v>54.2</v>
      </c>
      <c r="BY51" s="1312"/>
      <c r="BZ51" s="1312"/>
      <c r="CA51" s="1312"/>
      <c r="CB51" s="1312"/>
      <c r="CC51" s="1312"/>
      <c r="CD51" s="1312"/>
      <c r="CE51" s="1312"/>
      <c r="CF51" s="1312">
        <v>49.3</v>
      </c>
      <c r="CG51" s="1312"/>
      <c r="CH51" s="1312"/>
      <c r="CI51" s="1312"/>
      <c r="CJ51" s="1312"/>
      <c r="CK51" s="1312"/>
      <c r="CL51" s="1312"/>
      <c r="CM51" s="1312"/>
      <c r="CN51" s="1312">
        <v>41.7</v>
      </c>
      <c r="CO51" s="1312"/>
      <c r="CP51" s="1312"/>
      <c r="CQ51" s="1312"/>
      <c r="CR51" s="1312"/>
      <c r="CS51" s="1312"/>
      <c r="CT51" s="1312"/>
      <c r="CU51" s="1312"/>
      <c r="CV51" s="1312">
        <v>31.3</v>
      </c>
      <c r="CW51" s="1312"/>
      <c r="CX51" s="1312"/>
      <c r="CY51" s="1312"/>
      <c r="CZ51" s="1312"/>
      <c r="DA51" s="1312"/>
      <c r="DB51" s="1312"/>
      <c r="DC51" s="1312"/>
    </row>
    <row r="52" spans="1:109" x14ac:dyDescent="0.15">
      <c r="B52" s="1282"/>
      <c r="G52" s="1308"/>
      <c r="H52" s="1308"/>
      <c r="I52" s="1309"/>
      <c r="J52" s="1309"/>
      <c r="K52" s="1310"/>
      <c r="L52" s="1310"/>
      <c r="M52" s="1310"/>
      <c r="N52" s="1310"/>
      <c r="AM52" s="1300"/>
      <c r="AN52" s="1311"/>
      <c r="AO52" s="1311"/>
      <c r="AP52" s="1311"/>
      <c r="AQ52" s="1311"/>
      <c r="AR52" s="1311"/>
      <c r="AS52" s="1311"/>
      <c r="AT52" s="1311"/>
      <c r="AU52" s="1311"/>
      <c r="AV52" s="1311"/>
      <c r="AW52" s="1311"/>
      <c r="AX52" s="1311"/>
      <c r="AY52" s="1311"/>
      <c r="AZ52" s="1311"/>
      <c r="BA52" s="1311"/>
      <c r="BB52" s="1311"/>
      <c r="BC52" s="1311"/>
      <c r="BD52" s="1311"/>
      <c r="BE52" s="1311"/>
      <c r="BF52" s="1311"/>
      <c r="BG52" s="1311"/>
      <c r="BH52" s="1311"/>
      <c r="BI52" s="1311"/>
      <c r="BJ52" s="1311"/>
      <c r="BK52" s="1311"/>
      <c r="BL52" s="1311"/>
      <c r="BM52" s="1311"/>
      <c r="BN52" s="1311"/>
      <c r="BO52" s="1311"/>
      <c r="BP52" s="1312"/>
      <c r="BQ52" s="1312"/>
      <c r="BR52" s="1312"/>
      <c r="BS52" s="1312"/>
      <c r="BT52" s="1312"/>
      <c r="BU52" s="1312"/>
      <c r="BV52" s="1312"/>
      <c r="BW52" s="1312"/>
      <c r="BX52" s="1312"/>
      <c r="BY52" s="1312"/>
      <c r="BZ52" s="1312"/>
      <c r="CA52" s="1312"/>
      <c r="CB52" s="1312"/>
      <c r="CC52" s="1312"/>
      <c r="CD52" s="1312"/>
      <c r="CE52" s="1312"/>
      <c r="CF52" s="1312"/>
      <c r="CG52" s="1312"/>
      <c r="CH52" s="1312"/>
      <c r="CI52" s="1312"/>
      <c r="CJ52" s="1312"/>
      <c r="CK52" s="1312"/>
      <c r="CL52" s="1312"/>
      <c r="CM52" s="1312"/>
      <c r="CN52" s="1312"/>
      <c r="CO52" s="1312"/>
      <c r="CP52" s="1312"/>
      <c r="CQ52" s="1312"/>
      <c r="CR52" s="1312"/>
      <c r="CS52" s="1312"/>
      <c r="CT52" s="1312"/>
      <c r="CU52" s="1312"/>
      <c r="CV52" s="1312"/>
      <c r="CW52" s="1312"/>
      <c r="CX52" s="1312"/>
      <c r="CY52" s="1312"/>
      <c r="CZ52" s="1312"/>
      <c r="DA52" s="1312"/>
      <c r="DB52" s="1312"/>
      <c r="DC52" s="1312"/>
    </row>
    <row r="53" spans="1:109" x14ac:dyDescent="0.15">
      <c r="A53" s="1290"/>
      <c r="B53" s="1282"/>
      <c r="G53" s="1308"/>
      <c r="H53" s="1308"/>
      <c r="I53" s="1301"/>
      <c r="J53" s="1301"/>
      <c r="K53" s="1310"/>
      <c r="L53" s="1310"/>
      <c r="M53" s="1310"/>
      <c r="N53" s="1310"/>
      <c r="AM53" s="1300"/>
      <c r="AN53" s="1311"/>
      <c r="AO53" s="1311"/>
      <c r="AP53" s="1311"/>
      <c r="AQ53" s="1311"/>
      <c r="AR53" s="1311"/>
      <c r="AS53" s="1311"/>
      <c r="AT53" s="1311"/>
      <c r="AU53" s="1311"/>
      <c r="AV53" s="1311"/>
      <c r="AW53" s="1311"/>
      <c r="AX53" s="1311"/>
      <c r="AY53" s="1311"/>
      <c r="AZ53" s="1311"/>
      <c r="BA53" s="1311"/>
      <c r="BB53" s="1311" t="s">
        <v>610</v>
      </c>
      <c r="BC53" s="1311"/>
      <c r="BD53" s="1311"/>
      <c r="BE53" s="1311"/>
      <c r="BF53" s="1311"/>
      <c r="BG53" s="1311"/>
      <c r="BH53" s="1311"/>
      <c r="BI53" s="1311"/>
      <c r="BJ53" s="1311"/>
      <c r="BK53" s="1311"/>
      <c r="BL53" s="1311"/>
      <c r="BM53" s="1311"/>
      <c r="BN53" s="1311"/>
      <c r="BO53" s="1311"/>
      <c r="BP53" s="1312">
        <v>60.7</v>
      </c>
      <c r="BQ53" s="1312"/>
      <c r="BR53" s="1312"/>
      <c r="BS53" s="1312"/>
      <c r="BT53" s="1312"/>
      <c r="BU53" s="1312"/>
      <c r="BV53" s="1312"/>
      <c r="BW53" s="1312"/>
      <c r="BX53" s="1312">
        <v>62.1</v>
      </c>
      <c r="BY53" s="1312"/>
      <c r="BZ53" s="1312"/>
      <c r="CA53" s="1312"/>
      <c r="CB53" s="1312"/>
      <c r="CC53" s="1312"/>
      <c r="CD53" s="1312"/>
      <c r="CE53" s="1312"/>
      <c r="CF53" s="1312">
        <v>63.8</v>
      </c>
      <c r="CG53" s="1312"/>
      <c r="CH53" s="1312"/>
      <c r="CI53" s="1312"/>
      <c r="CJ53" s="1312"/>
      <c r="CK53" s="1312"/>
      <c r="CL53" s="1312"/>
      <c r="CM53" s="1312"/>
      <c r="CN53" s="1312">
        <v>65</v>
      </c>
      <c r="CO53" s="1312"/>
      <c r="CP53" s="1312"/>
      <c r="CQ53" s="1312"/>
      <c r="CR53" s="1312"/>
      <c r="CS53" s="1312"/>
      <c r="CT53" s="1312"/>
      <c r="CU53" s="1312"/>
      <c r="CV53" s="1312">
        <v>65.3</v>
      </c>
      <c r="CW53" s="1312"/>
      <c r="CX53" s="1312"/>
      <c r="CY53" s="1312"/>
      <c r="CZ53" s="1312"/>
      <c r="DA53" s="1312"/>
      <c r="DB53" s="1312"/>
      <c r="DC53" s="1312"/>
    </row>
    <row r="54" spans="1:109" x14ac:dyDescent="0.15">
      <c r="A54" s="1290"/>
      <c r="B54" s="1282"/>
      <c r="G54" s="1308"/>
      <c r="H54" s="1308"/>
      <c r="I54" s="1301"/>
      <c r="J54" s="1301"/>
      <c r="K54" s="1310"/>
      <c r="L54" s="1310"/>
      <c r="M54" s="1310"/>
      <c r="N54" s="1310"/>
      <c r="AM54" s="1300"/>
      <c r="AN54" s="1311"/>
      <c r="AO54" s="1311"/>
      <c r="AP54" s="1311"/>
      <c r="AQ54" s="1311"/>
      <c r="AR54" s="1311"/>
      <c r="AS54" s="1311"/>
      <c r="AT54" s="1311"/>
      <c r="AU54" s="1311"/>
      <c r="AV54" s="1311"/>
      <c r="AW54" s="1311"/>
      <c r="AX54" s="1311"/>
      <c r="AY54" s="1311"/>
      <c r="AZ54" s="1311"/>
      <c r="BA54" s="1311"/>
      <c r="BB54" s="1311"/>
      <c r="BC54" s="1311"/>
      <c r="BD54" s="1311"/>
      <c r="BE54" s="1311"/>
      <c r="BF54" s="1311"/>
      <c r="BG54" s="1311"/>
      <c r="BH54" s="1311"/>
      <c r="BI54" s="1311"/>
      <c r="BJ54" s="1311"/>
      <c r="BK54" s="1311"/>
      <c r="BL54" s="1311"/>
      <c r="BM54" s="1311"/>
      <c r="BN54" s="1311"/>
      <c r="BO54" s="1311"/>
      <c r="BP54" s="1312"/>
      <c r="BQ54" s="1312"/>
      <c r="BR54" s="1312"/>
      <c r="BS54" s="1312"/>
      <c r="BT54" s="1312"/>
      <c r="BU54" s="1312"/>
      <c r="BV54" s="1312"/>
      <c r="BW54" s="1312"/>
      <c r="BX54" s="1312"/>
      <c r="BY54" s="1312"/>
      <c r="BZ54" s="1312"/>
      <c r="CA54" s="1312"/>
      <c r="CB54" s="1312"/>
      <c r="CC54" s="1312"/>
      <c r="CD54" s="1312"/>
      <c r="CE54" s="1312"/>
      <c r="CF54" s="1312"/>
      <c r="CG54" s="1312"/>
      <c r="CH54" s="1312"/>
      <c r="CI54" s="1312"/>
      <c r="CJ54" s="1312"/>
      <c r="CK54" s="1312"/>
      <c r="CL54" s="1312"/>
      <c r="CM54" s="1312"/>
      <c r="CN54" s="1312"/>
      <c r="CO54" s="1312"/>
      <c r="CP54" s="1312"/>
      <c r="CQ54" s="1312"/>
      <c r="CR54" s="1312"/>
      <c r="CS54" s="1312"/>
      <c r="CT54" s="1312"/>
      <c r="CU54" s="1312"/>
      <c r="CV54" s="1312"/>
      <c r="CW54" s="1312"/>
      <c r="CX54" s="1312"/>
      <c r="CY54" s="1312"/>
      <c r="CZ54" s="1312"/>
      <c r="DA54" s="1312"/>
      <c r="DB54" s="1312"/>
      <c r="DC54" s="1312"/>
    </row>
    <row r="55" spans="1:109" x14ac:dyDescent="0.15">
      <c r="A55" s="1290"/>
      <c r="B55" s="1282"/>
      <c r="G55" s="1301"/>
      <c r="H55" s="1301"/>
      <c r="I55" s="1301"/>
      <c r="J55" s="1301"/>
      <c r="K55" s="1310"/>
      <c r="L55" s="1310"/>
      <c r="M55" s="1310"/>
      <c r="N55" s="1310"/>
      <c r="AN55" s="1307" t="s">
        <v>611</v>
      </c>
      <c r="AO55" s="1307"/>
      <c r="AP55" s="1307"/>
      <c r="AQ55" s="1307"/>
      <c r="AR55" s="1307"/>
      <c r="AS55" s="1307"/>
      <c r="AT55" s="1307"/>
      <c r="AU55" s="1307"/>
      <c r="AV55" s="1307"/>
      <c r="AW55" s="1307"/>
      <c r="AX55" s="1307"/>
      <c r="AY55" s="1307"/>
      <c r="AZ55" s="1307"/>
      <c r="BA55" s="1307"/>
      <c r="BB55" s="1311" t="s">
        <v>609</v>
      </c>
      <c r="BC55" s="1311"/>
      <c r="BD55" s="1311"/>
      <c r="BE55" s="1311"/>
      <c r="BF55" s="1311"/>
      <c r="BG55" s="1311"/>
      <c r="BH55" s="1311"/>
      <c r="BI55" s="1311"/>
      <c r="BJ55" s="1311"/>
      <c r="BK55" s="1311"/>
      <c r="BL55" s="1311"/>
      <c r="BM55" s="1311"/>
      <c r="BN55" s="1311"/>
      <c r="BO55" s="1311"/>
      <c r="BP55" s="1312">
        <v>0</v>
      </c>
      <c r="BQ55" s="1312"/>
      <c r="BR55" s="1312"/>
      <c r="BS55" s="1312"/>
      <c r="BT55" s="1312"/>
      <c r="BU55" s="1312"/>
      <c r="BV55" s="1312"/>
      <c r="BW55" s="1312"/>
      <c r="BX55" s="1312">
        <v>0</v>
      </c>
      <c r="BY55" s="1312"/>
      <c r="BZ55" s="1312"/>
      <c r="CA55" s="1312"/>
      <c r="CB55" s="1312"/>
      <c r="CC55" s="1312"/>
      <c r="CD55" s="1312"/>
      <c r="CE55" s="1312"/>
      <c r="CF55" s="1312">
        <v>0</v>
      </c>
      <c r="CG55" s="1312"/>
      <c r="CH55" s="1312"/>
      <c r="CI55" s="1312"/>
      <c r="CJ55" s="1312"/>
      <c r="CK55" s="1312"/>
      <c r="CL55" s="1312"/>
      <c r="CM55" s="1312"/>
      <c r="CN55" s="1312">
        <v>0</v>
      </c>
      <c r="CO55" s="1312"/>
      <c r="CP55" s="1312"/>
      <c r="CQ55" s="1312"/>
      <c r="CR55" s="1312"/>
      <c r="CS55" s="1312"/>
      <c r="CT55" s="1312"/>
      <c r="CU55" s="1312"/>
      <c r="CV55" s="1312">
        <v>0</v>
      </c>
      <c r="CW55" s="1312"/>
      <c r="CX55" s="1312"/>
      <c r="CY55" s="1312"/>
      <c r="CZ55" s="1312"/>
      <c r="DA55" s="1312"/>
      <c r="DB55" s="1312"/>
      <c r="DC55" s="1312"/>
    </row>
    <row r="56" spans="1:109" x14ac:dyDescent="0.15">
      <c r="A56" s="1290"/>
      <c r="B56" s="1282"/>
      <c r="G56" s="1301"/>
      <c r="H56" s="1301"/>
      <c r="I56" s="1301"/>
      <c r="J56" s="1301"/>
      <c r="K56" s="1310"/>
      <c r="L56" s="1310"/>
      <c r="M56" s="1310"/>
      <c r="N56" s="1310"/>
      <c r="AN56" s="1307"/>
      <c r="AO56" s="1307"/>
      <c r="AP56" s="1307"/>
      <c r="AQ56" s="1307"/>
      <c r="AR56" s="1307"/>
      <c r="AS56" s="1307"/>
      <c r="AT56" s="1307"/>
      <c r="AU56" s="1307"/>
      <c r="AV56" s="1307"/>
      <c r="AW56" s="1307"/>
      <c r="AX56" s="1307"/>
      <c r="AY56" s="1307"/>
      <c r="AZ56" s="1307"/>
      <c r="BA56" s="1307"/>
      <c r="BB56" s="1311"/>
      <c r="BC56" s="1311"/>
      <c r="BD56" s="1311"/>
      <c r="BE56" s="1311"/>
      <c r="BF56" s="1311"/>
      <c r="BG56" s="1311"/>
      <c r="BH56" s="1311"/>
      <c r="BI56" s="1311"/>
      <c r="BJ56" s="1311"/>
      <c r="BK56" s="1311"/>
      <c r="BL56" s="1311"/>
      <c r="BM56" s="1311"/>
      <c r="BN56" s="1311"/>
      <c r="BO56" s="1311"/>
      <c r="BP56" s="1312"/>
      <c r="BQ56" s="1312"/>
      <c r="BR56" s="1312"/>
      <c r="BS56" s="1312"/>
      <c r="BT56" s="1312"/>
      <c r="BU56" s="1312"/>
      <c r="BV56" s="1312"/>
      <c r="BW56" s="1312"/>
      <c r="BX56" s="1312"/>
      <c r="BY56" s="1312"/>
      <c r="BZ56" s="1312"/>
      <c r="CA56" s="1312"/>
      <c r="CB56" s="1312"/>
      <c r="CC56" s="1312"/>
      <c r="CD56" s="1312"/>
      <c r="CE56" s="1312"/>
      <c r="CF56" s="1312"/>
      <c r="CG56" s="1312"/>
      <c r="CH56" s="1312"/>
      <c r="CI56" s="1312"/>
      <c r="CJ56" s="1312"/>
      <c r="CK56" s="1312"/>
      <c r="CL56" s="1312"/>
      <c r="CM56" s="1312"/>
      <c r="CN56" s="1312"/>
      <c r="CO56" s="1312"/>
      <c r="CP56" s="1312"/>
      <c r="CQ56" s="1312"/>
      <c r="CR56" s="1312"/>
      <c r="CS56" s="1312"/>
      <c r="CT56" s="1312"/>
      <c r="CU56" s="1312"/>
      <c r="CV56" s="1312"/>
      <c r="CW56" s="1312"/>
      <c r="CX56" s="1312"/>
      <c r="CY56" s="1312"/>
      <c r="CZ56" s="1312"/>
      <c r="DA56" s="1312"/>
      <c r="DB56" s="1312"/>
      <c r="DC56" s="1312"/>
    </row>
    <row r="57" spans="1:109" s="1290" customFormat="1" x14ac:dyDescent="0.15">
      <c r="B57" s="1313"/>
      <c r="G57" s="1301"/>
      <c r="H57" s="1301"/>
      <c r="I57" s="1314"/>
      <c r="J57" s="1314"/>
      <c r="K57" s="1310"/>
      <c r="L57" s="1310"/>
      <c r="M57" s="1310"/>
      <c r="N57" s="1310"/>
      <c r="AM57" s="1275"/>
      <c r="AN57" s="1307"/>
      <c r="AO57" s="1307"/>
      <c r="AP57" s="1307"/>
      <c r="AQ57" s="1307"/>
      <c r="AR57" s="1307"/>
      <c r="AS57" s="1307"/>
      <c r="AT57" s="1307"/>
      <c r="AU57" s="1307"/>
      <c r="AV57" s="1307"/>
      <c r="AW57" s="1307"/>
      <c r="AX57" s="1307"/>
      <c r="AY57" s="1307"/>
      <c r="AZ57" s="1307"/>
      <c r="BA57" s="1307"/>
      <c r="BB57" s="1311" t="s">
        <v>610</v>
      </c>
      <c r="BC57" s="1311"/>
      <c r="BD57" s="1311"/>
      <c r="BE57" s="1311"/>
      <c r="BF57" s="1311"/>
      <c r="BG57" s="1311"/>
      <c r="BH57" s="1311"/>
      <c r="BI57" s="1311"/>
      <c r="BJ57" s="1311"/>
      <c r="BK57" s="1311"/>
      <c r="BL57" s="1311"/>
      <c r="BM57" s="1311"/>
      <c r="BN57" s="1311"/>
      <c r="BO57" s="1311"/>
      <c r="BP57" s="1312">
        <v>56.2</v>
      </c>
      <c r="BQ57" s="1312"/>
      <c r="BR57" s="1312"/>
      <c r="BS57" s="1312"/>
      <c r="BT57" s="1312"/>
      <c r="BU57" s="1312"/>
      <c r="BV57" s="1312"/>
      <c r="BW57" s="1312"/>
      <c r="BX57" s="1312">
        <v>58.2</v>
      </c>
      <c r="BY57" s="1312"/>
      <c r="BZ57" s="1312"/>
      <c r="CA57" s="1312"/>
      <c r="CB57" s="1312"/>
      <c r="CC57" s="1312"/>
      <c r="CD57" s="1312"/>
      <c r="CE57" s="1312"/>
      <c r="CF57" s="1312">
        <v>60.1</v>
      </c>
      <c r="CG57" s="1312"/>
      <c r="CH57" s="1312"/>
      <c r="CI57" s="1312"/>
      <c r="CJ57" s="1312"/>
      <c r="CK57" s="1312"/>
      <c r="CL57" s="1312"/>
      <c r="CM57" s="1312"/>
      <c r="CN57" s="1312">
        <v>61.6</v>
      </c>
      <c r="CO57" s="1312"/>
      <c r="CP57" s="1312"/>
      <c r="CQ57" s="1312"/>
      <c r="CR57" s="1312"/>
      <c r="CS57" s="1312"/>
      <c r="CT57" s="1312"/>
      <c r="CU57" s="1312"/>
      <c r="CV57" s="1312">
        <v>64</v>
      </c>
      <c r="CW57" s="1312"/>
      <c r="CX57" s="1312"/>
      <c r="CY57" s="1312"/>
      <c r="CZ57" s="1312"/>
      <c r="DA57" s="1312"/>
      <c r="DB57" s="1312"/>
      <c r="DC57" s="1312"/>
      <c r="DD57" s="1315"/>
      <c r="DE57" s="1313"/>
    </row>
    <row r="58" spans="1:109" s="1290" customFormat="1" x14ac:dyDescent="0.15">
      <c r="A58" s="1275"/>
      <c r="B58" s="1313"/>
      <c r="G58" s="1301"/>
      <c r="H58" s="1301"/>
      <c r="I58" s="1314"/>
      <c r="J58" s="1314"/>
      <c r="K58" s="1310"/>
      <c r="L58" s="1310"/>
      <c r="M58" s="1310"/>
      <c r="N58" s="1310"/>
      <c r="AM58" s="1275"/>
      <c r="AN58" s="1307"/>
      <c r="AO58" s="1307"/>
      <c r="AP58" s="1307"/>
      <c r="AQ58" s="1307"/>
      <c r="AR58" s="1307"/>
      <c r="AS58" s="1307"/>
      <c r="AT58" s="1307"/>
      <c r="AU58" s="1307"/>
      <c r="AV58" s="1307"/>
      <c r="AW58" s="1307"/>
      <c r="AX58" s="1307"/>
      <c r="AY58" s="1307"/>
      <c r="AZ58" s="1307"/>
      <c r="BA58" s="1307"/>
      <c r="BB58" s="1311"/>
      <c r="BC58" s="1311"/>
      <c r="BD58" s="1311"/>
      <c r="BE58" s="1311"/>
      <c r="BF58" s="1311"/>
      <c r="BG58" s="1311"/>
      <c r="BH58" s="1311"/>
      <c r="BI58" s="1311"/>
      <c r="BJ58" s="1311"/>
      <c r="BK58" s="1311"/>
      <c r="BL58" s="1311"/>
      <c r="BM58" s="1311"/>
      <c r="BN58" s="1311"/>
      <c r="BO58" s="1311"/>
      <c r="BP58" s="1312"/>
      <c r="BQ58" s="1312"/>
      <c r="BR58" s="1312"/>
      <c r="BS58" s="1312"/>
      <c r="BT58" s="1312"/>
      <c r="BU58" s="1312"/>
      <c r="BV58" s="1312"/>
      <c r="BW58" s="1312"/>
      <c r="BX58" s="1312"/>
      <c r="BY58" s="1312"/>
      <c r="BZ58" s="1312"/>
      <c r="CA58" s="1312"/>
      <c r="CB58" s="1312"/>
      <c r="CC58" s="1312"/>
      <c r="CD58" s="1312"/>
      <c r="CE58" s="1312"/>
      <c r="CF58" s="1312"/>
      <c r="CG58" s="1312"/>
      <c r="CH58" s="1312"/>
      <c r="CI58" s="1312"/>
      <c r="CJ58" s="1312"/>
      <c r="CK58" s="1312"/>
      <c r="CL58" s="1312"/>
      <c r="CM58" s="1312"/>
      <c r="CN58" s="1312"/>
      <c r="CO58" s="1312"/>
      <c r="CP58" s="1312"/>
      <c r="CQ58" s="1312"/>
      <c r="CR58" s="1312"/>
      <c r="CS58" s="1312"/>
      <c r="CT58" s="1312"/>
      <c r="CU58" s="1312"/>
      <c r="CV58" s="1312"/>
      <c r="CW58" s="1312"/>
      <c r="CX58" s="1312"/>
      <c r="CY58" s="1312"/>
      <c r="CZ58" s="1312"/>
      <c r="DA58" s="1312"/>
      <c r="DB58" s="1312"/>
      <c r="DC58" s="1312"/>
      <c r="DD58" s="1315"/>
      <c r="DE58" s="1313"/>
    </row>
    <row r="59" spans="1:109" s="1290" customFormat="1" x14ac:dyDescent="0.15">
      <c r="A59" s="1275"/>
      <c r="B59" s="1313"/>
      <c r="K59" s="1316"/>
      <c r="L59" s="1316"/>
      <c r="M59" s="1316"/>
      <c r="N59" s="1316"/>
      <c r="AQ59" s="1316"/>
      <c r="AR59" s="1316"/>
      <c r="AS59" s="1316"/>
      <c r="AT59" s="1316"/>
      <c r="BC59" s="1316"/>
      <c r="BD59" s="1316"/>
      <c r="BE59" s="1316"/>
      <c r="BF59" s="1316"/>
      <c r="BO59" s="1316"/>
      <c r="BP59" s="1316"/>
      <c r="BQ59" s="1316"/>
      <c r="BR59" s="1316"/>
      <c r="CA59" s="1316"/>
      <c r="CB59" s="1316"/>
      <c r="CC59" s="1316"/>
      <c r="CD59" s="1316"/>
      <c r="CM59" s="1316"/>
      <c r="CN59" s="1316"/>
      <c r="CO59" s="1316"/>
      <c r="CP59" s="1316"/>
      <c r="CY59" s="1316"/>
      <c r="CZ59" s="1316"/>
      <c r="DA59" s="1316"/>
      <c r="DB59" s="1316"/>
      <c r="DC59" s="1316"/>
      <c r="DD59" s="1315"/>
      <c r="DE59" s="1313"/>
    </row>
    <row r="60" spans="1:109" s="1290" customFormat="1" x14ac:dyDescent="0.15">
      <c r="A60" s="1275"/>
      <c r="B60" s="1313"/>
      <c r="K60" s="1316"/>
      <c r="L60" s="1316"/>
      <c r="M60" s="1316"/>
      <c r="N60" s="1316"/>
      <c r="AQ60" s="1316"/>
      <c r="AR60" s="1316"/>
      <c r="AS60" s="1316"/>
      <c r="AT60" s="1316"/>
      <c r="BC60" s="1316"/>
      <c r="BD60" s="1316"/>
      <c r="BE60" s="1316"/>
      <c r="BF60" s="1316"/>
      <c r="BO60" s="1316"/>
      <c r="BP60" s="1316"/>
      <c r="BQ60" s="1316"/>
      <c r="BR60" s="1316"/>
      <c r="CA60" s="1316"/>
      <c r="CB60" s="1316"/>
      <c r="CC60" s="1316"/>
      <c r="CD60" s="1316"/>
      <c r="CM60" s="1316"/>
      <c r="CN60" s="1316"/>
      <c r="CO60" s="1316"/>
      <c r="CP60" s="1316"/>
      <c r="CY60" s="1316"/>
      <c r="CZ60" s="1316"/>
      <c r="DA60" s="1316"/>
      <c r="DB60" s="1316"/>
      <c r="DC60" s="1316"/>
      <c r="DD60" s="1315"/>
      <c r="DE60" s="1313"/>
    </row>
    <row r="61" spans="1:109" s="1290" customFormat="1" x14ac:dyDescent="0.15">
      <c r="A61" s="1275"/>
      <c r="B61" s="1317"/>
      <c r="C61" s="1318"/>
      <c r="D61" s="1318"/>
      <c r="E61" s="1318"/>
      <c r="F61" s="1318"/>
      <c r="G61" s="1318"/>
      <c r="H61" s="1318"/>
      <c r="I61" s="1318"/>
      <c r="J61" s="1318"/>
      <c r="K61" s="1318"/>
      <c r="L61" s="1318"/>
      <c r="M61" s="1319"/>
      <c r="N61" s="1319"/>
      <c r="O61" s="1318"/>
      <c r="P61" s="1318"/>
      <c r="Q61" s="1318"/>
      <c r="R61" s="1318"/>
      <c r="S61" s="1318"/>
      <c r="T61" s="1318"/>
      <c r="U61" s="1318"/>
      <c r="V61" s="1318"/>
      <c r="W61" s="1318"/>
      <c r="X61" s="1318"/>
      <c r="Y61" s="1318"/>
      <c r="Z61" s="1318"/>
      <c r="AA61" s="1318"/>
      <c r="AB61" s="1318"/>
      <c r="AC61" s="1318"/>
      <c r="AD61" s="1318"/>
      <c r="AE61" s="1318"/>
      <c r="AF61" s="1318"/>
      <c r="AG61" s="1318"/>
      <c r="AH61" s="1318"/>
      <c r="AI61" s="1318"/>
      <c r="AJ61" s="1318"/>
      <c r="AK61" s="1318"/>
      <c r="AL61" s="1318"/>
      <c r="AM61" s="1318"/>
      <c r="AN61" s="1318"/>
      <c r="AO61" s="1318"/>
      <c r="AP61" s="1318"/>
      <c r="AQ61" s="1318"/>
      <c r="AR61" s="1318"/>
      <c r="AS61" s="1319"/>
      <c r="AT61" s="1319"/>
      <c r="AU61" s="1318"/>
      <c r="AV61" s="1318"/>
      <c r="AW61" s="1318"/>
      <c r="AX61" s="1318"/>
      <c r="AY61" s="1318"/>
      <c r="AZ61" s="1318"/>
      <c r="BA61" s="1318"/>
      <c r="BB61" s="1318"/>
      <c r="BC61" s="1318"/>
      <c r="BD61" s="1318"/>
      <c r="BE61" s="1319"/>
      <c r="BF61" s="1319"/>
      <c r="BG61" s="1318"/>
      <c r="BH61" s="1318"/>
      <c r="BI61" s="1318"/>
      <c r="BJ61" s="1318"/>
      <c r="BK61" s="1318"/>
      <c r="BL61" s="1318"/>
      <c r="BM61" s="1318"/>
      <c r="BN61" s="1318"/>
      <c r="BO61" s="1318"/>
      <c r="BP61" s="1318"/>
      <c r="BQ61" s="1319"/>
      <c r="BR61" s="1319"/>
      <c r="BS61" s="1318"/>
      <c r="BT61" s="1318"/>
      <c r="BU61" s="1318"/>
      <c r="BV61" s="1318"/>
      <c r="BW61" s="1318"/>
      <c r="BX61" s="1318"/>
      <c r="BY61" s="1318"/>
      <c r="BZ61" s="1318"/>
      <c r="CA61" s="1318"/>
      <c r="CB61" s="1318"/>
      <c r="CC61" s="1319"/>
      <c r="CD61" s="1319"/>
      <c r="CE61" s="1318"/>
      <c r="CF61" s="1318"/>
      <c r="CG61" s="1318"/>
      <c r="CH61" s="1318"/>
      <c r="CI61" s="1318"/>
      <c r="CJ61" s="1318"/>
      <c r="CK61" s="1318"/>
      <c r="CL61" s="1318"/>
      <c r="CM61" s="1318"/>
      <c r="CN61" s="1318"/>
      <c r="CO61" s="1319"/>
      <c r="CP61" s="1319"/>
      <c r="CQ61" s="1318"/>
      <c r="CR61" s="1318"/>
      <c r="CS61" s="1318"/>
      <c r="CT61" s="1318"/>
      <c r="CU61" s="1318"/>
      <c r="CV61" s="1318"/>
      <c r="CW61" s="1318"/>
      <c r="CX61" s="1318"/>
      <c r="CY61" s="1318"/>
      <c r="CZ61" s="1318"/>
      <c r="DA61" s="1319"/>
      <c r="DB61" s="1319"/>
      <c r="DC61" s="1319"/>
      <c r="DD61" s="1320"/>
      <c r="DE61" s="1313"/>
    </row>
    <row r="62" spans="1:109" x14ac:dyDescent="0.15">
      <c r="B62" s="1287"/>
      <c r="C62" s="1287"/>
      <c r="D62" s="1287"/>
      <c r="E62" s="1287"/>
      <c r="F62" s="1287"/>
      <c r="G62" s="1287"/>
      <c r="H62" s="1287"/>
      <c r="I62" s="1287"/>
      <c r="J62" s="1287"/>
      <c r="K62" s="1287"/>
      <c r="L62" s="1287"/>
      <c r="M62" s="1287"/>
      <c r="N62" s="1287"/>
      <c r="O62" s="1287"/>
      <c r="P62" s="1287"/>
      <c r="Q62" s="1287"/>
      <c r="R62" s="1287"/>
      <c r="S62" s="1287"/>
      <c r="T62" s="1287"/>
      <c r="U62" s="1287"/>
      <c r="V62" s="1287"/>
      <c r="W62" s="1287"/>
      <c r="X62" s="1287"/>
      <c r="Y62" s="1287"/>
      <c r="Z62" s="1287"/>
      <c r="AA62" s="1287"/>
      <c r="AB62" s="1287"/>
      <c r="AC62" s="1287"/>
      <c r="AD62" s="1287"/>
      <c r="AE62" s="1287"/>
      <c r="AF62" s="1287"/>
      <c r="AG62" s="1287"/>
      <c r="AH62" s="1287"/>
      <c r="AI62" s="1287"/>
      <c r="AJ62" s="1287"/>
      <c r="AK62" s="1287"/>
      <c r="AL62" s="1287"/>
      <c r="AM62" s="1287"/>
      <c r="AN62" s="1287"/>
      <c r="AO62" s="1287"/>
      <c r="AP62" s="1287"/>
      <c r="AQ62" s="1287"/>
      <c r="AR62" s="1287"/>
      <c r="AS62" s="1287"/>
      <c r="AT62" s="1287"/>
      <c r="AU62" s="1287"/>
      <c r="AV62" s="1287"/>
      <c r="AW62" s="1287"/>
      <c r="AX62" s="1287"/>
      <c r="AY62" s="1287"/>
      <c r="AZ62" s="1287"/>
      <c r="BA62" s="1287"/>
      <c r="BB62" s="1287"/>
      <c r="BC62" s="1287"/>
      <c r="BD62" s="1287"/>
      <c r="BE62" s="1287"/>
      <c r="BF62" s="1287"/>
      <c r="BG62" s="1287"/>
      <c r="BH62" s="1287"/>
      <c r="BI62" s="1287"/>
      <c r="BJ62" s="1287"/>
      <c r="BK62" s="1287"/>
      <c r="BL62" s="1287"/>
      <c r="BM62" s="1287"/>
      <c r="BN62" s="1287"/>
      <c r="BO62" s="1287"/>
      <c r="BP62" s="1287"/>
      <c r="BQ62" s="1287"/>
      <c r="BR62" s="1287"/>
      <c r="BS62" s="1287"/>
      <c r="BT62" s="1287"/>
      <c r="BU62" s="1287"/>
      <c r="BV62" s="1287"/>
      <c r="BW62" s="1287"/>
      <c r="BX62" s="1287"/>
      <c r="BY62" s="1287"/>
      <c r="BZ62" s="1287"/>
      <c r="CA62" s="1287"/>
      <c r="CB62" s="1287"/>
      <c r="CC62" s="1287"/>
      <c r="CD62" s="1287"/>
      <c r="CE62" s="1287"/>
      <c r="CF62" s="1287"/>
      <c r="CG62" s="1287"/>
      <c r="CH62" s="1287"/>
      <c r="CI62" s="1287"/>
      <c r="CJ62" s="1287"/>
      <c r="CK62" s="1287"/>
      <c r="CL62" s="1287"/>
      <c r="CM62" s="1287"/>
      <c r="CN62" s="1287"/>
      <c r="CO62" s="1287"/>
      <c r="CP62" s="1287"/>
      <c r="CQ62" s="1287"/>
      <c r="CR62" s="1287"/>
      <c r="CS62" s="1287"/>
      <c r="CT62" s="1287"/>
      <c r="CU62" s="1287"/>
      <c r="CV62" s="1287"/>
      <c r="CW62" s="1287"/>
      <c r="CX62" s="1287"/>
      <c r="CY62" s="1287"/>
      <c r="CZ62" s="1287"/>
      <c r="DA62" s="1287"/>
      <c r="DB62" s="1287"/>
      <c r="DC62" s="1287"/>
      <c r="DD62" s="1287"/>
      <c r="DE62" s="1275"/>
    </row>
    <row r="63" spans="1:109" ht="17.25" x14ac:dyDescent="0.15">
      <c r="B63" s="1321" t="s">
        <v>612</v>
      </c>
    </row>
    <row r="64" spans="1:109" x14ac:dyDescent="0.15">
      <c r="B64" s="1282"/>
      <c r="G64" s="1289"/>
      <c r="I64" s="1322"/>
      <c r="J64" s="1322"/>
      <c r="K64" s="1322"/>
      <c r="L64" s="1322"/>
      <c r="M64" s="1322"/>
      <c r="N64" s="1323"/>
      <c r="AM64" s="1289"/>
      <c r="AN64" s="1289" t="s">
        <v>605</v>
      </c>
      <c r="AP64" s="1290"/>
      <c r="AQ64" s="1290"/>
      <c r="AR64" s="1290"/>
      <c r="AY64" s="1289"/>
      <c r="BA64" s="1290"/>
      <c r="BB64" s="1290"/>
      <c r="BC64" s="1290"/>
      <c r="BK64" s="1289"/>
      <c r="BM64" s="1290"/>
      <c r="BN64" s="1290"/>
      <c r="BO64" s="1290"/>
      <c r="BW64" s="1289"/>
      <c r="BY64" s="1290"/>
      <c r="BZ64" s="1290"/>
      <c r="CA64" s="1290"/>
      <c r="CI64" s="1289"/>
      <c r="CK64" s="1290"/>
      <c r="CL64" s="1290"/>
      <c r="CM64" s="1290"/>
      <c r="CU64" s="1289"/>
      <c r="CW64" s="1290"/>
      <c r="CX64" s="1290"/>
      <c r="CY64" s="1290"/>
    </row>
    <row r="65" spans="2:107" ht="13.5" customHeight="1" x14ac:dyDescent="0.15">
      <c r="B65" s="1282"/>
      <c r="AN65" s="1291" t="s">
        <v>613</v>
      </c>
      <c r="AO65" s="1292"/>
      <c r="AP65" s="1292"/>
      <c r="AQ65" s="1292"/>
      <c r="AR65" s="1292"/>
      <c r="AS65" s="1292"/>
      <c r="AT65" s="1292"/>
      <c r="AU65" s="1292"/>
      <c r="AV65" s="1292"/>
      <c r="AW65" s="1292"/>
      <c r="AX65" s="1292"/>
      <c r="AY65" s="1292"/>
      <c r="AZ65" s="1292"/>
      <c r="BA65" s="1292"/>
      <c r="BB65" s="1292"/>
      <c r="BC65" s="1292"/>
      <c r="BD65" s="1292"/>
      <c r="BE65" s="1292"/>
      <c r="BF65" s="1292"/>
      <c r="BG65" s="1292"/>
      <c r="BH65" s="1292"/>
      <c r="BI65" s="1292"/>
      <c r="BJ65" s="1292"/>
      <c r="BK65" s="1292"/>
      <c r="BL65" s="1292"/>
      <c r="BM65" s="1292"/>
      <c r="BN65" s="1292"/>
      <c r="BO65" s="1292"/>
      <c r="BP65" s="1292"/>
      <c r="BQ65" s="1292"/>
      <c r="BR65" s="1292"/>
      <c r="BS65" s="1292"/>
      <c r="BT65" s="1292"/>
      <c r="BU65" s="1292"/>
      <c r="BV65" s="1292"/>
      <c r="BW65" s="1292"/>
      <c r="BX65" s="1292"/>
      <c r="BY65" s="1292"/>
      <c r="BZ65" s="1292"/>
      <c r="CA65" s="1292"/>
      <c r="CB65" s="1292"/>
      <c r="CC65" s="1292"/>
      <c r="CD65" s="1292"/>
      <c r="CE65" s="1292"/>
      <c r="CF65" s="1292"/>
      <c r="CG65" s="1292"/>
      <c r="CH65" s="1292"/>
      <c r="CI65" s="1292"/>
      <c r="CJ65" s="1292"/>
      <c r="CK65" s="1292"/>
      <c r="CL65" s="1292"/>
      <c r="CM65" s="1292"/>
      <c r="CN65" s="1292"/>
      <c r="CO65" s="1292"/>
      <c r="CP65" s="1292"/>
      <c r="CQ65" s="1292"/>
      <c r="CR65" s="1292"/>
      <c r="CS65" s="1292"/>
      <c r="CT65" s="1292"/>
      <c r="CU65" s="1292"/>
      <c r="CV65" s="1292"/>
      <c r="CW65" s="1292"/>
      <c r="CX65" s="1292"/>
      <c r="CY65" s="1292"/>
      <c r="CZ65" s="1292"/>
      <c r="DA65" s="1292"/>
      <c r="DB65" s="1292"/>
      <c r="DC65" s="1293"/>
    </row>
    <row r="66" spans="2:107" x14ac:dyDescent="0.15">
      <c r="B66" s="1282"/>
      <c r="AN66" s="1294"/>
      <c r="AO66" s="1295"/>
      <c r="AP66" s="1295"/>
      <c r="AQ66" s="1295"/>
      <c r="AR66" s="1295"/>
      <c r="AS66" s="1295"/>
      <c r="AT66" s="1295"/>
      <c r="AU66" s="1295"/>
      <c r="AV66" s="1295"/>
      <c r="AW66" s="1295"/>
      <c r="AX66" s="1295"/>
      <c r="AY66" s="1295"/>
      <c r="AZ66" s="1295"/>
      <c r="BA66" s="1295"/>
      <c r="BB66" s="1295"/>
      <c r="BC66" s="1295"/>
      <c r="BD66" s="1295"/>
      <c r="BE66" s="1295"/>
      <c r="BF66" s="1295"/>
      <c r="BG66" s="1295"/>
      <c r="BH66" s="1295"/>
      <c r="BI66" s="1295"/>
      <c r="BJ66" s="1295"/>
      <c r="BK66" s="1295"/>
      <c r="BL66" s="1295"/>
      <c r="BM66" s="1295"/>
      <c r="BN66" s="1295"/>
      <c r="BO66" s="1295"/>
      <c r="BP66" s="1295"/>
      <c r="BQ66" s="1295"/>
      <c r="BR66" s="1295"/>
      <c r="BS66" s="1295"/>
      <c r="BT66" s="1295"/>
      <c r="BU66" s="1295"/>
      <c r="BV66" s="1295"/>
      <c r="BW66" s="1295"/>
      <c r="BX66" s="1295"/>
      <c r="BY66" s="1295"/>
      <c r="BZ66" s="1295"/>
      <c r="CA66" s="1295"/>
      <c r="CB66" s="1295"/>
      <c r="CC66" s="1295"/>
      <c r="CD66" s="1295"/>
      <c r="CE66" s="1295"/>
      <c r="CF66" s="1295"/>
      <c r="CG66" s="1295"/>
      <c r="CH66" s="1295"/>
      <c r="CI66" s="1295"/>
      <c r="CJ66" s="1295"/>
      <c r="CK66" s="1295"/>
      <c r="CL66" s="1295"/>
      <c r="CM66" s="1295"/>
      <c r="CN66" s="1295"/>
      <c r="CO66" s="1295"/>
      <c r="CP66" s="1295"/>
      <c r="CQ66" s="1295"/>
      <c r="CR66" s="1295"/>
      <c r="CS66" s="1295"/>
      <c r="CT66" s="1295"/>
      <c r="CU66" s="1295"/>
      <c r="CV66" s="1295"/>
      <c r="CW66" s="1295"/>
      <c r="CX66" s="1295"/>
      <c r="CY66" s="1295"/>
      <c r="CZ66" s="1295"/>
      <c r="DA66" s="1295"/>
      <c r="DB66" s="1295"/>
      <c r="DC66" s="1296"/>
    </row>
    <row r="67" spans="2:107" x14ac:dyDescent="0.15">
      <c r="B67" s="1282"/>
      <c r="AN67" s="1294"/>
      <c r="AO67" s="1295"/>
      <c r="AP67" s="1295"/>
      <c r="AQ67" s="1295"/>
      <c r="AR67" s="1295"/>
      <c r="AS67" s="1295"/>
      <c r="AT67" s="1295"/>
      <c r="AU67" s="1295"/>
      <c r="AV67" s="1295"/>
      <c r="AW67" s="1295"/>
      <c r="AX67" s="1295"/>
      <c r="AY67" s="1295"/>
      <c r="AZ67" s="1295"/>
      <c r="BA67" s="1295"/>
      <c r="BB67" s="1295"/>
      <c r="BC67" s="1295"/>
      <c r="BD67" s="1295"/>
      <c r="BE67" s="1295"/>
      <c r="BF67" s="1295"/>
      <c r="BG67" s="1295"/>
      <c r="BH67" s="1295"/>
      <c r="BI67" s="1295"/>
      <c r="BJ67" s="1295"/>
      <c r="BK67" s="1295"/>
      <c r="BL67" s="1295"/>
      <c r="BM67" s="1295"/>
      <c r="BN67" s="1295"/>
      <c r="BO67" s="1295"/>
      <c r="BP67" s="1295"/>
      <c r="BQ67" s="1295"/>
      <c r="BR67" s="1295"/>
      <c r="BS67" s="1295"/>
      <c r="BT67" s="1295"/>
      <c r="BU67" s="1295"/>
      <c r="BV67" s="1295"/>
      <c r="BW67" s="1295"/>
      <c r="BX67" s="1295"/>
      <c r="BY67" s="1295"/>
      <c r="BZ67" s="1295"/>
      <c r="CA67" s="1295"/>
      <c r="CB67" s="1295"/>
      <c r="CC67" s="1295"/>
      <c r="CD67" s="1295"/>
      <c r="CE67" s="1295"/>
      <c r="CF67" s="1295"/>
      <c r="CG67" s="1295"/>
      <c r="CH67" s="1295"/>
      <c r="CI67" s="1295"/>
      <c r="CJ67" s="1295"/>
      <c r="CK67" s="1295"/>
      <c r="CL67" s="1295"/>
      <c r="CM67" s="1295"/>
      <c r="CN67" s="1295"/>
      <c r="CO67" s="1295"/>
      <c r="CP67" s="1295"/>
      <c r="CQ67" s="1295"/>
      <c r="CR67" s="1295"/>
      <c r="CS67" s="1295"/>
      <c r="CT67" s="1295"/>
      <c r="CU67" s="1295"/>
      <c r="CV67" s="1295"/>
      <c r="CW67" s="1295"/>
      <c r="CX67" s="1295"/>
      <c r="CY67" s="1295"/>
      <c r="CZ67" s="1295"/>
      <c r="DA67" s="1295"/>
      <c r="DB67" s="1295"/>
      <c r="DC67" s="1296"/>
    </row>
    <row r="68" spans="2:107" x14ac:dyDescent="0.15">
      <c r="B68" s="1282"/>
      <c r="AN68" s="1294"/>
      <c r="AO68" s="1295"/>
      <c r="AP68" s="1295"/>
      <c r="AQ68" s="1295"/>
      <c r="AR68" s="1295"/>
      <c r="AS68" s="1295"/>
      <c r="AT68" s="1295"/>
      <c r="AU68" s="1295"/>
      <c r="AV68" s="1295"/>
      <c r="AW68" s="1295"/>
      <c r="AX68" s="1295"/>
      <c r="AY68" s="1295"/>
      <c r="AZ68" s="1295"/>
      <c r="BA68" s="1295"/>
      <c r="BB68" s="1295"/>
      <c r="BC68" s="1295"/>
      <c r="BD68" s="1295"/>
      <c r="BE68" s="1295"/>
      <c r="BF68" s="1295"/>
      <c r="BG68" s="1295"/>
      <c r="BH68" s="1295"/>
      <c r="BI68" s="1295"/>
      <c r="BJ68" s="1295"/>
      <c r="BK68" s="1295"/>
      <c r="BL68" s="1295"/>
      <c r="BM68" s="1295"/>
      <c r="BN68" s="1295"/>
      <c r="BO68" s="1295"/>
      <c r="BP68" s="1295"/>
      <c r="BQ68" s="1295"/>
      <c r="BR68" s="1295"/>
      <c r="BS68" s="1295"/>
      <c r="BT68" s="1295"/>
      <c r="BU68" s="1295"/>
      <c r="BV68" s="1295"/>
      <c r="BW68" s="1295"/>
      <c r="BX68" s="1295"/>
      <c r="BY68" s="1295"/>
      <c r="BZ68" s="1295"/>
      <c r="CA68" s="1295"/>
      <c r="CB68" s="1295"/>
      <c r="CC68" s="1295"/>
      <c r="CD68" s="1295"/>
      <c r="CE68" s="1295"/>
      <c r="CF68" s="1295"/>
      <c r="CG68" s="1295"/>
      <c r="CH68" s="1295"/>
      <c r="CI68" s="1295"/>
      <c r="CJ68" s="1295"/>
      <c r="CK68" s="1295"/>
      <c r="CL68" s="1295"/>
      <c r="CM68" s="1295"/>
      <c r="CN68" s="1295"/>
      <c r="CO68" s="1295"/>
      <c r="CP68" s="1295"/>
      <c r="CQ68" s="1295"/>
      <c r="CR68" s="1295"/>
      <c r="CS68" s="1295"/>
      <c r="CT68" s="1295"/>
      <c r="CU68" s="1295"/>
      <c r="CV68" s="1295"/>
      <c r="CW68" s="1295"/>
      <c r="CX68" s="1295"/>
      <c r="CY68" s="1295"/>
      <c r="CZ68" s="1295"/>
      <c r="DA68" s="1295"/>
      <c r="DB68" s="1295"/>
      <c r="DC68" s="1296"/>
    </row>
    <row r="69" spans="2:107" x14ac:dyDescent="0.15">
      <c r="B69" s="1282"/>
      <c r="AN69" s="1297"/>
      <c r="AO69" s="1298"/>
      <c r="AP69" s="1298"/>
      <c r="AQ69" s="1298"/>
      <c r="AR69" s="1298"/>
      <c r="AS69" s="1298"/>
      <c r="AT69" s="1298"/>
      <c r="AU69" s="1298"/>
      <c r="AV69" s="1298"/>
      <c r="AW69" s="1298"/>
      <c r="AX69" s="1298"/>
      <c r="AY69" s="1298"/>
      <c r="AZ69" s="1298"/>
      <c r="BA69" s="1298"/>
      <c r="BB69" s="1298"/>
      <c r="BC69" s="1298"/>
      <c r="BD69" s="1298"/>
      <c r="BE69" s="1298"/>
      <c r="BF69" s="1298"/>
      <c r="BG69" s="1298"/>
      <c r="BH69" s="1298"/>
      <c r="BI69" s="1298"/>
      <c r="BJ69" s="1298"/>
      <c r="BK69" s="1298"/>
      <c r="BL69" s="1298"/>
      <c r="BM69" s="1298"/>
      <c r="BN69" s="1298"/>
      <c r="BO69" s="1298"/>
      <c r="BP69" s="1298"/>
      <c r="BQ69" s="1298"/>
      <c r="BR69" s="1298"/>
      <c r="BS69" s="1298"/>
      <c r="BT69" s="1298"/>
      <c r="BU69" s="1298"/>
      <c r="BV69" s="1298"/>
      <c r="BW69" s="1298"/>
      <c r="BX69" s="1298"/>
      <c r="BY69" s="1298"/>
      <c r="BZ69" s="1298"/>
      <c r="CA69" s="1298"/>
      <c r="CB69" s="1298"/>
      <c r="CC69" s="1298"/>
      <c r="CD69" s="1298"/>
      <c r="CE69" s="1298"/>
      <c r="CF69" s="1298"/>
      <c r="CG69" s="1298"/>
      <c r="CH69" s="1298"/>
      <c r="CI69" s="1298"/>
      <c r="CJ69" s="1298"/>
      <c r="CK69" s="1298"/>
      <c r="CL69" s="1298"/>
      <c r="CM69" s="1298"/>
      <c r="CN69" s="1298"/>
      <c r="CO69" s="1298"/>
      <c r="CP69" s="1298"/>
      <c r="CQ69" s="1298"/>
      <c r="CR69" s="1298"/>
      <c r="CS69" s="1298"/>
      <c r="CT69" s="1298"/>
      <c r="CU69" s="1298"/>
      <c r="CV69" s="1298"/>
      <c r="CW69" s="1298"/>
      <c r="CX69" s="1298"/>
      <c r="CY69" s="1298"/>
      <c r="CZ69" s="1298"/>
      <c r="DA69" s="1298"/>
      <c r="DB69" s="1298"/>
      <c r="DC69" s="1299"/>
    </row>
    <row r="70" spans="2:107" x14ac:dyDescent="0.15">
      <c r="B70" s="1282"/>
      <c r="H70" s="1324"/>
      <c r="I70" s="1324"/>
      <c r="J70" s="1325"/>
      <c r="K70" s="1325"/>
      <c r="L70" s="1326"/>
      <c r="M70" s="1325"/>
      <c r="N70" s="1326"/>
      <c r="AN70" s="1300"/>
      <c r="AO70" s="1300"/>
      <c r="AP70" s="1300"/>
      <c r="AZ70" s="1300"/>
      <c r="BA70" s="1300"/>
      <c r="BB70" s="1300"/>
      <c r="BL70" s="1300"/>
      <c r="BM70" s="1300"/>
      <c r="BN70" s="1300"/>
      <c r="BX70" s="1300"/>
      <c r="BY70" s="1300"/>
      <c r="BZ70" s="1300"/>
      <c r="CJ70" s="1300"/>
      <c r="CK70" s="1300"/>
      <c r="CL70" s="1300"/>
      <c r="CV70" s="1300"/>
      <c r="CW70" s="1300"/>
      <c r="CX70" s="1300"/>
    </row>
    <row r="71" spans="2:107" x14ac:dyDescent="0.15">
      <c r="B71" s="1282"/>
      <c r="G71" s="1327"/>
      <c r="I71" s="1328"/>
      <c r="J71" s="1325"/>
      <c r="K71" s="1325"/>
      <c r="L71" s="1326"/>
      <c r="M71" s="1325"/>
      <c r="N71" s="1326"/>
      <c r="AM71" s="1327"/>
      <c r="AN71" s="1275" t="s">
        <v>607</v>
      </c>
    </row>
    <row r="72" spans="2:107" x14ac:dyDescent="0.15">
      <c r="B72" s="1282"/>
      <c r="G72" s="1301"/>
      <c r="H72" s="1301"/>
      <c r="I72" s="1301"/>
      <c r="J72" s="1301"/>
      <c r="K72" s="1302"/>
      <c r="L72" s="1302"/>
      <c r="M72" s="1303"/>
      <c r="N72" s="1303"/>
      <c r="AN72" s="1304"/>
      <c r="AO72" s="1305"/>
      <c r="AP72" s="1305"/>
      <c r="AQ72" s="1305"/>
      <c r="AR72" s="1305"/>
      <c r="AS72" s="1305"/>
      <c r="AT72" s="1305"/>
      <c r="AU72" s="1305"/>
      <c r="AV72" s="1305"/>
      <c r="AW72" s="1305"/>
      <c r="AX72" s="1305"/>
      <c r="AY72" s="1305"/>
      <c r="AZ72" s="1305"/>
      <c r="BA72" s="1305"/>
      <c r="BB72" s="1305"/>
      <c r="BC72" s="1305"/>
      <c r="BD72" s="1305"/>
      <c r="BE72" s="1305"/>
      <c r="BF72" s="1305"/>
      <c r="BG72" s="1305"/>
      <c r="BH72" s="1305"/>
      <c r="BI72" s="1305"/>
      <c r="BJ72" s="1305"/>
      <c r="BK72" s="1305"/>
      <c r="BL72" s="1305"/>
      <c r="BM72" s="1305"/>
      <c r="BN72" s="1305"/>
      <c r="BO72" s="1306"/>
      <c r="BP72" s="1307" t="s">
        <v>568</v>
      </c>
      <c r="BQ72" s="1307"/>
      <c r="BR72" s="1307"/>
      <c r="BS72" s="1307"/>
      <c r="BT72" s="1307"/>
      <c r="BU72" s="1307"/>
      <c r="BV72" s="1307"/>
      <c r="BW72" s="1307"/>
      <c r="BX72" s="1307" t="s">
        <v>569</v>
      </c>
      <c r="BY72" s="1307"/>
      <c r="BZ72" s="1307"/>
      <c r="CA72" s="1307"/>
      <c r="CB72" s="1307"/>
      <c r="CC72" s="1307"/>
      <c r="CD72" s="1307"/>
      <c r="CE72" s="1307"/>
      <c r="CF72" s="1307" t="s">
        <v>570</v>
      </c>
      <c r="CG72" s="1307"/>
      <c r="CH72" s="1307"/>
      <c r="CI72" s="1307"/>
      <c r="CJ72" s="1307"/>
      <c r="CK72" s="1307"/>
      <c r="CL72" s="1307"/>
      <c r="CM72" s="1307"/>
      <c r="CN72" s="1307" t="s">
        <v>571</v>
      </c>
      <c r="CO72" s="1307"/>
      <c r="CP72" s="1307"/>
      <c r="CQ72" s="1307"/>
      <c r="CR72" s="1307"/>
      <c r="CS72" s="1307"/>
      <c r="CT72" s="1307"/>
      <c r="CU72" s="1307"/>
      <c r="CV72" s="1307" t="s">
        <v>572</v>
      </c>
      <c r="CW72" s="1307"/>
      <c r="CX72" s="1307"/>
      <c r="CY72" s="1307"/>
      <c r="CZ72" s="1307"/>
      <c r="DA72" s="1307"/>
      <c r="DB72" s="1307"/>
      <c r="DC72" s="1307"/>
    </row>
    <row r="73" spans="2:107" x14ac:dyDescent="0.15">
      <c r="B73" s="1282"/>
      <c r="G73" s="1308"/>
      <c r="H73" s="1308"/>
      <c r="I73" s="1308"/>
      <c r="J73" s="1308"/>
      <c r="K73" s="1329"/>
      <c r="L73" s="1329"/>
      <c r="M73" s="1329"/>
      <c r="N73" s="1329"/>
      <c r="AM73" s="1300"/>
      <c r="AN73" s="1311" t="s">
        <v>608</v>
      </c>
      <c r="AO73" s="1311"/>
      <c r="AP73" s="1311"/>
      <c r="AQ73" s="1311"/>
      <c r="AR73" s="1311"/>
      <c r="AS73" s="1311"/>
      <c r="AT73" s="1311"/>
      <c r="AU73" s="1311"/>
      <c r="AV73" s="1311"/>
      <c r="AW73" s="1311"/>
      <c r="AX73" s="1311"/>
      <c r="AY73" s="1311"/>
      <c r="AZ73" s="1311"/>
      <c r="BA73" s="1311"/>
      <c r="BB73" s="1311" t="s">
        <v>609</v>
      </c>
      <c r="BC73" s="1311"/>
      <c r="BD73" s="1311"/>
      <c r="BE73" s="1311"/>
      <c r="BF73" s="1311"/>
      <c r="BG73" s="1311"/>
      <c r="BH73" s="1311"/>
      <c r="BI73" s="1311"/>
      <c r="BJ73" s="1311"/>
      <c r="BK73" s="1311"/>
      <c r="BL73" s="1311"/>
      <c r="BM73" s="1311"/>
      <c r="BN73" s="1311"/>
      <c r="BO73" s="1311"/>
      <c r="BP73" s="1312">
        <v>56.7</v>
      </c>
      <c r="BQ73" s="1312"/>
      <c r="BR73" s="1312"/>
      <c r="BS73" s="1312"/>
      <c r="BT73" s="1312"/>
      <c r="BU73" s="1312"/>
      <c r="BV73" s="1312"/>
      <c r="BW73" s="1312"/>
      <c r="BX73" s="1312">
        <v>54.2</v>
      </c>
      <c r="BY73" s="1312"/>
      <c r="BZ73" s="1312"/>
      <c r="CA73" s="1312"/>
      <c r="CB73" s="1312"/>
      <c r="CC73" s="1312"/>
      <c r="CD73" s="1312"/>
      <c r="CE73" s="1312"/>
      <c r="CF73" s="1312">
        <v>49.3</v>
      </c>
      <c r="CG73" s="1312"/>
      <c r="CH73" s="1312"/>
      <c r="CI73" s="1312"/>
      <c r="CJ73" s="1312"/>
      <c r="CK73" s="1312"/>
      <c r="CL73" s="1312"/>
      <c r="CM73" s="1312"/>
      <c r="CN73" s="1312">
        <v>41.7</v>
      </c>
      <c r="CO73" s="1312"/>
      <c r="CP73" s="1312"/>
      <c r="CQ73" s="1312"/>
      <c r="CR73" s="1312"/>
      <c r="CS73" s="1312"/>
      <c r="CT73" s="1312"/>
      <c r="CU73" s="1312"/>
      <c r="CV73" s="1312">
        <v>31.3</v>
      </c>
      <c r="CW73" s="1312"/>
      <c r="CX73" s="1312"/>
      <c r="CY73" s="1312"/>
      <c r="CZ73" s="1312"/>
      <c r="DA73" s="1312"/>
      <c r="DB73" s="1312"/>
      <c r="DC73" s="1312"/>
    </row>
    <row r="74" spans="2:107" x14ac:dyDescent="0.15">
      <c r="B74" s="1282"/>
      <c r="G74" s="1308"/>
      <c r="H74" s="1308"/>
      <c r="I74" s="1308"/>
      <c r="J74" s="1308"/>
      <c r="K74" s="1329"/>
      <c r="L74" s="1329"/>
      <c r="M74" s="1329"/>
      <c r="N74" s="1329"/>
      <c r="AM74" s="1300"/>
      <c r="AN74" s="1311"/>
      <c r="AO74" s="1311"/>
      <c r="AP74" s="1311"/>
      <c r="AQ74" s="1311"/>
      <c r="AR74" s="1311"/>
      <c r="AS74" s="1311"/>
      <c r="AT74" s="1311"/>
      <c r="AU74" s="1311"/>
      <c r="AV74" s="1311"/>
      <c r="AW74" s="1311"/>
      <c r="AX74" s="1311"/>
      <c r="AY74" s="1311"/>
      <c r="AZ74" s="1311"/>
      <c r="BA74" s="1311"/>
      <c r="BB74" s="1311"/>
      <c r="BC74" s="1311"/>
      <c r="BD74" s="1311"/>
      <c r="BE74" s="1311"/>
      <c r="BF74" s="1311"/>
      <c r="BG74" s="1311"/>
      <c r="BH74" s="1311"/>
      <c r="BI74" s="1311"/>
      <c r="BJ74" s="1311"/>
      <c r="BK74" s="1311"/>
      <c r="BL74" s="1311"/>
      <c r="BM74" s="1311"/>
      <c r="BN74" s="1311"/>
      <c r="BO74" s="1311"/>
      <c r="BP74" s="1312"/>
      <c r="BQ74" s="1312"/>
      <c r="BR74" s="1312"/>
      <c r="BS74" s="1312"/>
      <c r="BT74" s="1312"/>
      <c r="BU74" s="1312"/>
      <c r="BV74" s="1312"/>
      <c r="BW74" s="1312"/>
      <c r="BX74" s="1312"/>
      <c r="BY74" s="1312"/>
      <c r="BZ74" s="1312"/>
      <c r="CA74" s="1312"/>
      <c r="CB74" s="1312"/>
      <c r="CC74" s="1312"/>
      <c r="CD74" s="1312"/>
      <c r="CE74" s="1312"/>
      <c r="CF74" s="1312"/>
      <c r="CG74" s="1312"/>
      <c r="CH74" s="1312"/>
      <c r="CI74" s="1312"/>
      <c r="CJ74" s="1312"/>
      <c r="CK74" s="1312"/>
      <c r="CL74" s="1312"/>
      <c r="CM74" s="1312"/>
      <c r="CN74" s="1312"/>
      <c r="CO74" s="1312"/>
      <c r="CP74" s="1312"/>
      <c r="CQ74" s="1312"/>
      <c r="CR74" s="1312"/>
      <c r="CS74" s="1312"/>
      <c r="CT74" s="1312"/>
      <c r="CU74" s="1312"/>
      <c r="CV74" s="1312"/>
      <c r="CW74" s="1312"/>
      <c r="CX74" s="1312"/>
      <c r="CY74" s="1312"/>
      <c r="CZ74" s="1312"/>
      <c r="DA74" s="1312"/>
      <c r="DB74" s="1312"/>
      <c r="DC74" s="1312"/>
    </row>
    <row r="75" spans="2:107" x14ac:dyDescent="0.15">
      <c r="B75" s="1282"/>
      <c r="G75" s="1308"/>
      <c r="H75" s="1308"/>
      <c r="I75" s="1301"/>
      <c r="J75" s="1301"/>
      <c r="K75" s="1310"/>
      <c r="L75" s="1310"/>
      <c r="M75" s="1310"/>
      <c r="N75" s="1310"/>
      <c r="AM75" s="1300"/>
      <c r="AN75" s="1311"/>
      <c r="AO75" s="1311"/>
      <c r="AP75" s="1311"/>
      <c r="AQ75" s="1311"/>
      <c r="AR75" s="1311"/>
      <c r="AS75" s="1311"/>
      <c r="AT75" s="1311"/>
      <c r="AU75" s="1311"/>
      <c r="AV75" s="1311"/>
      <c r="AW75" s="1311"/>
      <c r="AX75" s="1311"/>
      <c r="AY75" s="1311"/>
      <c r="AZ75" s="1311"/>
      <c r="BA75" s="1311"/>
      <c r="BB75" s="1311" t="s">
        <v>614</v>
      </c>
      <c r="BC75" s="1311"/>
      <c r="BD75" s="1311"/>
      <c r="BE75" s="1311"/>
      <c r="BF75" s="1311"/>
      <c r="BG75" s="1311"/>
      <c r="BH75" s="1311"/>
      <c r="BI75" s="1311"/>
      <c r="BJ75" s="1311"/>
      <c r="BK75" s="1311"/>
      <c r="BL75" s="1311"/>
      <c r="BM75" s="1311"/>
      <c r="BN75" s="1311"/>
      <c r="BO75" s="1311"/>
      <c r="BP75" s="1312">
        <v>9.9</v>
      </c>
      <c r="BQ75" s="1312"/>
      <c r="BR75" s="1312"/>
      <c r="BS75" s="1312"/>
      <c r="BT75" s="1312"/>
      <c r="BU75" s="1312"/>
      <c r="BV75" s="1312"/>
      <c r="BW75" s="1312"/>
      <c r="BX75" s="1312">
        <v>9.3000000000000007</v>
      </c>
      <c r="BY75" s="1312"/>
      <c r="BZ75" s="1312"/>
      <c r="CA75" s="1312"/>
      <c r="CB75" s="1312"/>
      <c r="CC75" s="1312"/>
      <c r="CD75" s="1312"/>
      <c r="CE75" s="1312"/>
      <c r="CF75" s="1312">
        <v>9.1</v>
      </c>
      <c r="CG75" s="1312"/>
      <c r="CH75" s="1312"/>
      <c r="CI75" s="1312"/>
      <c r="CJ75" s="1312"/>
      <c r="CK75" s="1312"/>
      <c r="CL75" s="1312"/>
      <c r="CM75" s="1312"/>
      <c r="CN75" s="1312">
        <v>8.6</v>
      </c>
      <c r="CO75" s="1312"/>
      <c r="CP75" s="1312"/>
      <c r="CQ75" s="1312"/>
      <c r="CR75" s="1312"/>
      <c r="CS75" s="1312"/>
      <c r="CT75" s="1312"/>
      <c r="CU75" s="1312"/>
      <c r="CV75" s="1312">
        <v>8</v>
      </c>
      <c r="CW75" s="1312"/>
      <c r="CX75" s="1312"/>
      <c r="CY75" s="1312"/>
      <c r="CZ75" s="1312"/>
      <c r="DA75" s="1312"/>
      <c r="DB75" s="1312"/>
      <c r="DC75" s="1312"/>
    </row>
    <row r="76" spans="2:107" x14ac:dyDescent="0.15">
      <c r="B76" s="1282"/>
      <c r="G76" s="1308"/>
      <c r="H76" s="1308"/>
      <c r="I76" s="1301"/>
      <c r="J76" s="1301"/>
      <c r="K76" s="1310"/>
      <c r="L76" s="1310"/>
      <c r="M76" s="1310"/>
      <c r="N76" s="1310"/>
      <c r="AM76" s="1300"/>
      <c r="AN76" s="1311"/>
      <c r="AO76" s="1311"/>
      <c r="AP76" s="1311"/>
      <c r="AQ76" s="1311"/>
      <c r="AR76" s="1311"/>
      <c r="AS76" s="1311"/>
      <c r="AT76" s="1311"/>
      <c r="AU76" s="1311"/>
      <c r="AV76" s="1311"/>
      <c r="AW76" s="1311"/>
      <c r="AX76" s="1311"/>
      <c r="AY76" s="1311"/>
      <c r="AZ76" s="1311"/>
      <c r="BA76" s="1311"/>
      <c r="BB76" s="1311"/>
      <c r="BC76" s="1311"/>
      <c r="BD76" s="1311"/>
      <c r="BE76" s="1311"/>
      <c r="BF76" s="1311"/>
      <c r="BG76" s="1311"/>
      <c r="BH76" s="1311"/>
      <c r="BI76" s="1311"/>
      <c r="BJ76" s="1311"/>
      <c r="BK76" s="1311"/>
      <c r="BL76" s="1311"/>
      <c r="BM76" s="1311"/>
      <c r="BN76" s="1311"/>
      <c r="BO76" s="1311"/>
      <c r="BP76" s="1312"/>
      <c r="BQ76" s="1312"/>
      <c r="BR76" s="1312"/>
      <c r="BS76" s="1312"/>
      <c r="BT76" s="1312"/>
      <c r="BU76" s="1312"/>
      <c r="BV76" s="1312"/>
      <c r="BW76" s="1312"/>
      <c r="BX76" s="1312"/>
      <c r="BY76" s="1312"/>
      <c r="BZ76" s="1312"/>
      <c r="CA76" s="1312"/>
      <c r="CB76" s="1312"/>
      <c r="CC76" s="1312"/>
      <c r="CD76" s="1312"/>
      <c r="CE76" s="1312"/>
      <c r="CF76" s="1312"/>
      <c r="CG76" s="1312"/>
      <c r="CH76" s="1312"/>
      <c r="CI76" s="1312"/>
      <c r="CJ76" s="1312"/>
      <c r="CK76" s="1312"/>
      <c r="CL76" s="1312"/>
      <c r="CM76" s="1312"/>
      <c r="CN76" s="1312"/>
      <c r="CO76" s="1312"/>
      <c r="CP76" s="1312"/>
      <c r="CQ76" s="1312"/>
      <c r="CR76" s="1312"/>
      <c r="CS76" s="1312"/>
      <c r="CT76" s="1312"/>
      <c r="CU76" s="1312"/>
      <c r="CV76" s="1312"/>
      <c r="CW76" s="1312"/>
      <c r="CX76" s="1312"/>
      <c r="CY76" s="1312"/>
      <c r="CZ76" s="1312"/>
      <c r="DA76" s="1312"/>
      <c r="DB76" s="1312"/>
      <c r="DC76" s="1312"/>
    </row>
    <row r="77" spans="2:107" x14ac:dyDescent="0.15">
      <c r="B77" s="1282"/>
      <c r="G77" s="1301"/>
      <c r="H77" s="1301"/>
      <c r="I77" s="1301"/>
      <c r="J77" s="1301"/>
      <c r="K77" s="1329"/>
      <c r="L77" s="1329"/>
      <c r="M77" s="1329"/>
      <c r="N77" s="1329"/>
      <c r="AN77" s="1307" t="s">
        <v>611</v>
      </c>
      <c r="AO77" s="1307"/>
      <c r="AP77" s="1307"/>
      <c r="AQ77" s="1307"/>
      <c r="AR77" s="1307"/>
      <c r="AS77" s="1307"/>
      <c r="AT77" s="1307"/>
      <c r="AU77" s="1307"/>
      <c r="AV77" s="1307"/>
      <c r="AW77" s="1307"/>
      <c r="AX77" s="1307"/>
      <c r="AY77" s="1307"/>
      <c r="AZ77" s="1307"/>
      <c r="BA77" s="1307"/>
      <c r="BB77" s="1311" t="s">
        <v>609</v>
      </c>
      <c r="BC77" s="1311"/>
      <c r="BD77" s="1311"/>
      <c r="BE77" s="1311"/>
      <c r="BF77" s="1311"/>
      <c r="BG77" s="1311"/>
      <c r="BH77" s="1311"/>
      <c r="BI77" s="1311"/>
      <c r="BJ77" s="1311"/>
      <c r="BK77" s="1311"/>
      <c r="BL77" s="1311"/>
      <c r="BM77" s="1311"/>
      <c r="BN77" s="1311"/>
      <c r="BO77" s="1311"/>
      <c r="BP77" s="1312">
        <v>0</v>
      </c>
      <c r="BQ77" s="1312"/>
      <c r="BR77" s="1312"/>
      <c r="BS77" s="1312"/>
      <c r="BT77" s="1312"/>
      <c r="BU77" s="1312"/>
      <c r="BV77" s="1312"/>
      <c r="BW77" s="1312"/>
      <c r="BX77" s="1312">
        <v>0</v>
      </c>
      <c r="BY77" s="1312"/>
      <c r="BZ77" s="1312"/>
      <c r="CA77" s="1312"/>
      <c r="CB77" s="1312"/>
      <c r="CC77" s="1312"/>
      <c r="CD77" s="1312"/>
      <c r="CE77" s="1312"/>
      <c r="CF77" s="1312">
        <v>0</v>
      </c>
      <c r="CG77" s="1312"/>
      <c r="CH77" s="1312"/>
      <c r="CI77" s="1312"/>
      <c r="CJ77" s="1312"/>
      <c r="CK77" s="1312"/>
      <c r="CL77" s="1312"/>
      <c r="CM77" s="1312"/>
      <c r="CN77" s="1312">
        <v>0</v>
      </c>
      <c r="CO77" s="1312"/>
      <c r="CP77" s="1312"/>
      <c r="CQ77" s="1312"/>
      <c r="CR77" s="1312"/>
      <c r="CS77" s="1312"/>
      <c r="CT77" s="1312"/>
      <c r="CU77" s="1312"/>
      <c r="CV77" s="1312">
        <v>0</v>
      </c>
      <c r="CW77" s="1312"/>
      <c r="CX77" s="1312"/>
      <c r="CY77" s="1312"/>
      <c r="CZ77" s="1312"/>
      <c r="DA77" s="1312"/>
      <c r="DB77" s="1312"/>
      <c r="DC77" s="1312"/>
    </row>
    <row r="78" spans="2:107" x14ac:dyDescent="0.15">
      <c r="B78" s="1282"/>
      <c r="G78" s="1301"/>
      <c r="H78" s="1301"/>
      <c r="I78" s="1301"/>
      <c r="J78" s="1301"/>
      <c r="K78" s="1329"/>
      <c r="L78" s="1329"/>
      <c r="M78" s="1329"/>
      <c r="N78" s="1329"/>
      <c r="AN78" s="1307"/>
      <c r="AO78" s="1307"/>
      <c r="AP78" s="1307"/>
      <c r="AQ78" s="1307"/>
      <c r="AR78" s="1307"/>
      <c r="AS78" s="1307"/>
      <c r="AT78" s="1307"/>
      <c r="AU78" s="1307"/>
      <c r="AV78" s="1307"/>
      <c r="AW78" s="1307"/>
      <c r="AX78" s="1307"/>
      <c r="AY78" s="1307"/>
      <c r="AZ78" s="1307"/>
      <c r="BA78" s="1307"/>
      <c r="BB78" s="1311"/>
      <c r="BC78" s="1311"/>
      <c r="BD78" s="1311"/>
      <c r="BE78" s="1311"/>
      <c r="BF78" s="1311"/>
      <c r="BG78" s="1311"/>
      <c r="BH78" s="1311"/>
      <c r="BI78" s="1311"/>
      <c r="BJ78" s="1311"/>
      <c r="BK78" s="1311"/>
      <c r="BL78" s="1311"/>
      <c r="BM78" s="1311"/>
      <c r="BN78" s="1311"/>
      <c r="BO78" s="1311"/>
      <c r="BP78" s="1312"/>
      <c r="BQ78" s="1312"/>
      <c r="BR78" s="1312"/>
      <c r="BS78" s="1312"/>
      <c r="BT78" s="1312"/>
      <c r="BU78" s="1312"/>
      <c r="BV78" s="1312"/>
      <c r="BW78" s="1312"/>
      <c r="BX78" s="1312"/>
      <c r="BY78" s="1312"/>
      <c r="BZ78" s="1312"/>
      <c r="CA78" s="1312"/>
      <c r="CB78" s="1312"/>
      <c r="CC78" s="1312"/>
      <c r="CD78" s="1312"/>
      <c r="CE78" s="1312"/>
      <c r="CF78" s="1312"/>
      <c r="CG78" s="1312"/>
      <c r="CH78" s="1312"/>
      <c r="CI78" s="1312"/>
      <c r="CJ78" s="1312"/>
      <c r="CK78" s="1312"/>
      <c r="CL78" s="1312"/>
      <c r="CM78" s="1312"/>
      <c r="CN78" s="1312"/>
      <c r="CO78" s="1312"/>
      <c r="CP78" s="1312"/>
      <c r="CQ78" s="1312"/>
      <c r="CR78" s="1312"/>
      <c r="CS78" s="1312"/>
      <c r="CT78" s="1312"/>
      <c r="CU78" s="1312"/>
      <c r="CV78" s="1312"/>
      <c r="CW78" s="1312"/>
      <c r="CX78" s="1312"/>
      <c r="CY78" s="1312"/>
      <c r="CZ78" s="1312"/>
      <c r="DA78" s="1312"/>
      <c r="DB78" s="1312"/>
      <c r="DC78" s="1312"/>
    </row>
    <row r="79" spans="2:107" x14ac:dyDescent="0.15">
      <c r="B79" s="1282"/>
      <c r="G79" s="1301"/>
      <c r="H79" s="1301"/>
      <c r="I79" s="1314"/>
      <c r="J79" s="1314"/>
      <c r="K79" s="1330"/>
      <c r="L79" s="1330"/>
      <c r="M79" s="1330"/>
      <c r="N79" s="1330"/>
      <c r="AN79" s="1307"/>
      <c r="AO79" s="1307"/>
      <c r="AP79" s="1307"/>
      <c r="AQ79" s="1307"/>
      <c r="AR79" s="1307"/>
      <c r="AS79" s="1307"/>
      <c r="AT79" s="1307"/>
      <c r="AU79" s="1307"/>
      <c r="AV79" s="1307"/>
      <c r="AW79" s="1307"/>
      <c r="AX79" s="1307"/>
      <c r="AY79" s="1307"/>
      <c r="AZ79" s="1307"/>
      <c r="BA79" s="1307"/>
      <c r="BB79" s="1311" t="s">
        <v>614</v>
      </c>
      <c r="BC79" s="1311"/>
      <c r="BD79" s="1311"/>
      <c r="BE79" s="1311"/>
      <c r="BF79" s="1311"/>
      <c r="BG79" s="1311"/>
      <c r="BH79" s="1311"/>
      <c r="BI79" s="1311"/>
      <c r="BJ79" s="1311"/>
      <c r="BK79" s="1311"/>
      <c r="BL79" s="1311"/>
      <c r="BM79" s="1311"/>
      <c r="BN79" s="1311"/>
      <c r="BO79" s="1311"/>
      <c r="BP79" s="1312">
        <v>8.5</v>
      </c>
      <c r="BQ79" s="1312"/>
      <c r="BR79" s="1312"/>
      <c r="BS79" s="1312"/>
      <c r="BT79" s="1312"/>
      <c r="BU79" s="1312"/>
      <c r="BV79" s="1312"/>
      <c r="BW79" s="1312"/>
      <c r="BX79" s="1312">
        <v>8.5</v>
      </c>
      <c r="BY79" s="1312"/>
      <c r="BZ79" s="1312"/>
      <c r="CA79" s="1312"/>
      <c r="CB79" s="1312"/>
      <c r="CC79" s="1312"/>
      <c r="CD79" s="1312"/>
      <c r="CE79" s="1312"/>
      <c r="CF79" s="1312">
        <v>8.6</v>
      </c>
      <c r="CG79" s="1312"/>
      <c r="CH79" s="1312"/>
      <c r="CI79" s="1312"/>
      <c r="CJ79" s="1312"/>
      <c r="CK79" s="1312"/>
      <c r="CL79" s="1312"/>
      <c r="CM79" s="1312"/>
      <c r="CN79" s="1312">
        <v>8.6</v>
      </c>
      <c r="CO79" s="1312"/>
      <c r="CP79" s="1312"/>
      <c r="CQ79" s="1312"/>
      <c r="CR79" s="1312"/>
      <c r="CS79" s="1312"/>
      <c r="CT79" s="1312"/>
      <c r="CU79" s="1312"/>
      <c r="CV79" s="1312">
        <v>8.9</v>
      </c>
      <c r="CW79" s="1312"/>
      <c r="CX79" s="1312"/>
      <c r="CY79" s="1312"/>
      <c r="CZ79" s="1312"/>
      <c r="DA79" s="1312"/>
      <c r="DB79" s="1312"/>
      <c r="DC79" s="1312"/>
    </row>
    <row r="80" spans="2:107" x14ac:dyDescent="0.15">
      <c r="B80" s="1282"/>
      <c r="G80" s="1301"/>
      <c r="H80" s="1301"/>
      <c r="I80" s="1314"/>
      <c r="J80" s="1314"/>
      <c r="K80" s="1330"/>
      <c r="L80" s="1330"/>
      <c r="M80" s="1330"/>
      <c r="N80" s="1330"/>
      <c r="AN80" s="1307"/>
      <c r="AO80" s="1307"/>
      <c r="AP80" s="1307"/>
      <c r="AQ80" s="1307"/>
      <c r="AR80" s="1307"/>
      <c r="AS80" s="1307"/>
      <c r="AT80" s="1307"/>
      <c r="AU80" s="1307"/>
      <c r="AV80" s="1307"/>
      <c r="AW80" s="1307"/>
      <c r="AX80" s="1307"/>
      <c r="AY80" s="1307"/>
      <c r="AZ80" s="1307"/>
      <c r="BA80" s="1307"/>
      <c r="BB80" s="1311"/>
      <c r="BC80" s="1311"/>
      <c r="BD80" s="1311"/>
      <c r="BE80" s="1311"/>
      <c r="BF80" s="1311"/>
      <c r="BG80" s="1311"/>
      <c r="BH80" s="1311"/>
      <c r="BI80" s="1311"/>
      <c r="BJ80" s="1311"/>
      <c r="BK80" s="1311"/>
      <c r="BL80" s="1311"/>
      <c r="BM80" s="1311"/>
      <c r="BN80" s="1311"/>
      <c r="BO80" s="1311"/>
      <c r="BP80" s="1312"/>
      <c r="BQ80" s="1312"/>
      <c r="BR80" s="1312"/>
      <c r="BS80" s="1312"/>
      <c r="BT80" s="1312"/>
      <c r="BU80" s="1312"/>
      <c r="BV80" s="1312"/>
      <c r="BW80" s="1312"/>
      <c r="BX80" s="1312"/>
      <c r="BY80" s="1312"/>
      <c r="BZ80" s="1312"/>
      <c r="CA80" s="1312"/>
      <c r="CB80" s="1312"/>
      <c r="CC80" s="1312"/>
      <c r="CD80" s="1312"/>
      <c r="CE80" s="1312"/>
      <c r="CF80" s="1312"/>
      <c r="CG80" s="1312"/>
      <c r="CH80" s="1312"/>
      <c r="CI80" s="1312"/>
      <c r="CJ80" s="1312"/>
      <c r="CK80" s="1312"/>
      <c r="CL80" s="1312"/>
      <c r="CM80" s="1312"/>
      <c r="CN80" s="1312"/>
      <c r="CO80" s="1312"/>
      <c r="CP80" s="1312"/>
      <c r="CQ80" s="1312"/>
      <c r="CR80" s="1312"/>
      <c r="CS80" s="1312"/>
      <c r="CT80" s="1312"/>
      <c r="CU80" s="1312"/>
      <c r="CV80" s="1312"/>
      <c r="CW80" s="1312"/>
      <c r="CX80" s="1312"/>
      <c r="CY80" s="1312"/>
      <c r="CZ80" s="1312"/>
      <c r="DA80" s="1312"/>
      <c r="DB80" s="1312"/>
      <c r="DC80" s="1312"/>
    </row>
    <row r="81" spans="2:109" x14ac:dyDescent="0.15">
      <c r="B81" s="1282"/>
    </row>
    <row r="82" spans="2:109" ht="17.25" x14ac:dyDescent="0.15">
      <c r="B82" s="1282"/>
      <c r="K82" s="1331"/>
      <c r="L82" s="1331"/>
      <c r="M82" s="1331"/>
      <c r="N82" s="1331"/>
      <c r="AQ82" s="1331"/>
      <c r="AR82" s="1331"/>
      <c r="AS82" s="1331"/>
      <c r="AT82" s="1331"/>
      <c r="BC82" s="1331"/>
      <c r="BD82" s="1331"/>
      <c r="BE82" s="1331"/>
      <c r="BF82" s="1331"/>
      <c r="BO82" s="1331"/>
      <c r="BP82" s="1331"/>
      <c r="BQ82" s="1331"/>
      <c r="BR82" s="1331"/>
      <c r="CA82" s="1331"/>
      <c r="CB82" s="1331"/>
      <c r="CC82" s="1331"/>
      <c r="CD82" s="1331"/>
      <c r="CM82" s="1331"/>
      <c r="CN82" s="1331"/>
      <c r="CO82" s="1331"/>
      <c r="CP82" s="1331"/>
      <c r="CY82" s="1331"/>
      <c r="CZ82" s="1331"/>
      <c r="DA82" s="1331"/>
      <c r="DB82" s="1331"/>
      <c r="DC82" s="1331"/>
    </row>
    <row r="83" spans="2:109" x14ac:dyDescent="0.15">
      <c r="B83" s="1284"/>
      <c r="C83" s="1285"/>
      <c r="D83" s="1285"/>
      <c r="E83" s="1285"/>
      <c r="F83" s="1285"/>
      <c r="G83" s="1285"/>
      <c r="H83" s="1285"/>
      <c r="I83" s="1285"/>
      <c r="J83" s="1285"/>
      <c r="K83" s="1285"/>
      <c r="L83" s="1285"/>
      <c r="M83" s="1285"/>
      <c r="N83" s="1285"/>
      <c r="O83" s="1285"/>
      <c r="P83" s="1285"/>
      <c r="Q83" s="1285"/>
      <c r="R83" s="1285"/>
      <c r="S83" s="1285"/>
      <c r="T83" s="1285"/>
      <c r="U83" s="1285"/>
      <c r="V83" s="1285"/>
      <c r="W83" s="1285"/>
      <c r="X83" s="1285"/>
      <c r="Y83" s="1285"/>
      <c r="Z83" s="1285"/>
      <c r="AA83" s="1285"/>
      <c r="AB83" s="1285"/>
      <c r="AC83" s="1285"/>
      <c r="AD83" s="1285"/>
      <c r="AE83" s="1285"/>
      <c r="AF83" s="1285"/>
      <c r="AG83" s="1285"/>
      <c r="AH83" s="1285"/>
      <c r="AI83" s="1285"/>
      <c r="AJ83" s="1285"/>
      <c r="AK83" s="1285"/>
      <c r="AL83" s="1285"/>
      <c r="AM83" s="1285"/>
      <c r="AN83" s="1285"/>
      <c r="AO83" s="1285"/>
      <c r="AP83" s="1285"/>
      <c r="AQ83" s="1285"/>
      <c r="AR83" s="1285"/>
      <c r="AS83" s="1285"/>
      <c r="AT83" s="1285"/>
      <c r="AU83" s="1285"/>
      <c r="AV83" s="1285"/>
      <c r="AW83" s="1285"/>
      <c r="AX83" s="1285"/>
      <c r="AY83" s="1285"/>
      <c r="AZ83" s="1285"/>
      <c r="BA83" s="1285"/>
      <c r="BB83" s="1285"/>
      <c r="BC83" s="1285"/>
      <c r="BD83" s="1285"/>
      <c r="BE83" s="1285"/>
      <c r="BF83" s="1285"/>
      <c r="BG83" s="1285"/>
      <c r="BH83" s="1285"/>
      <c r="BI83" s="1285"/>
      <c r="BJ83" s="1285"/>
      <c r="BK83" s="1285"/>
      <c r="BL83" s="1285"/>
      <c r="BM83" s="1285"/>
      <c r="BN83" s="1285"/>
      <c r="BO83" s="1285"/>
      <c r="BP83" s="1285"/>
      <c r="BQ83" s="1285"/>
      <c r="BR83" s="1285"/>
      <c r="BS83" s="1285"/>
      <c r="BT83" s="1285"/>
      <c r="BU83" s="1285"/>
      <c r="BV83" s="1285"/>
      <c r="BW83" s="1285"/>
      <c r="BX83" s="1285"/>
      <c r="BY83" s="1285"/>
      <c r="BZ83" s="1285"/>
      <c r="CA83" s="1285"/>
      <c r="CB83" s="1285"/>
      <c r="CC83" s="1285"/>
      <c r="CD83" s="1285"/>
      <c r="CE83" s="1285"/>
      <c r="CF83" s="1285"/>
      <c r="CG83" s="1285"/>
      <c r="CH83" s="1285"/>
      <c r="CI83" s="1285"/>
      <c r="CJ83" s="1285"/>
      <c r="CK83" s="1285"/>
      <c r="CL83" s="1285"/>
      <c r="CM83" s="1285"/>
      <c r="CN83" s="1285"/>
      <c r="CO83" s="1285"/>
      <c r="CP83" s="1285"/>
      <c r="CQ83" s="1285"/>
      <c r="CR83" s="1285"/>
      <c r="CS83" s="1285"/>
      <c r="CT83" s="1285"/>
      <c r="CU83" s="1285"/>
      <c r="CV83" s="1285"/>
      <c r="CW83" s="1285"/>
      <c r="CX83" s="1285"/>
      <c r="CY83" s="1285"/>
      <c r="CZ83" s="1285"/>
      <c r="DA83" s="1285"/>
      <c r="DB83" s="1285"/>
      <c r="DC83" s="1285"/>
      <c r="DD83" s="1286"/>
    </row>
    <row r="84" spans="2:109" x14ac:dyDescent="0.15">
      <c r="DD84" s="1275"/>
      <c r="DE84" s="1275"/>
    </row>
    <row r="85" spans="2:109" x14ac:dyDescent="0.15">
      <c r="DD85" s="1275"/>
      <c r="DE85" s="1275"/>
    </row>
    <row r="86" spans="2:109" hidden="1" x14ac:dyDescent="0.15">
      <c r="DD86" s="1275"/>
      <c r="DE86" s="1275"/>
    </row>
    <row r="87" spans="2:109" hidden="1" x14ac:dyDescent="0.15">
      <c r="K87" s="1332"/>
      <c r="AQ87" s="1332"/>
      <c r="BC87" s="1332"/>
      <c r="BO87" s="1332"/>
      <c r="CA87" s="1332"/>
      <c r="CM87" s="1332"/>
      <c r="CY87" s="1332"/>
      <c r="DD87" s="1275"/>
      <c r="DE87" s="1275"/>
    </row>
    <row r="88" spans="2:109" hidden="1" x14ac:dyDescent="0.15">
      <c r="DD88" s="1275"/>
      <c r="DE88" s="1275"/>
    </row>
    <row r="89" spans="2:109" hidden="1" x14ac:dyDescent="0.15">
      <c r="DD89" s="1275"/>
      <c r="DE89" s="1275"/>
    </row>
    <row r="90" spans="2:109" hidden="1" x14ac:dyDescent="0.15">
      <c r="DD90" s="1275"/>
      <c r="DE90" s="1275"/>
    </row>
    <row r="91" spans="2:109" hidden="1" x14ac:dyDescent="0.15">
      <c r="DD91" s="1275"/>
      <c r="DE91" s="1275"/>
    </row>
    <row r="92" spans="2:109" ht="13.5" hidden="1" customHeight="1" x14ac:dyDescent="0.15">
      <c r="DD92" s="1275"/>
      <c r="DE92" s="1275"/>
    </row>
    <row r="93" spans="2:109" ht="13.5" hidden="1" customHeight="1" x14ac:dyDescent="0.15">
      <c r="DD93" s="1275"/>
      <c r="DE93" s="1275"/>
    </row>
    <row r="94" spans="2:109" ht="13.5" hidden="1" customHeight="1" x14ac:dyDescent="0.15">
      <c r="DD94" s="1275"/>
      <c r="DE94" s="1275"/>
    </row>
    <row r="95" spans="2:109" ht="13.5" hidden="1" customHeight="1" x14ac:dyDescent="0.15">
      <c r="DD95" s="1275"/>
      <c r="DE95" s="1275"/>
    </row>
    <row r="96" spans="2:109" ht="13.5" hidden="1" customHeight="1" x14ac:dyDescent="0.15">
      <c r="DD96" s="1275"/>
      <c r="DE96" s="1275"/>
    </row>
    <row r="97" s="1275" customFormat="1" ht="13.5" hidden="1" customHeight="1" x14ac:dyDescent="0.15"/>
    <row r="98" s="1275" customFormat="1" ht="13.5" hidden="1" customHeight="1" x14ac:dyDescent="0.15"/>
    <row r="99" s="1275" customFormat="1" ht="13.5" hidden="1" customHeight="1" x14ac:dyDescent="0.15"/>
    <row r="100" s="1275" customFormat="1" ht="13.5" hidden="1" customHeight="1" x14ac:dyDescent="0.15"/>
    <row r="101" s="1275" customFormat="1" ht="13.5" hidden="1" customHeight="1" x14ac:dyDescent="0.15"/>
    <row r="102" s="1275" customFormat="1" ht="13.5" hidden="1" customHeight="1" x14ac:dyDescent="0.15"/>
    <row r="103" s="1275" customFormat="1" ht="13.5" hidden="1" customHeight="1" x14ac:dyDescent="0.15"/>
    <row r="104" s="1275" customFormat="1" ht="13.5" hidden="1" customHeight="1" x14ac:dyDescent="0.15"/>
    <row r="105" s="1275" customFormat="1" ht="13.5" hidden="1" customHeight="1" x14ac:dyDescent="0.15"/>
    <row r="106" s="1275" customFormat="1" ht="13.5" hidden="1" customHeight="1" x14ac:dyDescent="0.15"/>
    <row r="107" s="1275" customFormat="1" ht="13.5" hidden="1" customHeight="1" x14ac:dyDescent="0.15"/>
    <row r="108" s="1275" customFormat="1" ht="13.5" hidden="1" customHeight="1" x14ac:dyDescent="0.15"/>
    <row r="109" s="1275" customFormat="1" ht="13.5" hidden="1" customHeight="1" x14ac:dyDescent="0.15"/>
    <row r="110" s="1275" customFormat="1" ht="13.5" hidden="1" customHeight="1" x14ac:dyDescent="0.15"/>
    <row r="111" s="1275" customFormat="1" ht="13.5" hidden="1" customHeight="1" x14ac:dyDescent="0.15"/>
    <row r="112" s="1275" customFormat="1" ht="13.5" hidden="1" customHeight="1" x14ac:dyDescent="0.15"/>
    <row r="113" s="1275" customFormat="1" ht="13.5" hidden="1" customHeight="1" x14ac:dyDescent="0.15"/>
    <row r="114" s="1275" customFormat="1" ht="13.5" hidden="1" customHeight="1" x14ac:dyDescent="0.15"/>
    <row r="115" s="1275" customFormat="1" ht="13.5" hidden="1" customHeight="1" x14ac:dyDescent="0.15"/>
    <row r="116" s="1275" customFormat="1" ht="13.5" hidden="1" customHeight="1" x14ac:dyDescent="0.15"/>
    <row r="117" s="1275" customFormat="1" ht="13.5" hidden="1" customHeight="1" x14ac:dyDescent="0.15"/>
    <row r="118" s="1275" customFormat="1" ht="13.5" hidden="1" customHeight="1" x14ac:dyDescent="0.15"/>
    <row r="119" s="1275" customFormat="1" ht="13.5" hidden="1" customHeight="1" x14ac:dyDescent="0.15"/>
    <row r="120" s="1275" customFormat="1" ht="13.5" hidden="1" customHeight="1" x14ac:dyDescent="0.15"/>
    <row r="121" s="1275" customFormat="1" ht="13.5" hidden="1" customHeight="1" x14ac:dyDescent="0.15"/>
    <row r="122" s="1275" customFormat="1" ht="13.5" hidden="1" customHeight="1" x14ac:dyDescent="0.15"/>
    <row r="123" s="1275" customFormat="1" ht="13.5" hidden="1" customHeight="1" x14ac:dyDescent="0.15"/>
    <row r="124" s="1275" customFormat="1" ht="13.5" hidden="1" customHeight="1" x14ac:dyDescent="0.15"/>
    <row r="125" s="1275" customFormat="1" ht="13.5" hidden="1" customHeight="1" x14ac:dyDescent="0.15"/>
    <row r="126" s="1275" customFormat="1" ht="13.5" hidden="1" customHeight="1" x14ac:dyDescent="0.15"/>
    <row r="127" s="1275" customFormat="1" ht="13.5" hidden="1" customHeight="1" x14ac:dyDescent="0.15"/>
    <row r="128" s="1275" customFormat="1" ht="13.5" hidden="1" customHeight="1" x14ac:dyDescent="0.15"/>
    <row r="129" s="1275" customFormat="1" ht="13.5" hidden="1" customHeight="1" x14ac:dyDescent="0.15"/>
    <row r="130" s="1275" customFormat="1" ht="13.5" hidden="1" customHeight="1" x14ac:dyDescent="0.15"/>
    <row r="131" s="1275" customFormat="1" ht="13.5" hidden="1" customHeight="1" x14ac:dyDescent="0.15"/>
    <row r="132" s="1275" customFormat="1" ht="13.5" hidden="1" customHeight="1" x14ac:dyDescent="0.15"/>
    <row r="133" s="1275" customFormat="1" ht="13.5" hidden="1" customHeight="1" x14ac:dyDescent="0.15"/>
    <row r="134" s="1275" customFormat="1" ht="13.5" hidden="1" customHeight="1" x14ac:dyDescent="0.15"/>
    <row r="135" s="1275" customFormat="1" ht="13.5" hidden="1" customHeight="1" x14ac:dyDescent="0.15"/>
    <row r="136" s="1275" customFormat="1" ht="13.5" hidden="1" customHeight="1" x14ac:dyDescent="0.15"/>
    <row r="137" s="1275" customFormat="1" ht="13.5" hidden="1" customHeight="1" x14ac:dyDescent="0.15"/>
    <row r="138" s="1275" customFormat="1" ht="13.5" hidden="1" customHeight="1" x14ac:dyDescent="0.15"/>
    <row r="139" s="1275" customFormat="1" ht="13.5" hidden="1" customHeight="1" x14ac:dyDescent="0.15"/>
    <row r="140" s="1275" customFormat="1" ht="13.5" hidden="1" customHeight="1" x14ac:dyDescent="0.15"/>
    <row r="141" s="1275" customFormat="1" ht="13.5" hidden="1" customHeight="1" x14ac:dyDescent="0.15"/>
    <row r="142" s="1275" customFormat="1" ht="13.5" hidden="1" customHeight="1" x14ac:dyDescent="0.15"/>
    <row r="143" s="1275" customFormat="1" ht="13.5" hidden="1" customHeight="1" x14ac:dyDescent="0.15"/>
    <row r="144" s="1275" customFormat="1" ht="13.5" hidden="1" customHeight="1" x14ac:dyDescent="0.15"/>
    <row r="145" s="1275" customFormat="1" ht="13.5" hidden="1" customHeight="1" x14ac:dyDescent="0.15"/>
    <row r="146" s="1275" customFormat="1" ht="13.5" hidden="1" customHeight="1" x14ac:dyDescent="0.15"/>
    <row r="147" s="1275" customFormat="1" ht="13.5" hidden="1" customHeight="1" x14ac:dyDescent="0.15"/>
    <row r="148" s="1275" customFormat="1" ht="13.5" hidden="1" customHeight="1" x14ac:dyDescent="0.15"/>
    <row r="149" s="1275" customFormat="1" ht="13.5" hidden="1" customHeight="1" x14ac:dyDescent="0.15"/>
    <row r="150" s="1275" customFormat="1" ht="13.5" hidden="1" customHeight="1" x14ac:dyDescent="0.15"/>
    <row r="151" s="1275" customFormat="1" ht="13.5" hidden="1" customHeight="1" x14ac:dyDescent="0.15"/>
    <row r="152" s="1275" customFormat="1" ht="13.5" hidden="1" customHeight="1" x14ac:dyDescent="0.15"/>
    <row r="153" s="1275" customFormat="1" ht="13.5" hidden="1" customHeight="1" x14ac:dyDescent="0.15"/>
    <row r="154" s="1275" customFormat="1" ht="13.5" hidden="1" customHeight="1" x14ac:dyDescent="0.15"/>
    <row r="155" s="1275" customFormat="1" ht="13.5" hidden="1" customHeight="1" x14ac:dyDescent="0.15"/>
    <row r="156" s="1275" customFormat="1" ht="13.5" hidden="1" customHeight="1" x14ac:dyDescent="0.15"/>
    <row r="157" s="1275" customFormat="1" ht="13.5" hidden="1" customHeight="1" x14ac:dyDescent="0.15"/>
    <row r="158" s="1275" customFormat="1" ht="13.5" hidden="1" customHeight="1" x14ac:dyDescent="0.15"/>
    <row r="159" s="1275" customFormat="1" ht="13.5" hidden="1" customHeight="1" x14ac:dyDescent="0.15"/>
    <row r="160" s="1275" customFormat="1" ht="13.5" hidden="1" customHeight="1" x14ac:dyDescent="0.15"/>
  </sheetData>
  <sheetProtection algorithmName="SHA-512" hashValue="cfoQRpcsNWCLD9gZZGaaKl8HQaMJ2dzSiXxPfMQUXMPdEzhxxAv+cJPpYarzvWjkS6ZlZCUMaEexeHGZF/Wagw==" saltValue="o0e4FIIM2yyh+3m3tuyu3A=="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9" scale="51" orientation="landscape" horizontalDpi="300" verticalDpi="300"/>
  <headerFooter alignWithMargins="0">
    <oddFooter>&amp;C&amp;P/&amp;N</oddFooter>
  </headerFooter>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812944-957B-451D-BEFA-E0C43A11824D}">
  <sheetPr>
    <pageSetUpPr fitToPage="1"/>
  </sheetPr>
  <dimension ref="A1:DR125"/>
  <sheetViews>
    <sheetView showGridLines="0" topLeftCell="E101" zoomScaleNormal="100" zoomScaleSheetLayoutView="70" workbookViewId="0">
      <selection activeCell="AB113" sqref="AB1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1:34"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1:34" x14ac:dyDescent="0.15">
      <c r="S2" s="292"/>
      <c r="AH2" s="292"/>
    </row>
    <row r="3" spans="1: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1:34" x14ac:dyDescent="0.15"/>
    <row r="5" spans="1:34" x14ac:dyDescent="0.15"/>
    <row r="6" spans="1:34" x14ac:dyDescent="0.15"/>
    <row r="7" spans="1:34" x14ac:dyDescent="0.15"/>
    <row r="8" spans="1:34" x14ac:dyDescent="0.15"/>
    <row r="9" spans="1:34" x14ac:dyDescent="0.15">
      <c r="AH9" s="292"/>
    </row>
    <row r="10" spans="1:34" x14ac:dyDescent="0.15"/>
    <row r="11" spans="1:34" x14ac:dyDescent="0.15"/>
    <row r="12" spans="1:34" x14ac:dyDescent="0.15"/>
    <row r="13" spans="1:34" x14ac:dyDescent="0.15"/>
    <row r="14" spans="1:34" x14ac:dyDescent="0.15"/>
    <row r="15" spans="1:34" x14ac:dyDescent="0.15"/>
    <row r="16" spans="1: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cqBuFMeLgGmBxwFixPcZueQXmIQolOO4f+f77PAOaR6HLPO/aHXw7ZRyLlH8IH6lwgtruqa0pTSwbyTDlxEXFQ==" saltValue="7oNnvWPmIiqrxku7av8aG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headerFooter alignWithMargins="0">
    <oddFooter>&amp;C&amp;P/&amp;N</oddFooter>
  </headerFooter>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05366D7-EB98-4FE2-9014-633210AC1066}">
  <sheetPr>
    <pageSetUpPr fitToPage="1"/>
  </sheetPr>
  <dimension ref="A1:DR125"/>
  <sheetViews>
    <sheetView showGridLines="0" zoomScaleNormal="100" zoomScaleSheetLayoutView="55" workbookViewId="0">
      <selection activeCell="AN113" sqref="AN113"/>
    </sheetView>
  </sheetViews>
  <sheetFormatPr defaultColWidth="0" defaultRowHeight="13.5" customHeight="1" zeroHeight="1" x14ac:dyDescent="0.15"/>
  <cols>
    <col min="1" max="34" width="2.5" style="293" customWidth="1"/>
    <col min="35" max="122" width="2.5" style="292" customWidth="1"/>
    <col min="123" max="16384" width="2.5" style="292" hidden="1"/>
  </cols>
  <sheetData>
    <row r="1" spans="2:34"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row>
    <row r="2" spans="2:34" x14ac:dyDescent="0.15">
      <c r="S2" s="292"/>
      <c r="AH2" s="292"/>
    </row>
    <row r="3" spans="2:34"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row>
    <row r="4" spans="2:34" x14ac:dyDescent="0.15"/>
    <row r="5" spans="2:34" x14ac:dyDescent="0.15"/>
    <row r="6" spans="2:34" x14ac:dyDescent="0.15"/>
    <row r="7" spans="2:34" x14ac:dyDescent="0.15"/>
    <row r="8" spans="2:34" x14ac:dyDescent="0.15"/>
    <row r="9" spans="2:34" x14ac:dyDescent="0.15">
      <c r="AH9" s="292"/>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92"/>
    </row>
    <row r="18" spans="12:34" x14ac:dyDescent="0.15"/>
    <row r="19" spans="12:34" x14ac:dyDescent="0.15"/>
    <row r="20" spans="12:34" x14ac:dyDescent="0.15">
      <c r="AH20" s="292"/>
    </row>
    <row r="21" spans="12:34" x14ac:dyDescent="0.15">
      <c r="AH21" s="292"/>
    </row>
    <row r="22" spans="12:34" x14ac:dyDescent="0.15"/>
    <row r="23" spans="12:34" x14ac:dyDescent="0.15"/>
    <row r="24" spans="12:34" x14ac:dyDescent="0.15">
      <c r="Q24" s="292"/>
    </row>
    <row r="25" spans="12:34" x14ac:dyDescent="0.15"/>
    <row r="26" spans="12:34" x14ac:dyDescent="0.15"/>
    <row r="27" spans="12:34" x14ac:dyDescent="0.15"/>
    <row r="28" spans="12:34" x14ac:dyDescent="0.15">
      <c r="O28" s="292"/>
      <c r="T28" s="292"/>
      <c r="AH28" s="292"/>
    </row>
    <row r="29" spans="12:34" x14ac:dyDescent="0.15"/>
    <row r="30" spans="12:34" x14ac:dyDescent="0.15"/>
    <row r="31" spans="12:34" x14ac:dyDescent="0.15">
      <c r="Q31" s="292"/>
    </row>
    <row r="32" spans="12:34" x14ac:dyDescent="0.15">
      <c r="L32" s="292"/>
    </row>
    <row r="33" spans="2:34" x14ac:dyDescent="0.15">
      <c r="C33" s="292"/>
      <c r="E33" s="292"/>
      <c r="G33" s="292"/>
      <c r="I33" s="292"/>
      <c r="X33" s="292"/>
    </row>
    <row r="34" spans="2:34" x14ac:dyDescent="0.15">
      <c r="B34" s="292"/>
      <c r="P34" s="292"/>
      <c r="R34" s="292"/>
      <c r="T34" s="292"/>
    </row>
    <row r="35" spans="2:34" x14ac:dyDescent="0.15">
      <c r="D35" s="292"/>
      <c r="W35" s="292"/>
      <c r="AC35" s="292"/>
      <c r="AD35" s="292"/>
      <c r="AE35" s="292"/>
      <c r="AF35" s="292"/>
      <c r="AG35" s="292"/>
      <c r="AH35" s="292"/>
    </row>
    <row r="36" spans="2:34" x14ac:dyDescent="0.15">
      <c r="H36" s="292"/>
      <c r="J36" s="292"/>
      <c r="K36" s="292"/>
      <c r="M36" s="292"/>
      <c r="Y36" s="292"/>
      <c r="Z36" s="292"/>
      <c r="AA36" s="292"/>
      <c r="AB36" s="292"/>
      <c r="AC36" s="292"/>
      <c r="AD36" s="292"/>
      <c r="AE36" s="292"/>
      <c r="AF36" s="292"/>
      <c r="AG36" s="292"/>
      <c r="AH36" s="292"/>
    </row>
    <row r="37" spans="2:34" x14ac:dyDescent="0.15">
      <c r="AH37" s="292"/>
    </row>
    <row r="38" spans="2:34" x14ac:dyDescent="0.15">
      <c r="AG38" s="292"/>
      <c r="AH38" s="292"/>
    </row>
    <row r="39" spans="2:34" x14ac:dyDescent="0.15"/>
    <row r="40" spans="2:34" x14ac:dyDescent="0.15">
      <c r="X40" s="292"/>
    </row>
    <row r="41" spans="2:34" x14ac:dyDescent="0.15">
      <c r="R41" s="292"/>
    </row>
    <row r="42" spans="2:34" x14ac:dyDescent="0.15">
      <c r="W42" s="292"/>
    </row>
    <row r="43" spans="2:34" x14ac:dyDescent="0.15">
      <c r="Y43" s="292"/>
      <c r="Z43" s="292"/>
      <c r="AA43" s="292"/>
      <c r="AB43" s="292"/>
      <c r="AC43" s="292"/>
      <c r="AD43" s="292"/>
      <c r="AE43" s="292"/>
      <c r="AF43" s="292"/>
      <c r="AG43" s="292"/>
      <c r="AH43" s="292"/>
    </row>
    <row r="44" spans="2:34" x14ac:dyDescent="0.15">
      <c r="AH44" s="292"/>
    </row>
    <row r="45" spans="2:34" x14ac:dyDescent="0.15">
      <c r="X45" s="292"/>
    </row>
    <row r="46" spans="2:34" x14ac:dyDescent="0.15"/>
    <row r="47" spans="2:34" x14ac:dyDescent="0.15"/>
    <row r="48" spans="2:34" x14ac:dyDescent="0.15">
      <c r="W48" s="292"/>
      <c r="Y48" s="292"/>
      <c r="Z48" s="292"/>
      <c r="AA48" s="292"/>
      <c r="AB48" s="292"/>
      <c r="AC48" s="292"/>
      <c r="AD48" s="292"/>
      <c r="AE48" s="292"/>
      <c r="AF48" s="292"/>
      <c r="AG48" s="292"/>
      <c r="AH48" s="292"/>
    </row>
    <row r="49" spans="28:34" x14ac:dyDescent="0.15"/>
    <row r="50" spans="28:34" x14ac:dyDescent="0.15">
      <c r="AE50" s="292"/>
      <c r="AF50" s="292"/>
      <c r="AG50" s="292"/>
      <c r="AH50" s="292"/>
    </row>
    <row r="51" spans="28:34" x14ac:dyDescent="0.15">
      <c r="AC51" s="292"/>
      <c r="AD51" s="292"/>
      <c r="AE51" s="292"/>
      <c r="AF51" s="292"/>
      <c r="AG51" s="292"/>
      <c r="AH51" s="292"/>
    </row>
    <row r="52" spans="28:34" x14ac:dyDescent="0.15"/>
    <row r="53" spans="28:34" x14ac:dyDescent="0.15">
      <c r="AF53" s="292"/>
      <c r="AG53" s="292"/>
      <c r="AH53" s="292"/>
    </row>
    <row r="54" spans="28:34" x14ac:dyDescent="0.15">
      <c r="AH54" s="292"/>
    </row>
    <row r="55" spans="28:34" x14ac:dyDescent="0.15"/>
    <row r="56" spans="28:34" x14ac:dyDescent="0.15">
      <c r="AB56" s="292"/>
      <c r="AC56" s="292"/>
      <c r="AD56" s="292"/>
      <c r="AE56" s="292"/>
      <c r="AF56" s="292"/>
      <c r="AG56" s="292"/>
      <c r="AH56" s="292"/>
    </row>
    <row r="57" spans="28:34" x14ac:dyDescent="0.15">
      <c r="AH57" s="292"/>
    </row>
    <row r="58" spans="28:34" x14ac:dyDescent="0.15">
      <c r="AH58" s="292"/>
    </row>
    <row r="59" spans="28:34" x14ac:dyDescent="0.15">
      <c r="AG59" s="292"/>
      <c r="AH59" s="292"/>
    </row>
    <row r="60" spans="28:34" x14ac:dyDescent="0.15"/>
    <row r="61" spans="28:34" x14ac:dyDescent="0.15"/>
    <row r="62" spans="28:34" x14ac:dyDescent="0.15"/>
    <row r="63" spans="28:34" x14ac:dyDescent="0.15">
      <c r="AH63" s="292"/>
    </row>
    <row r="64" spans="28:34" x14ac:dyDescent="0.15">
      <c r="AG64" s="292"/>
      <c r="AH64" s="292"/>
    </row>
    <row r="65" spans="28:34" x14ac:dyDescent="0.15"/>
    <row r="66" spans="28:34" x14ac:dyDescent="0.15"/>
    <row r="67" spans="28:34" x14ac:dyDescent="0.15"/>
    <row r="68" spans="28:34" x14ac:dyDescent="0.15">
      <c r="AB68" s="292"/>
      <c r="AC68" s="292"/>
      <c r="AD68" s="292"/>
      <c r="AE68" s="292"/>
      <c r="AF68" s="292"/>
      <c r="AG68" s="292"/>
      <c r="AH68" s="292"/>
    </row>
    <row r="69" spans="28:34" x14ac:dyDescent="0.15">
      <c r="AF69" s="292"/>
      <c r="AG69" s="292"/>
      <c r="AH69" s="292"/>
    </row>
    <row r="70" spans="28:34" x14ac:dyDescent="0.15"/>
    <row r="71" spans="28:34" x14ac:dyDescent="0.15"/>
    <row r="72" spans="28:34" x14ac:dyDescent="0.15"/>
    <row r="73" spans="28:34" x14ac:dyDescent="0.15"/>
    <row r="74" spans="28:34" x14ac:dyDescent="0.15"/>
    <row r="75" spans="28:34" x14ac:dyDescent="0.15">
      <c r="AH75" s="292"/>
    </row>
    <row r="76" spans="28:34" x14ac:dyDescent="0.15">
      <c r="AF76" s="292"/>
      <c r="AG76" s="292"/>
      <c r="AH76" s="292"/>
    </row>
    <row r="77" spans="28:34" x14ac:dyDescent="0.15">
      <c r="AG77" s="292"/>
      <c r="AH77" s="292"/>
    </row>
    <row r="78" spans="28:34" x14ac:dyDescent="0.15"/>
    <row r="79" spans="28:34" x14ac:dyDescent="0.15"/>
    <row r="80" spans="28:34" x14ac:dyDescent="0.15"/>
    <row r="81" spans="25:34" x14ac:dyDescent="0.15"/>
    <row r="82" spans="25:34" x14ac:dyDescent="0.15">
      <c r="Y82" s="292"/>
    </row>
    <row r="83" spans="25:34" x14ac:dyDescent="0.15">
      <c r="Y83" s="292"/>
      <c r="Z83" s="292"/>
      <c r="AA83" s="292"/>
      <c r="AB83" s="292"/>
      <c r="AC83" s="292"/>
      <c r="AD83" s="292"/>
      <c r="AE83" s="292"/>
      <c r="AF83" s="292"/>
      <c r="AG83" s="292"/>
      <c r="AH83" s="292"/>
    </row>
    <row r="84" spans="25:34" x14ac:dyDescent="0.15"/>
    <row r="85" spans="25:34" x14ac:dyDescent="0.15"/>
    <row r="86" spans="25:34" x14ac:dyDescent="0.15"/>
    <row r="87" spans="25:34" x14ac:dyDescent="0.15"/>
    <row r="88" spans="25:34" x14ac:dyDescent="0.15">
      <c r="AH88" s="292"/>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92"/>
      <c r="AG94" s="292"/>
      <c r="AH94" s="292"/>
    </row>
    <row r="95" spans="25:34" ht="13.5" customHeight="1" x14ac:dyDescent="0.15">
      <c r="AH95" s="292"/>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92"/>
    </row>
    <row r="102" spans="33:34" ht="13.5" customHeight="1" x14ac:dyDescent="0.15"/>
    <row r="103" spans="33:34" ht="13.5" customHeight="1" x14ac:dyDescent="0.15"/>
    <row r="104" spans="33:34" ht="13.5" customHeight="1" x14ac:dyDescent="0.15">
      <c r="AG104" s="292"/>
      <c r="AH104" s="292"/>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122" ht="13.5" customHeight="1" x14ac:dyDescent="0.15"/>
    <row r="114" spans="34:122" ht="13.5" customHeight="1" x14ac:dyDescent="0.15"/>
    <row r="115" spans="34:122" ht="13.5" customHeight="1" x14ac:dyDescent="0.15"/>
    <row r="116" spans="34:122" ht="13.5" customHeight="1" x14ac:dyDescent="0.15">
      <c r="AH116" s="292"/>
    </row>
    <row r="117" spans="34:122" ht="13.5" customHeight="1" x14ac:dyDescent="0.15"/>
    <row r="118" spans="34:122" ht="13.5" customHeight="1" x14ac:dyDescent="0.15"/>
    <row r="119" spans="34:122" ht="13.5" customHeight="1" x14ac:dyDescent="0.15"/>
    <row r="120" spans="34:122" ht="13.5" customHeight="1" x14ac:dyDescent="0.15">
      <c r="AH120" s="292"/>
    </row>
    <row r="121" spans="34:122" ht="13.5" customHeight="1" x14ac:dyDescent="0.15">
      <c r="AH121" s="292"/>
    </row>
    <row r="122" spans="34:122" ht="13.5" customHeight="1" x14ac:dyDescent="0.15"/>
    <row r="123" spans="34:122" ht="13.5" customHeight="1" x14ac:dyDescent="0.15"/>
    <row r="124" spans="34:122" ht="13.5" customHeight="1" x14ac:dyDescent="0.15"/>
    <row r="125" spans="34:122" ht="13.5" customHeight="1" x14ac:dyDescent="0.15">
      <c r="DR125" s="292" t="s">
        <v>515</v>
      </c>
    </row>
  </sheetData>
  <sheetProtection algorithmName="SHA-512" hashValue="Y1vwgPILnUcp6c/xuojGgerwxEHevd4ms0V+agC+5QBIkXPO4cFTAsQvdBx8jTIRgGGAa9mvzenVsdOjgZyDJg==" saltValue="h1AsE53J56y9x70Ovzxjl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headerFooter alignWithMargins="0">
    <oddFooter>&amp;C&amp;P/&amp;N</oddFooter>
  </headerFooter>
  <drawing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25" defaultRowHeight="13.5" x14ac:dyDescent="0.15"/>
  <cols>
    <col min="1" max="1" width="45.875" style="150" customWidth="1"/>
    <col min="2" max="8" width="13.375" style="150" customWidth="1"/>
    <col min="9" max="16384" width="11.125" style="150"/>
  </cols>
  <sheetData>
    <row r="1" spans="1:8" x14ac:dyDescent="0.15">
      <c r="A1" s="144"/>
      <c r="B1" s="145"/>
      <c r="C1" s="146"/>
      <c r="D1" s="147"/>
      <c r="E1" s="148"/>
      <c r="F1" s="148"/>
      <c r="G1" s="148"/>
      <c r="H1" s="149"/>
    </row>
    <row r="2" spans="1:8" x14ac:dyDescent="0.15">
      <c r="A2" s="151"/>
      <c r="B2" s="152"/>
      <c r="C2" s="153"/>
      <c r="D2" s="154" t="s">
        <v>53</v>
      </c>
      <c r="E2" s="155"/>
      <c r="F2" s="156" t="s">
        <v>565</v>
      </c>
      <c r="G2" s="157"/>
      <c r="H2" s="158"/>
    </row>
    <row r="3" spans="1:8" x14ac:dyDescent="0.15">
      <c r="A3" s="154" t="s">
        <v>558</v>
      </c>
      <c r="B3" s="159"/>
      <c r="C3" s="160"/>
      <c r="D3" s="161">
        <v>63353</v>
      </c>
      <c r="E3" s="162"/>
      <c r="F3" s="163">
        <v>168868</v>
      </c>
      <c r="G3" s="164"/>
      <c r="H3" s="165"/>
    </row>
    <row r="4" spans="1:8" x14ac:dyDescent="0.15">
      <c r="A4" s="166"/>
      <c r="B4" s="167"/>
      <c r="C4" s="168"/>
      <c r="D4" s="169">
        <v>34287</v>
      </c>
      <c r="E4" s="170"/>
      <c r="F4" s="171">
        <v>79360</v>
      </c>
      <c r="G4" s="172"/>
      <c r="H4" s="173"/>
    </row>
    <row r="5" spans="1:8" x14ac:dyDescent="0.15">
      <c r="A5" s="154" t="s">
        <v>560</v>
      </c>
      <c r="B5" s="159"/>
      <c r="C5" s="160"/>
      <c r="D5" s="161">
        <v>80801</v>
      </c>
      <c r="E5" s="162"/>
      <c r="F5" s="163">
        <v>202870</v>
      </c>
      <c r="G5" s="164"/>
      <c r="H5" s="165"/>
    </row>
    <row r="6" spans="1:8" x14ac:dyDescent="0.15">
      <c r="A6" s="166"/>
      <c r="B6" s="167"/>
      <c r="C6" s="168"/>
      <c r="D6" s="169">
        <v>33944</v>
      </c>
      <c r="E6" s="170"/>
      <c r="F6" s="171">
        <v>79735</v>
      </c>
      <c r="G6" s="172"/>
      <c r="H6" s="173"/>
    </row>
    <row r="7" spans="1:8" x14ac:dyDescent="0.15">
      <c r="A7" s="154" t="s">
        <v>561</v>
      </c>
      <c r="B7" s="159"/>
      <c r="C7" s="160"/>
      <c r="D7" s="161">
        <v>61324</v>
      </c>
      <c r="E7" s="162"/>
      <c r="F7" s="163">
        <v>167497</v>
      </c>
      <c r="G7" s="164"/>
      <c r="H7" s="165"/>
    </row>
    <row r="8" spans="1:8" x14ac:dyDescent="0.15">
      <c r="A8" s="166"/>
      <c r="B8" s="167"/>
      <c r="C8" s="168"/>
      <c r="D8" s="169">
        <v>35009</v>
      </c>
      <c r="E8" s="170"/>
      <c r="F8" s="171">
        <v>82571</v>
      </c>
      <c r="G8" s="172"/>
      <c r="H8" s="173"/>
    </row>
    <row r="9" spans="1:8" x14ac:dyDescent="0.15">
      <c r="A9" s="154" t="s">
        <v>562</v>
      </c>
      <c r="B9" s="159"/>
      <c r="C9" s="160"/>
      <c r="D9" s="161">
        <v>101257</v>
      </c>
      <c r="E9" s="162"/>
      <c r="F9" s="163">
        <v>190274</v>
      </c>
      <c r="G9" s="164"/>
      <c r="H9" s="165"/>
    </row>
    <row r="10" spans="1:8" x14ac:dyDescent="0.15">
      <c r="A10" s="166"/>
      <c r="B10" s="167"/>
      <c r="C10" s="168"/>
      <c r="D10" s="169">
        <v>57546</v>
      </c>
      <c r="E10" s="170"/>
      <c r="F10" s="171">
        <v>88584</v>
      </c>
      <c r="G10" s="172"/>
      <c r="H10" s="173"/>
    </row>
    <row r="11" spans="1:8" x14ac:dyDescent="0.15">
      <c r="A11" s="154" t="s">
        <v>563</v>
      </c>
      <c r="B11" s="159"/>
      <c r="C11" s="160"/>
      <c r="D11" s="161">
        <v>93008</v>
      </c>
      <c r="E11" s="162"/>
      <c r="F11" s="163">
        <v>200194</v>
      </c>
      <c r="G11" s="164"/>
      <c r="H11" s="165"/>
    </row>
    <row r="12" spans="1:8" x14ac:dyDescent="0.15">
      <c r="A12" s="166"/>
      <c r="B12" s="167"/>
      <c r="C12" s="174"/>
      <c r="D12" s="169">
        <v>59475</v>
      </c>
      <c r="E12" s="170"/>
      <c r="F12" s="171">
        <v>106422</v>
      </c>
      <c r="G12" s="172"/>
      <c r="H12" s="173"/>
    </row>
    <row r="13" spans="1:8" x14ac:dyDescent="0.15">
      <c r="A13" s="154"/>
      <c r="B13" s="159"/>
      <c r="C13" s="175"/>
      <c r="D13" s="176">
        <v>79949</v>
      </c>
      <c r="E13" s="177"/>
      <c r="F13" s="178">
        <v>185941</v>
      </c>
      <c r="G13" s="179"/>
      <c r="H13" s="165"/>
    </row>
    <row r="14" spans="1:8" x14ac:dyDescent="0.15">
      <c r="A14" s="166"/>
      <c r="B14" s="167"/>
      <c r="C14" s="168"/>
      <c r="D14" s="169">
        <v>44052</v>
      </c>
      <c r="E14" s="170"/>
      <c r="F14" s="171">
        <v>87334</v>
      </c>
      <c r="G14" s="172"/>
      <c r="H14" s="173"/>
    </row>
    <row r="17" spans="1:11" x14ac:dyDescent="0.15">
      <c r="A17" s="150" t="s">
        <v>54</v>
      </c>
    </row>
    <row r="18" spans="1:11" x14ac:dyDescent="0.15">
      <c r="A18" s="180"/>
      <c r="B18" s="180" t="str">
        <f>実質収支比率等に係る経年分析!F$46</f>
        <v>H28</v>
      </c>
      <c r="C18" s="180" t="str">
        <f>実質収支比率等に係る経年分析!G$46</f>
        <v>H29</v>
      </c>
      <c r="D18" s="180" t="str">
        <f>実質収支比率等に係る経年分析!H$46</f>
        <v>H30</v>
      </c>
      <c r="E18" s="180" t="str">
        <f>実質収支比率等に係る経年分析!I$46</f>
        <v>R01</v>
      </c>
      <c r="F18" s="180" t="str">
        <f>実質収支比率等に係る経年分析!J$46</f>
        <v>R02</v>
      </c>
    </row>
    <row r="19" spans="1:11" x14ac:dyDescent="0.15">
      <c r="A19" s="180" t="s">
        <v>55</v>
      </c>
      <c r="B19" s="180">
        <f>ROUND(VALUE(SUBSTITUTE(実質収支比率等に係る経年分析!F$48,"▲","-")),2)</f>
        <v>8.32</v>
      </c>
      <c r="C19" s="180">
        <f>ROUND(VALUE(SUBSTITUTE(実質収支比率等に係る経年分析!G$48,"▲","-")),2)</f>
        <v>9.93</v>
      </c>
      <c r="D19" s="180">
        <f>ROUND(VALUE(SUBSTITUTE(実質収支比率等に係る経年分析!H$48,"▲","-")),2)</f>
        <v>8.33</v>
      </c>
      <c r="E19" s="180">
        <f>ROUND(VALUE(SUBSTITUTE(実質収支比率等に係る経年分析!I$48,"▲","-")),2)</f>
        <v>8.44</v>
      </c>
      <c r="F19" s="180">
        <f>ROUND(VALUE(SUBSTITUTE(実質収支比率等に係る経年分析!J$48,"▲","-")),2)</f>
        <v>8.31</v>
      </c>
    </row>
    <row r="20" spans="1:11" x14ac:dyDescent="0.15">
      <c r="A20" s="180" t="s">
        <v>56</v>
      </c>
      <c r="B20" s="180">
        <f>ROUND(VALUE(SUBSTITUTE(実質収支比率等に係る経年分析!F$47,"▲","-")),2)</f>
        <v>26.86</v>
      </c>
      <c r="C20" s="180">
        <f>ROUND(VALUE(SUBSTITUTE(実質収支比率等に係る経年分析!G$47,"▲","-")),2)</f>
        <v>26.86</v>
      </c>
      <c r="D20" s="180">
        <f>ROUND(VALUE(SUBSTITUTE(実質収支比率等に係る経年分析!H$47,"▲","-")),2)</f>
        <v>27.54</v>
      </c>
      <c r="E20" s="180">
        <f>ROUND(VALUE(SUBSTITUTE(実質収支比率等に係る経年分析!I$47,"▲","-")),2)</f>
        <v>27.64</v>
      </c>
      <c r="F20" s="180">
        <f>ROUND(VALUE(SUBSTITUTE(実質収支比率等に係る経年分析!J$47,"▲","-")),2)</f>
        <v>26.98</v>
      </c>
    </row>
    <row r="21" spans="1:11" x14ac:dyDescent="0.15">
      <c r="A21" s="180" t="s">
        <v>57</v>
      </c>
      <c r="B21" s="180">
        <f>IF(ISNUMBER(VALUE(SUBSTITUTE(実質収支比率等に係る経年分析!F$49,"▲","-"))),ROUND(VALUE(SUBSTITUTE(実質収支比率等に係る経年分析!F$49,"▲","-")),2),NA())</f>
        <v>1.99</v>
      </c>
      <c r="C21" s="180">
        <f>IF(ISNUMBER(VALUE(SUBSTITUTE(実質収支比率等に係る経年分析!G$49,"▲","-"))),ROUND(VALUE(SUBSTITUTE(実質収支比率等に係る経年分析!G$49,"▲","-")),2),NA())</f>
        <v>1.66</v>
      </c>
      <c r="D21" s="180">
        <f>IF(ISNUMBER(VALUE(SUBSTITUTE(実質収支比率等に係る経年分析!H$49,"▲","-"))),ROUND(VALUE(SUBSTITUTE(実質収支比率等に係る経年分析!H$49,"▲","-")),2),NA())</f>
        <v>8.36</v>
      </c>
      <c r="E21" s="180">
        <f>IF(ISNUMBER(VALUE(SUBSTITUTE(実質収支比率等に係る経年分析!I$49,"▲","-"))),ROUND(VALUE(SUBSTITUTE(実質収支比率等に係る経年分析!I$49,"▲","-")),2),NA())</f>
        <v>0.12</v>
      </c>
      <c r="F21" s="180">
        <f>IF(ISNUMBER(VALUE(SUBSTITUTE(実質収支比率等に係る経年分析!J$49,"▲","-"))),ROUND(VALUE(SUBSTITUTE(実質収支比率等に係る経年分析!J$49,"▲","-")),2),NA())</f>
        <v>0.13</v>
      </c>
    </row>
    <row r="24" spans="1:11" x14ac:dyDescent="0.15">
      <c r="A24" s="150" t="s">
        <v>58</v>
      </c>
    </row>
    <row r="25" spans="1:11" x14ac:dyDescent="0.15">
      <c r="A25" s="181"/>
      <c r="B25" s="181" t="str">
        <f>連結実質赤字比率に係る赤字・黒字の構成分析!F$33</f>
        <v>H28</v>
      </c>
      <c r="C25" s="181"/>
      <c r="D25" s="181" t="str">
        <f>連結実質赤字比率に係る赤字・黒字の構成分析!G$33</f>
        <v>H29</v>
      </c>
      <c r="E25" s="181"/>
      <c r="F25" s="181" t="str">
        <f>連結実質赤字比率に係る赤字・黒字の構成分析!H$33</f>
        <v>H30</v>
      </c>
      <c r="G25" s="181"/>
      <c r="H25" s="181" t="str">
        <f>連結実質赤字比率に係る赤字・黒字の構成分析!I$33</f>
        <v>R01</v>
      </c>
      <c r="I25" s="181"/>
      <c r="J25" s="181" t="str">
        <f>連結実質赤字比率に係る赤字・黒字の構成分析!J$33</f>
        <v>R02</v>
      </c>
      <c r="K25" s="181"/>
    </row>
    <row r="26" spans="1:11" x14ac:dyDescent="0.15">
      <c r="A26" s="181"/>
      <c r="B26" s="181" t="s">
        <v>59</v>
      </c>
      <c r="C26" s="181" t="s">
        <v>60</v>
      </c>
      <c r="D26" s="181" t="s">
        <v>59</v>
      </c>
      <c r="E26" s="181" t="s">
        <v>60</v>
      </c>
      <c r="F26" s="181" t="s">
        <v>59</v>
      </c>
      <c r="G26" s="181" t="s">
        <v>60</v>
      </c>
      <c r="H26" s="181" t="s">
        <v>59</v>
      </c>
      <c r="I26" s="181" t="s">
        <v>60</v>
      </c>
      <c r="J26" s="181" t="s">
        <v>59</v>
      </c>
      <c r="K26" s="181" t="s">
        <v>60</v>
      </c>
    </row>
    <row r="27" spans="1:11" x14ac:dyDescent="0.15">
      <c r="A27" s="181" t="str">
        <f>IF(連結実質赤字比率に係る赤字・黒字の構成分析!C$43="",NA(),連結実質赤字比率に係る赤字・黒字の構成分析!C$43)</f>
        <v>その他会計（黒字）</v>
      </c>
      <c r="B27" s="181" t="e">
        <f>IF(ROUND(VALUE(SUBSTITUTE(連結実質赤字比率に係る赤字・黒字の構成分析!F$43,"▲", "-")), 2) &lt; 0, ABS(ROUND(VALUE(SUBSTITUTE(連結実質赤字比率に係る赤字・黒字の構成分析!F$43,"▲", "-")), 2)), NA())</f>
        <v>#VALUE!</v>
      </c>
      <c r="C27" s="181" t="e">
        <f>IF(ROUND(VALUE(SUBSTITUTE(連結実質赤字比率に係る赤字・黒字の構成分析!F$43,"▲", "-")), 2) &gt;= 0, ABS(ROUND(VALUE(SUBSTITUTE(連結実質赤字比率に係る赤字・黒字の構成分析!F$43,"▲", "-")), 2)), NA())</f>
        <v>#VALUE!</v>
      </c>
      <c r="D27" s="181" t="e">
        <f>IF(ROUND(VALUE(SUBSTITUTE(連結実質赤字比率に係る赤字・黒字の構成分析!G$43,"▲", "-")), 2) &lt; 0, ABS(ROUND(VALUE(SUBSTITUTE(連結実質赤字比率に係る赤字・黒字の構成分析!G$43,"▲", "-")), 2)), NA())</f>
        <v>#VALUE!</v>
      </c>
      <c r="E27" s="181" t="e">
        <f>IF(ROUND(VALUE(SUBSTITUTE(連結実質赤字比率に係る赤字・黒字の構成分析!G$43,"▲", "-")), 2) &gt;= 0, ABS(ROUND(VALUE(SUBSTITUTE(連結実質赤字比率に係る赤字・黒字の構成分析!G$43,"▲", "-")), 2)), NA())</f>
        <v>#VALUE!</v>
      </c>
      <c r="F27" s="181" t="e">
        <f>IF(ROUND(VALUE(SUBSTITUTE(連結実質赤字比率に係る赤字・黒字の構成分析!H$43,"▲", "-")), 2) &lt; 0, ABS(ROUND(VALUE(SUBSTITUTE(連結実質赤字比率に係る赤字・黒字の構成分析!H$43,"▲", "-")), 2)), NA())</f>
        <v>#VALUE!</v>
      </c>
      <c r="G27" s="181" t="e">
        <f>IF(ROUND(VALUE(SUBSTITUTE(連結実質赤字比率に係る赤字・黒字の構成分析!H$43,"▲", "-")), 2) &gt;= 0, ABS(ROUND(VALUE(SUBSTITUTE(連結実質赤字比率に係る赤字・黒字の構成分析!H$43,"▲", "-")), 2)), NA())</f>
        <v>#VALUE!</v>
      </c>
      <c r="H27" s="181" t="e">
        <f>IF(ROUND(VALUE(SUBSTITUTE(連結実質赤字比率に係る赤字・黒字の構成分析!I$43,"▲", "-")), 2) &lt; 0, ABS(ROUND(VALUE(SUBSTITUTE(連結実質赤字比率に係る赤字・黒字の構成分析!I$43,"▲", "-")), 2)), NA())</f>
        <v>#VALUE!</v>
      </c>
      <c r="I27" s="181" t="e">
        <f>IF(ROUND(VALUE(SUBSTITUTE(連結実質赤字比率に係る赤字・黒字の構成分析!I$43,"▲", "-")), 2) &gt;= 0, ABS(ROUND(VALUE(SUBSTITUTE(連結実質赤字比率に係る赤字・黒字の構成分析!I$43,"▲", "-")), 2)), NA())</f>
        <v>#VALUE!</v>
      </c>
      <c r="J27" s="181" t="e">
        <f>IF(ROUND(VALUE(SUBSTITUTE(連結実質赤字比率に係る赤字・黒字の構成分析!J$43,"▲", "-")), 2) &lt; 0, ABS(ROUND(VALUE(SUBSTITUTE(連結実質赤字比率に係る赤字・黒字の構成分析!J$43,"▲", "-")), 2)), NA())</f>
        <v>#VALUE!</v>
      </c>
      <c r="K27" s="181" t="e">
        <f>IF(ROUND(VALUE(SUBSTITUTE(連結実質赤字比率に係る赤字・黒字の構成分析!J$43,"▲", "-")), 2) &gt;= 0, ABS(ROUND(VALUE(SUBSTITUTE(連結実質赤字比率に係る赤字・黒字の構成分析!J$43,"▲", "-")), 2)), NA())</f>
        <v>#VALUE!</v>
      </c>
    </row>
    <row r="28" spans="1:11" x14ac:dyDescent="0.15">
      <c r="A28" s="181" t="str">
        <f>IF(連結実質赤字比率に係る赤字・黒字の構成分析!C$42="",NA(),連結実質赤字比率に係る赤字・黒字の構成分析!C$42)</f>
        <v>その他会計（赤字）</v>
      </c>
      <c r="B28" s="181" t="e">
        <f>IF(ROUND(VALUE(SUBSTITUTE(連結実質赤字比率に係る赤字・黒字の構成分析!F$42,"▲", "-")), 2) &lt; 0, ABS(ROUND(VALUE(SUBSTITUTE(連結実質赤字比率に係る赤字・黒字の構成分析!F$42,"▲", "-")), 2)), NA())</f>
        <v>#VALUE!</v>
      </c>
      <c r="C28" s="181" t="e">
        <f>IF(ROUND(VALUE(SUBSTITUTE(連結実質赤字比率に係る赤字・黒字の構成分析!F$42,"▲", "-")), 2) &gt;= 0, ABS(ROUND(VALUE(SUBSTITUTE(連結実質赤字比率に係る赤字・黒字の構成分析!F$42,"▲", "-")), 2)), NA())</f>
        <v>#VALUE!</v>
      </c>
      <c r="D28" s="181" t="e">
        <f>IF(ROUND(VALUE(SUBSTITUTE(連結実質赤字比率に係る赤字・黒字の構成分析!G$42,"▲", "-")), 2) &lt; 0, ABS(ROUND(VALUE(SUBSTITUTE(連結実質赤字比率に係る赤字・黒字の構成分析!G$42,"▲", "-")), 2)), NA())</f>
        <v>#VALUE!</v>
      </c>
      <c r="E28" s="181" t="e">
        <f>IF(ROUND(VALUE(SUBSTITUTE(連結実質赤字比率に係る赤字・黒字の構成分析!G$42,"▲", "-")), 2) &gt;= 0, ABS(ROUND(VALUE(SUBSTITUTE(連結実質赤字比率に係る赤字・黒字の構成分析!G$42,"▲", "-")), 2)), NA())</f>
        <v>#VALUE!</v>
      </c>
      <c r="F28" s="181" t="e">
        <f>IF(ROUND(VALUE(SUBSTITUTE(連結実質赤字比率に係る赤字・黒字の構成分析!H$42,"▲", "-")), 2) &lt; 0, ABS(ROUND(VALUE(SUBSTITUTE(連結実質赤字比率に係る赤字・黒字の構成分析!H$42,"▲", "-")), 2)), NA())</f>
        <v>#VALUE!</v>
      </c>
      <c r="G28" s="181" t="e">
        <f>IF(ROUND(VALUE(SUBSTITUTE(連結実質赤字比率に係る赤字・黒字の構成分析!H$42,"▲", "-")), 2) &gt;= 0, ABS(ROUND(VALUE(SUBSTITUTE(連結実質赤字比率に係る赤字・黒字の構成分析!H$42,"▲", "-")), 2)), NA())</f>
        <v>#VALUE!</v>
      </c>
      <c r="H28" s="181" t="e">
        <f>IF(ROUND(VALUE(SUBSTITUTE(連結実質赤字比率に係る赤字・黒字の構成分析!I$42,"▲", "-")), 2) &lt; 0, ABS(ROUND(VALUE(SUBSTITUTE(連結実質赤字比率に係る赤字・黒字の構成分析!I$42,"▲", "-")), 2)), NA())</f>
        <v>#VALUE!</v>
      </c>
      <c r="I28" s="181" t="e">
        <f>IF(ROUND(VALUE(SUBSTITUTE(連結実質赤字比率に係る赤字・黒字の構成分析!I$42,"▲", "-")), 2) &gt;= 0, ABS(ROUND(VALUE(SUBSTITUTE(連結実質赤字比率に係る赤字・黒字の構成分析!I$42,"▲", "-")), 2)), NA())</f>
        <v>#VALUE!</v>
      </c>
      <c r="J28" s="181" t="e">
        <f>IF(ROUND(VALUE(SUBSTITUTE(連結実質赤字比率に係る赤字・黒字の構成分析!J$42,"▲", "-")), 2) &lt; 0, ABS(ROUND(VALUE(SUBSTITUTE(連結実質赤字比率に係る赤字・黒字の構成分析!J$42,"▲", "-")), 2)), NA())</f>
        <v>#VALUE!</v>
      </c>
      <c r="K28" s="181" t="e">
        <f>IF(ROUND(VALUE(SUBSTITUTE(連結実質赤字比率に係る赤字・黒字の構成分析!J$42,"▲", "-")), 2) &gt;= 0, ABS(ROUND(VALUE(SUBSTITUTE(連結実質赤字比率に係る赤字・黒字の構成分析!J$42,"▲", "-")), 2)), NA())</f>
        <v>#VALUE!</v>
      </c>
    </row>
    <row r="29" spans="1:11" x14ac:dyDescent="0.15">
      <c r="A29" s="181" t="e">
        <f>IF(連結実質赤字比率に係る赤字・黒字の構成分析!C$41="",NA(),連結実質赤字比率に係る赤字・黒字の構成分析!C$41)</f>
        <v>#N/A</v>
      </c>
      <c r="B29" s="181" t="e">
        <f>IF(ROUND(VALUE(SUBSTITUTE(連結実質赤字比率に係る赤字・黒字の構成分析!F$41,"▲", "-")), 2) &lt; 0, ABS(ROUND(VALUE(SUBSTITUTE(連結実質赤字比率に係る赤字・黒字の構成分析!F$41,"▲", "-")), 2)), NA())</f>
        <v>#VALUE!</v>
      </c>
      <c r="C29" s="181" t="e">
        <f>IF(ROUND(VALUE(SUBSTITUTE(連結実質赤字比率に係る赤字・黒字の構成分析!F$41,"▲", "-")), 2) &gt;= 0, ABS(ROUND(VALUE(SUBSTITUTE(連結実質赤字比率に係る赤字・黒字の構成分析!F$41,"▲", "-")), 2)), NA())</f>
        <v>#VALUE!</v>
      </c>
      <c r="D29" s="181" t="e">
        <f>IF(ROUND(VALUE(SUBSTITUTE(連結実質赤字比率に係る赤字・黒字の構成分析!G$41,"▲", "-")), 2) &lt; 0, ABS(ROUND(VALUE(SUBSTITUTE(連結実質赤字比率に係る赤字・黒字の構成分析!G$41,"▲", "-")), 2)), NA())</f>
        <v>#VALUE!</v>
      </c>
      <c r="E29" s="181" t="e">
        <f>IF(ROUND(VALUE(SUBSTITUTE(連結実質赤字比率に係る赤字・黒字の構成分析!G$41,"▲", "-")), 2) &gt;= 0, ABS(ROUND(VALUE(SUBSTITUTE(連結実質赤字比率に係る赤字・黒字の構成分析!G$41,"▲", "-")), 2)), NA())</f>
        <v>#VALUE!</v>
      </c>
      <c r="F29" s="181" t="e">
        <f>IF(ROUND(VALUE(SUBSTITUTE(連結実質赤字比率に係る赤字・黒字の構成分析!H$41,"▲", "-")), 2) &lt; 0, ABS(ROUND(VALUE(SUBSTITUTE(連結実質赤字比率に係る赤字・黒字の構成分析!H$41,"▲", "-")), 2)), NA())</f>
        <v>#VALUE!</v>
      </c>
      <c r="G29" s="181" t="e">
        <f>IF(ROUND(VALUE(SUBSTITUTE(連結実質赤字比率に係る赤字・黒字の構成分析!H$41,"▲", "-")), 2) &gt;= 0, ABS(ROUND(VALUE(SUBSTITUTE(連結実質赤字比率に係る赤字・黒字の構成分析!H$41,"▲", "-")), 2)), NA())</f>
        <v>#VALUE!</v>
      </c>
      <c r="H29" s="181" t="e">
        <f>IF(ROUND(VALUE(SUBSTITUTE(連結実質赤字比率に係る赤字・黒字の構成分析!I$41,"▲", "-")), 2) &lt; 0, ABS(ROUND(VALUE(SUBSTITUTE(連結実質赤字比率に係る赤字・黒字の構成分析!I$41,"▲", "-")), 2)), NA())</f>
        <v>#VALUE!</v>
      </c>
      <c r="I29" s="181" t="e">
        <f>IF(ROUND(VALUE(SUBSTITUTE(連結実質赤字比率に係る赤字・黒字の構成分析!I$41,"▲", "-")), 2) &gt;= 0, ABS(ROUND(VALUE(SUBSTITUTE(連結実質赤字比率に係る赤字・黒字の構成分析!I$41,"▲", "-")), 2)), NA())</f>
        <v>#VALUE!</v>
      </c>
      <c r="J29" s="181" t="e">
        <f>IF(ROUND(VALUE(SUBSTITUTE(連結実質赤字比率に係る赤字・黒字の構成分析!J$41,"▲", "-")), 2) &lt; 0, ABS(ROUND(VALUE(SUBSTITUTE(連結実質赤字比率に係る赤字・黒字の構成分析!J$41,"▲", "-")), 2)), NA())</f>
        <v>#VALUE!</v>
      </c>
      <c r="K29" s="181" t="e">
        <f>IF(ROUND(VALUE(SUBSTITUTE(連結実質赤字比率に係る赤字・黒字の構成分析!J$41,"▲", "-")), 2) &gt;= 0, ABS(ROUND(VALUE(SUBSTITUTE(連結実質赤字比率に係る赤字・黒字の構成分析!J$41,"▲", "-")), 2)), NA())</f>
        <v>#VALUE!</v>
      </c>
    </row>
    <row r="30" spans="1:11" x14ac:dyDescent="0.15">
      <c r="A30" s="181" t="str">
        <f>IF(連結実質赤字比率に係る赤字・黒字の構成分析!C$40="",NA(),連結実質赤字比率に係る赤字・黒字の構成分析!C$40)</f>
        <v>多良木町国民健康保険特別会計（直診勘定）</v>
      </c>
      <c r="B30" s="181" t="e">
        <f>IF(ROUND(VALUE(SUBSTITUTE(連結実質赤字比率に係る赤字・黒字の構成分析!F$40,"▲", "-")), 2) &lt; 0, ABS(ROUND(VALUE(SUBSTITUTE(連結実質赤字比率に係る赤字・黒字の構成分析!F$40,"▲", "-")), 2)), NA())</f>
        <v>#N/A</v>
      </c>
      <c r="C30" s="181">
        <f>IF(ROUND(VALUE(SUBSTITUTE(連結実質赤字比率に係る赤字・黒字の構成分析!F$40,"▲", "-")), 2) &gt;= 0, ABS(ROUND(VALUE(SUBSTITUTE(連結実質赤字比率に係る赤字・黒字の構成分析!F$40,"▲", "-")), 2)), NA())</f>
        <v>0</v>
      </c>
      <c r="D30" s="181" t="e">
        <f>IF(ROUND(VALUE(SUBSTITUTE(連結実質赤字比率に係る赤字・黒字の構成分析!G$40,"▲", "-")), 2) &lt; 0, ABS(ROUND(VALUE(SUBSTITUTE(連結実質赤字比率に係る赤字・黒字の構成分析!G$40,"▲", "-")), 2)), NA())</f>
        <v>#N/A</v>
      </c>
      <c r="E30" s="181">
        <f>IF(ROUND(VALUE(SUBSTITUTE(連結実質赤字比率に係る赤字・黒字の構成分析!G$40,"▲", "-")), 2) &gt;= 0, ABS(ROUND(VALUE(SUBSTITUTE(連結実質赤字比率に係る赤字・黒字の構成分析!G$40,"▲", "-")), 2)), NA())</f>
        <v>0</v>
      </c>
      <c r="F30" s="181" t="e">
        <f>IF(ROUND(VALUE(SUBSTITUTE(連結実質赤字比率に係る赤字・黒字の構成分析!H$40,"▲", "-")), 2) &lt; 0, ABS(ROUND(VALUE(SUBSTITUTE(連結実質赤字比率に係る赤字・黒字の構成分析!H$40,"▲", "-")), 2)), NA())</f>
        <v>#N/A</v>
      </c>
      <c r="G30" s="181">
        <f>IF(ROUND(VALUE(SUBSTITUTE(連結実質赤字比率に係る赤字・黒字の構成分析!H$40,"▲", "-")), 2) &gt;= 0, ABS(ROUND(VALUE(SUBSTITUTE(連結実質赤字比率に係る赤字・黒字の構成分析!H$40,"▲", "-")), 2)), NA())</f>
        <v>0</v>
      </c>
      <c r="H30" s="181" t="e">
        <f>IF(ROUND(VALUE(SUBSTITUTE(連結実質赤字比率に係る赤字・黒字の構成分析!I$40,"▲", "-")), 2) &lt; 0, ABS(ROUND(VALUE(SUBSTITUTE(連結実質赤字比率に係る赤字・黒字の構成分析!I$40,"▲", "-")), 2)), NA())</f>
        <v>#N/A</v>
      </c>
      <c r="I30" s="181">
        <f>IF(ROUND(VALUE(SUBSTITUTE(連結実質赤字比率に係る赤字・黒字の構成分析!I$40,"▲", "-")), 2) &gt;= 0, ABS(ROUND(VALUE(SUBSTITUTE(連結実質赤字比率に係る赤字・黒字の構成分析!I$40,"▲", "-")), 2)), NA())</f>
        <v>0</v>
      </c>
      <c r="J30" s="181" t="e">
        <f>IF(ROUND(VALUE(SUBSTITUTE(連結実質赤字比率に係る赤字・黒字の構成分析!J$40,"▲", "-")), 2) &lt; 0, ABS(ROUND(VALUE(SUBSTITUTE(連結実質赤字比率に係る赤字・黒字の構成分析!J$40,"▲", "-")), 2)), NA())</f>
        <v>#N/A</v>
      </c>
      <c r="K30" s="181">
        <f>IF(ROUND(VALUE(SUBSTITUTE(連結実質赤字比率に係る赤字・黒字の構成分析!J$40,"▲", "-")), 2) &gt;= 0, ABS(ROUND(VALUE(SUBSTITUTE(連結実質赤字比率に係る赤字・黒字の構成分析!J$40,"▲", "-")), 2)), NA())</f>
        <v>0</v>
      </c>
    </row>
    <row r="31" spans="1:11" x14ac:dyDescent="0.15">
      <c r="A31" s="181" t="str">
        <f>IF(連結実質赤字比率に係る赤字・黒字の構成分析!C$39="",NA(),連結実質赤字比率に係る赤字・黒字の構成分析!C$39)</f>
        <v>多良木町後期高齢者医療特別会計</v>
      </c>
      <c r="B31" s="181" t="e">
        <f>IF(ROUND(VALUE(SUBSTITUTE(連結実質赤字比率に係る赤字・黒字の構成分析!F$39,"▲", "-")), 2) &lt; 0, ABS(ROUND(VALUE(SUBSTITUTE(連結実質赤字比率に係る赤字・黒字の構成分析!F$39,"▲", "-")), 2)), NA())</f>
        <v>#N/A</v>
      </c>
      <c r="C31" s="181">
        <f>IF(ROUND(VALUE(SUBSTITUTE(連結実質赤字比率に係る赤字・黒字の構成分析!F$39,"▲", "-")), 2) &gt;= 0, ABS(ROUND(VALUE(SUBSTITUTE(連結実質赤字比率に係る赤字・黒字の構成分析!F$39,"▲", "-")), 2)), NA())</f>
        <v>0.02</v>
      </c>
      <c r="D31" s="181" t="e">
        <f>IF(ROUND(VALUE(SUBSTITUTE(連結実質赤字比率に係る赤字・黒字の構成分析!G$39,"▲", "-")), 2) &lt; 0, ABS(ROUND(VALUE(SUBSTITUTE(連結実質赤字比率に係る赤字・黒字の構成分析!G$39,"▲", "-")), 2)), NA())</f>
        <v>#N/A</v>
      </c>
      <c r="E31" s="181">
        <f>IF(ROUND(VALUE(SUBSTITUTE(連結実質赤字比率に係る赤字・黒字の構成分析!G$39,"▲", "-")), 2) &gt;= 0, ABS(ROUND(VALUE(SUBSTITUTE(連結実質赤字比率に係る赤字・黒字の構成分析!G$39,"▲", "-")), 2)), NA())</f>
        <v>0.01</v>
      </c>
      <c r="F31" s="181" t="e">
        <f>IF(ROUND(VALUE(SUBSTITUTE(連結実質赤字比率に係る赤字・黒字の構成分析!H$39,"▲", "-")), 2) &lt; 0, ABS(ROUND(VALUE(SUBSTITUTE(連結実質赤字比率に係る赤字・黒字の構成分析!H$39,"▲", "-")), 2)), NA())</f>
        <v>#N/A</v>
      </c>
      <c r="G31" s="181">
        <f>IF(ROUND(VALUE(SUBSTITUTE(連結実質赤字比率に係る赤字・黒字の構成分析!H$39,"▲", "-")), 2) &gt;= 0, ABS(ROUND(VALUE(SUBSTITUTE(連結実質赤字比率に係る赤字・黒字の構成分析!H$39,"▲", "-")), 2)), NA())</f>
        <v>0.01</v>
      </c>
      <c r="H31" s="181" t="e">
        <f>IF(ROUND(VALUE(SUBSTITUTE(連結実質赤字比率に係る赤字・黒字の構成分析!I$39,"▲", "-")), 2) &lt; 0, ABS(ROUND(VALUE(SUBSTITUTE(連結実質赤字比率に係る赤字・黒字の構成分析!I$39,"▲", "-")), 2)), NA())</f>
        <v>#N/A</v>
      </c>
      <c r="I31" s="181">
        <f>IF(ROUND(VALUE(SUBSTITUTE(連結実質赤字比率に係る赤字・黒字の構成分析!I$39,"▲", "-")), 2) &gt;= 0, ABS(ROUND(VALUE(SUBSTITUTE(連結実質赤字比率に係る赤字・黒字の構成分析!I$39,"▲", "-")), 2)), NA())</f>
        <v>0</v>
      </c>
      <c r="J31" s="181" t="e">
        <f>IF(ROUND(VALUE(SUBSTITUTE(連結実質赤字比率に係る赤字・黒字の構成分析!J$39,"▲", "-")), 2) &lt; 0, ABS(ROUND(VALUE(SUBSTITUTE(連結実質赤字比率に係る赤字・黒字の構成分析!J$39,"▲", "-")), 2)), NA())</f>
        <v>#N/A</v>
      </c>
      <c r="K31" s="181">
        <f>IF(ROUND(VALUE(SUBSTITUTE(連結実質赤字比率に係る赤字・黒字の構成分析!J$39,"▲", "-")), 2) &gt;= 0, ABS(ROUND(VALUE(SUBSTITUTE(連結実質赤字比率に係る赤字・黒字の構成分析!J$39,"▲", "-")), 2)), NA())</f>
        <v>0.02</v>
      </c>
    </row>
    <row r="32" spans="1:11" x14ac:dyDescent="0.15">
      <c r="A32" s="181" t="str">
        <f>IF(連結実質赤字比率に係る赤字・黒字の構成分析!C$38="",NA(),連結実質赤字比率に係る赤字・黒字の構成分析!C$38)</f>
        <v>多良木町下水道事業特別会計</v>
      </c>
      <c r="B32" s="181" t="e">
        <f>IF(ROUND(VALUE(SUBSTITUTE(連結実質赤字比率に係る赤字・黒字の構成分析!F$38,"▲", "-")), 2) &lt; 0, ABS(ROUND(VALUE(SUBSTITUTE(連結実質赤字比率に係る赤字・黒字の構成分析!F$38,"▲", "-")), 2)), NA())</f>
        <v>#N/A</v>
      </c>
      <c r="C32" s="181">
        <f>IF(ROUND(VALUE(SUBSTITUTE(連結実質赤字比率に係る赤字・黒字の構成分析!F$38,"▲", "-")), 2) &gt;= 0, ABS(ROUND(VALUE(SUBSTITUTE(連結実質赤字比率に係る赤字・黒字の構成分析!F$38,"▲", "-")), 2)), NA())</f>
        <v>0.28999999999999998</v>
      </c>
      <c r="D32" s="181" t="e">
        <f>IF(ROUND(VALUE(SUBSTITUTE(連結実質赤字比率に係る赤字・黒字の構成分析!G$38,"▲", "-")), 2) &lt; 0, ABS(ROUND(VALUE(SUBSTITUTE(連結実質赤字比率に係る赤字・黒字の構成分析!G$38,"▲", "-")), 2)), NA())</f>
        <v>#N/A</v>
      </c>
      <c r="E32" s="181">
        <f>IF(ROUND(VALUE(SUBSTITUTE(連結実質赤字比率に係る赤字・黒字の構成分析!G$38,"▲", "-")), 2) &gt;= 0, ABS(ROUND(VALUE(SUBSTITUTE(連結実質赤字比率に係る赤字・黒字の構成分析!G$38,"▲", "-")), 2)), NA())</f>
        <v>0.25</v>
      </c>
      <c r="F32" s="181" t="e">
        <f>IF(ROUND(VALUE(SUBSTITUTE(連結実質赤字比率に係る赤字・黒字の構成分析!H$38,"▲", "-")), 2) &lt; 0, ABS(ROUND(VALUE(SUBSTITUTE(連結実質赤字比率に係る赤字・黒字の構成分析!H$38,"▲", "-")), 2)), NA())</f>
        <v>#N/A</v>
      </c>
      <c r="G32" s="181">
        <f>IF(ROUND(VALUE(SUBSTITUTE(連結実質赤字比率に係る赤字・黒字の構成分析!H$38,"▲", "-")), 2) &gt;= 0, ABS(ROUND(VALUE(SUBSTITUTE(連結実質赤字比率に係る赤字・黒字の構成分析!H$38,"▲", "-")), 2)), NA())</f>
        <v>0.37</v>
      </c>
      <c r="H32" s="181" t="e">
        <f>IF(ROUND(VALUE(SUBSTITUTE(連結実質赤字比率に係る赤字・黒字の構成分析!I$38,"▲", "-")), 2) &lt; 0, ABS(ROUND(VALUE(SUBSTITUTE(連結実質赤字比率に係る赤字・黒字の構成分析!I$38,"▲", "-")), 2)), NA())</f>
        <v>#N/A</v>
      </c>
      <c r="I32" s="181">
        <f>IF(ROUND(VALUE(SUBSTITUTE(連結実質赤字比率に係る赤字・黒字の構成分析!I$38,"▲", "-")), 2) &gt;= 0, ABS(ROUND(VALUE(SUBSTITUTE(連結実質赤字比率に係る赤字・黒字の構成分析!I$38,"▲", "-")), 2)), NA())</f>
        <v>0.36</v>
      </c>
      <c r="J32" s="181" t="e">
        <f>IF(ROUND(VALUE(SUBSTITUTE(連結実質赤字比率に係る赤字・黒字の構成分析!J$38,"▲", "-")), 2) &lt; 0, ABS(ROUND(VALUE(SUBSTITUTE(連結実質赤字比率に係る赤字・黒字の構成分析!J$38,"▲", "-")), 2)), NA())</f>
        <v>#N/A</v>
      </c>
      <c r="K32" s="181">
        <f>IF(ROUND(VALUE(SUBSTITUTE(連結実質赤字比率に係る赤字・黒字の構成分析!J$38,"▲", "-")), 2) &gt;= 0, ABS(ROUND(VALUE(SUBSTITUTE(連結実質赤字比率に係る赤字・黒字の構成分析!J$38,"▲", "-")), 2)), NA())</f>
        <v>0.59</v>
      </c>
    </row>
    <row r="33" spans="1:16" x14ac:dyDescent="0.15">
      <c r="A33" s="181" t="str">
        <f>IF(連結実質赤字比率に係る赤字・黒字の構成分析!C$37="",NA(),連結実質赤字比率に係る赤字・黒字の構成分析!C$37)</f>
        <v>多良木町国民健康保険特別会計（事業勘定）</v>
      </c>
      <c r="B33" s="181" t="e">
        <f>IF(ROUND(VALUE(SUBSTITUTE(連結実質赤字比率に係る赤字・黒字の構成分析!F$37,"▲", "-")), 2) &lt; 0, ABS(ROUND(VALUE(SUBSTITUTE(連結実質赤字比率に係る赤字・黒字の構成分析!F$37,"▲", "-")), 2)), NA())</f>
        <v>#N/A</v>
      </c>
      <c r="C33" s="181">
        <f>IF(ROUND(VALUE(SUBSTITUTE(連結実質赤字比率に係る赤字・黒字の構成分析!F$37,"▲", "-")), 2) &gt;= 0, ABS(ROUND(VALUE(SUBSTITUTE(連結実質赤字比率に係る赤字・黒字の構成分析!F$37,"▲", "-")), 2)), NA())</f>
        <v>3.06</v>
      </c>
      <c r="D33" s="181" t="e">
        <f>IF(ROUND(VALUE(SUBSTITUTE(連結実質赤字比率に係る赤字・黒字の構成分析!G$37,"▲", "-")), 2) &lt; 0, ABS(ROUND(VALUE(SUBSTITUTE(連結実質赤字比率に係る赤字・黒字の構成分析!G$37,"▲", "-")), 2)), NA())</f>
        <v>#N/A</v>
      </c>
      <c r="E33" s="181">
        <f>IF(ROUND(VALUE(SUBSTITUTE(連結実質赤字比率に係る赤字・黒字の構成分析!G$37,"▲", "-")), 2) &gt;= 0, ABS(ROUND(VALUE(SUBSTITUTE(連結実質赤字比率に係る赤字・黒字の構成分析!G$37,"▲", "-")), 2)), NA())</f>
        <v>4.6100000000000003</v>
      </c>
      <c r="F33" s="181" t="e">
        <f>IF(ROUND(VALUE(SUBSTITUTE(連結実質赤字比率に係る赤字・黒字の構成分析!H$37,"▲", "-")), 2) &lt; 0, ABS(ROUND(VALUE(SUBSTITUTE(連結実質赤字比率に係る赤字・黒字の構成分析!H$37,"▲", "-")), 2)), NA())</f>
        <v>#N/A</v>
      </c>
      <c r="G33" s="181">
        <f>IF(ROUND(VALUE(SUBSTITUTE(連結実質赤字比率に係る赤字・黒字の構成分析!H$37,"▲", "-")), 2) &gt;= 0, ABS(ROUND(VALUE(SUBSTITUTE(連結実質赤字比率に係る赤字・黒字の構成分析!H$37,"▲", "-")), 2)), NA())</f>
        <v>4.55</v>
      </c>
      <c r="H33" s="181" t="e">
        <f>IF(ROUND(VALUE(SUBSTITUTE(連結実質赤字比率に係る赤字・黒字の構成分析!I$37,"▲", "-")), 2) &lt; 0, ABS(ROUND(VALUE(SUBSTITUTE(連結実質赤字比率に係る赤字・黒字の構成分析!I$37,"▲", "-")), 2)), NA())</f>
        <v>#N/A</v>
      </c>
      <c r="I33" s="181">
        <f>IF(ROUND(VALUE(SUBSTITUTE(連結実質赤字比率に係る赤字・黒字の構成分析!I$37,"▲", "-")), 2) &gt;= 0, ABS(ROUND(VALUE(SUBSTITUTE(連結実質赤字比率に係る赤字・黒字の構成分析!I$37,"▲", "-")), 2)), NA())</f>
        <v>2.39</v>
      </c>
      <c r="J33" s="181" t="e">
        <f>IF(ROUND(VALUE(SUBSTITUTE(連結実質赤字比率に係る赤字・黒字の構成分析!J$37,"▲", "-")), 2) &lt; 0, ABS(ROUND(VALUE(SUBSTITUTE(連結実質赤字比率に係る赤字・黒字の構成分析!J$37,"▲", "-")), 2)), NA())</f>
        <v>#N/A</v>
      </c>
      <c r="K33" s="181">
        <f>IF(ROUND(VALUE(SUBSTITUTE(連結実質赤字比率に係る赤字・黒字の構成分析!J$37,"▲", "-")), 2) &gt;= 0, ABS(ROUND(VALUE(SUBSTITUTE(連結実質赤字比率に係る赤字・黒字の構成分析!J$37,"▲", "-")), 2)), NA())</f>
        <v>2.23</v>
      </c>
    </row>
    <row r="34" spans="1:16" x14ac:dyDescent="0.15">
      <c r="A34" s="181" t="str">
        <f>IF(連結実質赤字比率に係る赤字・黒字の構成分析!C$36="",NA(),連結実質赤字比率に係る赤字・黒字の構成分析!C$36)</f>
        <v>多良木町介護保険特別会計</v>
      </c>
      <c r="B34" s="181" t="e">
        <f>IF(ROUND(VALUE(SUBSTITUTE(連結実質赤字比率に係る赤字・黒字の構成分析!F$36,"▲", "-")), 2) &lt; 0, ABS(ROUND(VALUE(SUBSTITUTE(連結実質赤字比率に係る赤字・黒字の構成分析!F$36,"▲", "-")), 2)), NA())</f>
        <v>#N/A</v>
      </c>
      <c r="C34" s="181">
        <f>IF(ROUND(VALUE(SUBSTITUTE(連結実質赤字比率に係る赤字・黒字の構成分析!F$36,"▲", "-")), 2) &gt;= 0, ABS(ROUND(VALUE(SUBSTITUTE(連結実質赤字比率に係る赤字・黒字の構成分析!F$36,"▲", "-")), 2)), NA())</f>
        <v>2.0499999999999998</v>
      </c>
      <c r="D34" s="181" t="e">
        <f>IF(ROUND(VALUE(SUBSTITUTE(連結実質赤字比率に係る赤字・黒字の構成分析!G$36,"▲", "-")), 2) &lt; 0, ABS(ROUND(VALUE(SUBSTITUTE(連結実質赤字比率に係る赤字・黒字の構成分析!G$36,"▲", "-")), 2)), NA())</f>
        <v>#N/A</v>
      </c>
      <c r="E34" s="181">
        <f>IF(ROUND(VALUE(SUBSTITUTE(連結実質赤字比率に係る赤字・黒字の構成分析!G$36,"▲", "-")), 2) &gt;= 0, ABS(ROUND(VALUE(SUBSTITUTE(連結実質赤字比率に係る赤字・黒字の構成分析!G$36,"▲", "-")), 2)), NA())</f>
        <v>2.5499999999999998</v>
      </c>
      <c r="F34" s="181" t="e">
        <f>IF(ROUND(VALUE(SUBSTITUTE(連結実質赤字比率に係る赤字・黒字の構成分析!H$36,"▲", "-")), 2) &lt; 0, ABS(ROUND(VALUE(SUBSTITUTE(連結実質赤字比率に係る赤字・黒字の構成分析!H$36,"▲", "-")), 2)), NA())</f>
        <v>#N/A</v>
      </c>
      <c r="G34" s="181">
        <f>IF(ROUND(VALUE(SUBSTITUTE(連結実質赤字比率に係る赤字・黒字の構成分析!H$36,"▲", "-")), 2) &gt;= 0, ABS(ROUND(VALUE(SUBSTITUTE(連結実質赤字比率に係る赤字・黒字の構成分析!H$36,"▲", "-")), 2)), NA())</f>
        <v>2.13</v>
      </c>
      <c r="H34" s="181" t="e">
        <f>IF(ROUND(VALUE(SUBSTITUTE(連結実質赤字比率に係る赤字・黒字の構成分析!I$36,"▲", "-")), 2) &lt; 0, ABS(ROUND(VALUE(SUBSTITUTE(連結実質赤字比率に係る赤字・黒字の構成分析!I$36,"▲", "-")), 2)), NA())</f>
        <v>#N/A</v>
      </c>
      <c r="I34" s="181">
        <f>IF(ROUND(VALUE(SUBSTITUTE(連結実質赤字比率に係る赤字・黒字の構成分析!I$36,"▲", "-")), 2) &gt;= 0, ABS(ROUND(VALUE(SUBSTITUTE(連結実質赤字比率に係る赤字・黒字の構成分析!I$36,"▲", "-")), 2)), NA())</f>
        <v>2.64</v>
      </c>
      <c r="J34" s="181" t="e">
        <f>IF(ROUND(VALUE(SUBSTITUTE(連結実質赤字比率に係る赤字・黒字の構成分析!J$36,"▲", "-")), 2) &lt; 0, ABS(ROUND(VALUE(SUBSTITUTE(連結実質赤字比率に係る赤字・黒字の構成分析!J$36,"▲", "-")), 2)), NA())</f>
        <v>#N/A</v>
      </c>
      <c r="K34" s="181">
        <f>IF(ROUND(VALUE(SUBSTITUTE(連結実質赤字比率に係る赤字・黒字の構成分析!J$36,"▲", "-")), 2) &gt;= 0, ABS(ROUND(VALUE(SUBSTITUTE(連結実質赤字比率に係る赤字・黒字の構成分析!J$36,"▲", "-")), 2)), NA())</f>
        <v>2.64</v>
      </c>
    </row>
    <row r="35" spans="1:16" x14ac:dyDescent="0.15">
      <c r="A35" s="181" t="str">
        <f>IF(連結実質赤字比率に係る赤字・黒字の構成分析!C$35="",NA(),連結実質赤字比率に係る赤字・黒字の構成分析!C$35)</f>
        <v>多良木町上水道事業会計</v>
      </c>
      <c r="B35" s="181" t="e">
        <f>IF(ROUND(VALUE(SUBSTITUTE(連結実質赤字比率に係る赤字・黒字の構成分析!F$35,"▲", "-")), 2) &lt; 0, ABS(ROUND(VALUE(SUBSTITUTE(連結実質赤字比率に係る赤字・黒字の構成分析!F$35,"▲", "-")), 2)), NA())</f>
        <v>#N/A</v>
      </c>
      <c r="C35" s="181">
        <f>IF(ROUND(VALUE(SUBSTITUTE(連結実質赤字比率に係る赤字・黒字の構成分析!F$35,"▲", "-")), 2) &gt;= 0, ABS(ROUND(VALUE(SUBSTITUTE(連結実質赤字比率に係る赤字・黒字の構成分析!F$35,"▲", "-")), 2)), NA())</f>
        <v>6.59</v>
      </c>
      <c r="D35" s="181" t="e">
        <f>IF(ROUND(VALUE(SUBSTITUTE(連結実質赤字比率に係る赤字・黒字の構成分析!G$35,"▲", "-")), 2) &lt; 0, ABS(ROUND(VALUE(SUBSTITUTE(連結実質赤字比率に係る赤字・黒字の構成分析!G$35,"▲", "-")), 2)), NA())</f>
        <v>#N/A</v>
      </c>
      <c r="E35" s="181">
        <f>IF(ROUND(VALUE(SUBSTITUTE(連結実質赤字比率に係る赤字・黒字の構成分析!G$35,"▲", "-")), 2) &gt;= 0, ABS(ROUND(VALUE(SUBSTITUTE(連結実質赤字比率に係る赤字・黒字の構成分析!G$35,"▲", "-")), 2)), NA())</f>
        <v>6.96</v>
      </c>
      <c r="F35" s="181" t="e">
        <f>IF(ROUND(VALUE(SUBSTITUTE(連結実質赤字比率に係る赤字・黒字の構成分析!H$35,"▲", "-")), 2) &lt; 0, ABS(ROUND(VALUE(SUBSTITUTE(連結実質赤字比率に係る赤字・黒字の構成分析!H$35,"▲", "-")), 2)), NA())</f>
        <v>#N/A</v>
      </c>
      <c r="G35" s="181">
        <f>IF(ROUND(VALUE(SUBSTITUTE(連結実質赤字比率に係る赤字・黒字の構成分析!H$35,"▲", "-")), 2) &gt;= 0, ABS(ROUND(VALUE(SUBSTITUTE(連結実質赤字比率に係る赤字・黒字の構成分析!H$35,"▲", "-")), 2)), NA())</f>
        <v>6.79</v>
      </c>
      <c r="H35" s="181" t="e">
        <f>IF(ROUND(VALUE(SUBSTITUTE(連結実質赤字比率に係る赤字・黒字の構成分析!I$35,"▲", "-")), 2) &lt; 0, ABS(ROUND(VALUE(SUBSTITUTE(連結実質赤字比率に係る赤字・黒字の構成分析!I$35,"▲", "-")), 2)), NA())</f>
        <v>#N/A</v>
      </c>
      <c r="I35" s="181">
        <f>IF(ROUND(VALUE(SUBSTITUTE(連結実質赤字比率に係る赤字・黒字の構成分析!I$35,"▲", "-")), 2) &gt;= 0, ABS(ROUND(VALUE(SUBSTITUTE(連結実質赤字比率に係る赤字・黒字の構成分析!I$35,"▲", "-")), 2)), NA())</f>
        <v>5.83</v>
      </c>
      <c r="J35" s="181" t="e">
        <f>IF(ROUND(VALUE(SUBSTITUTE(連結実質赤字比率に係る赤字・黒字の構成分析!J$35,"▲", "-")), 2) &lt; 0, ABS(ROUND(VALUE(SUBSTITUTE(連結実質赤字比率に係る赤字・黒字の構成分析!J$35,"▲", "-")), 2)), NA())</f>
        <v>#N/A</v>
      </c>
      <c r="K35" s="181">
        <f>IF(ROUND(VALUE(SUBSTITUTE(連結実質赤字比率に係る赤字・黒字の構成分析!J$35,"▲", "-")), 2) &gt;= 0, ABS(ROUND(VALUE(SUBSTITUTE(連結実質赤字比率に係る赤字・黒字の構成分析!J$35,"▲", "-")), 2)), NA())</f>
        <v>5.82</v>
      </c>
    </row>
    <row r="36" spans="1:16" x14ac:dyDescent="0.15">
      <c r="A36" s="181" t="str">
        <f>IF(連結実質赤字比率に係る赤字・黒字の構成分析!C$34="",NA(),連結実質赤字比率に係る赤字・黒字の構成分析!C$34)</f>
        <v>一般会計</v>
      </c>
      <c r="B36" s="181" t="e">
        <f>IF(ROUND(VALUE(SUBSTITUTE(連結実質赤字比率に係る赤字・黒字の構成分析!F$34,"▲", "-")), 2) &lt; 0, ABS(ROUND(VALUE(SUBSTITUTE(連結実質赤字比率に係る赤字・黒字の構成分析!F$34,"▲", "-")), 2)), NA())</f>
        <v>#N/A</v>
      </c>
      <c r="C36" s="181">
        <f>IF(ROUND(VALUE(SUBSTITUTE(連結実質赤字比率に係る赤字・黒字の構成分析!F$34,"▲", "-")), 2) &gt;= 0, ABS(ROUND(VALUE(SUBSTITUTE(連結実質赤字比率に係る赤字・黒字の構成分析!F$34,"▲", "-")), 2)), NA())</f>
        <v>8.32</v>
      </c>
      <c r="D36" s="181" t="e">
        <f>IF(ROUND(VALUE(SUBSTITUTE(連結実質赤字比率に係る赤字・黒字の構成分析!G$34,"▲", "-")), 2) &lt; 0, ABS(ROUND(VALUE(SUBSTITUTE(連結実質赤字比率に係る赤字・黒字の構成分析!G$34,"▲", "-")), 2)), NA())</f>
        <v>#N/A</v>
      </c>
      <c r="E36" s="181">
        <f>IF(ROUND(VALUE(SUBSTITUTE(連結実質赤字比率に係る赤字・黒字の構成分析!G$34,"▲", "-")), 2) &gt;= 0, ABS(ROUND(VALUE(SUBSTITUTE(連結実質赤字比率に係る赤字・黒字の構成分析!G$34,"▲", "-")), 2)), NA())</f>
        <v>9.92</v>
      </c>
      <c r="F36" s="181" t="e">
        <f>IF(ROUND(VALUE(SUBSTITUTE(連結実質赤字比率に係る赤字・黒字の構成分析!H$34,"▲", "-")), 2) &lt; 0, ABS(ROUND(VALUE(SUBSTITUTE(連結実質赤字比率に係る赤字・黒字の構成分析!H$34,"▲", "-")), 2)), NA())</f>
        <v>#N/A</v>
      </c>
      <c r="G36" s="181">
        <f>IF(ROUND(VALUE(SUBSTITUTE(連結実質赤字比率に係る赤字・黒字の構成分析!H$34,"▲", "-")), 2) &gt;= 0, ABS(ROUND(VALUE(SUBSTITUTE(連結実質赤字比率に係る赤字・黒字の構成分析!H$34,"▲", "-")), 2)), NA())</f>
        <v>8.33</v>
      </c>
      <c r="H36" s="181" t="e">
        <f>IF(ROUND(VALUE(SUBSTITUTE(連結実質赤字比率に係る赤字・黒字の構成分析!I$34,"▲", "-")), 2) &lt; 0, ABS(ROUND(VALUE(SUBSTITUTE(連結実質赤字比率に係る赤字・黒字の構成分析!I$34,"▲", "-")), 2)), NA())</f>
        <v>#N/A</v>
      </c>
      <c r="I36" s="181">
        <f>IF(ROUND(VALUE(SUBSTITUTE(連結実質赤字比率に係る赤字・黒字の構成分析!I$34,"▲", "-")), 2) &gt;= 0, ABS(ROUND(VALUE(SUBSTITUTE(連結実質赤字比率に係る赤字・黒字の構成分析!I$34,"▲", "-")), 2)), NA())</f>
        <v>8.44</v>
      </c>
      <c r="J36" s="181" t="e">
        <f>IF(ROUND(VALUE(SUBSTITUTE(連結実質赤字比率に係る赤字・黒字の構成分析!J$34,"▲", "-")), 2) &lt; 0, ABS(ROUND(VALUE(SUBSTITUTE(連結実質赤字比率に係る赤字・黒字の構成分析!J$34,"▲", "-")), 2)), NA())</f>
        <v>#N/A</v>
      </c>
      <c r="K36" s="181">
        <f>IF(ROUND(VALUE(SUBSTITUTE(連結実質赤字比率に係る赤字・黒字の構成分析!J$34,"▲", "-")), 2) &gt;= 0, ABS(ROUND(VALUE(SUBSTITUTE(連結実質赤字比率に係る赤字・黒字の構成分析!J$34,"▲", "-")), 2)), NA())</f>
        <v>8.31</v>
      </c>
    </row>
    <row r="39" spans="1:16" x14ac:dyDescent="0.15">
      <c r="A39" s="150" t="s">
        <v>61</v>
      </c>
    </row>
    <row r="40" spans="1:16" x14ac:dyDescent="0.15">
      <c r="A40" s="182"/>
      <c r="B40" s="182" t="str">
        <f>'実質公債費比率（分子）の構造'!K$44</f>
        <v>H28</v>
      </c>
      <c r="C40" s="182"/>
      <c r="D40" s="182"/>
      <c r="E40" s="182" t="str">
        <f>'実質公債費比率（分子）の構造'!L$44</f>
        <v>H29</v>
      </c>
      <c r="F40" s="182"/>
      <c r="G40" s="182"/>
      <c r="H40" s="182" t="str">
        <f>'実質公債費比率（分子）の構造'!M$44</f>
        <v>H30</v>
      </c>
      <c r="I40" s="182"/>
      <c r="J40" s="182"/>
      <c r="K40" s="182" t="str">
        <f>'実質公債費比率（分子）の構造'!N$44</f>
        <v>R01</v>
      </c>
      <c r="L40" s="182"/>
      <c r="M40" s="182"/>
      <c r="N40" s="182" t="str">
        <f>'実質公債費比率（分子）の構造'!O$44</f>
        <v>R02</v>
      </c>
      <c r="O40" s="182"/>
      <c r="P40" s="182"/>
    </row>
    <row r="41" spans="1:16" x14ac:dyDescent="0.15">
      <c r="A41" s="182"/>
      <c r="B41" s="182" t="s">
        <v>62</v>
      </c>
      <c r="C41" s="182"/>
      <c r="D41" s="182" t="s">
        <v>63</v>
      </c>
      <c r="E41" s="182" t="s">
        <v>62</v>
      </c>
      <c r="F41" s="182"/>
      <c r="G41" s="182" t="s">
        <v>63</v>
      </c>
      <c r="H41" s="182" t="s">
        <v>62</v>
      </c>
      <c r="I41" s="182"/>
      <c r="J41" s="182" t="s">
        <v>63</v>
      </c>
      <c r="K41" s="182" t="s">
        <v>62</v>
      </c>
      <c r="L41" s="182"/>
      <c r="M41" s="182" t="s">
        <v>63</v>
      </c>
      <c r="N41" s="182" t="s">
        <v>62</v>
      </c>
      <c r="O41" s="182"/>
      <c r="P41" s="182" t="s">
        <v>63</v>
      </c>
    </row>
    <row r="42" spans="1:16" x14ac:dyDescent="0.15">
      <c r="A42" s="182" t="s">
        <v>64</v>
      </c>
      <c r="B42" s="182"/>
      <c r="C42" s="182"/>
      <c r="D42" s="182">
        <f>'実質公債費比率（分子）の構造'!K$52</f>
        <v>646</v>
      </c>
      <c r="E42" s="182"/>
      <c r="F42" s="182"/>
      <c r="G42" s="182">
        <f>'実質公債費比率（分子）の構造'!L$52</f>
        <v>679</v>
      </c>
      <c r="H42" s="182"/>
      <c r="I42" s="182"/>
      <c r="J42" s="182">
        <f>'実質公債費比率（分子）の構造'!M$52</f>
        <v>647</v>
      </c>
      <c r="K42" s="182"/>
      <c r="L42" s="182"/>
      <c r="M42" s="182">
        <f>'実質公債費比率（分子）の構造'!N$52</f>
        <v>609</v>
      </c>
      <c r="N42" s="182"/>
      <c r="O42" s="182"/>
      <c r="P42" s="182">
        <f>'実質公債費比率（分子）の構造'!O$52</f>
        <v>610</v>
      </c>
    </row>
    <row r="43" spans="1:16" x14ac:dyDescent="0.15">
      <c r="A43" s="182" t="s">
        <v>65</v>
      </c>
      <c r="B43" s="182" t="str">
        <f>'実質公債費比率（分子）の構造'!K$51</f>
        <v>-</v>
      </c>
      <c r="C43" s="182"/>
      <c r="D43" s="182"/>
      <c r="E43" s="182" t="str">
        <f>'実質公債費比率（分子）の構造'!L$51</f>
        <v>-</v>
      </c>
      <c r="F43" s="182"/>
      <c r="G43" s="182"/>
      <c r="H43" s="182" t="str">
        <f>'実質公債費比率（分子）の構造'!M$51</f>
        <v>-</v>
      </c>
      <c r="I43" s="182"/>
      <c r="J43" s="182"/>
      <c r="K43" s="182" t="str">
        <f>'実質公債費比率（分子）の構造'!N$51</f>
        <v>-</v>
      </c>
      <c r="L43" s="182"/>
      <c r="M43" s="182"/>
      <c r="N43" s="182" t="str">
        <f>'実質公債費比率（分子）の構造'!O$51</f>
        <v>-</v>
      </c>
      <c r="O43" s="182"/>
      <c r="P43" s="182"/>
    </row>
    <row r="44" spans="1:16" x14ac:dyDescent="0.15">
      <c r="A44" s="182" t="s">
        <v>66</v>
      </c>
      <c r="B44" s="182">
        <f>'実質公債費比率（分子）の構造'!K$50</f>
        <v>30</v>
      </c>
      <c r="C44" s="182"/>
      <c r="D44" s="182"/>
      <c r="E44" s="182">
        <f>'実質公債費比率（分子）の構造'!L$50</f>
        <v>30</v>
      </c>
      <c r="F44" s="182"/>
      <c r="G44" s="182"/>
      <c r="H44" s="182">
        <f>'実質公債費比率（分子）の構造'!M$50</f>
        <v>33</v>
      </c>
      <c r="I44" s="182"/>
      <c r="J44" s="182"/>
      <c r="K44" s="182">
        <f>'実質公債費比率（分子）の構造'!N$50</f>
        <v>31</v>
      </c>
      <c r="L44" s="182"/>
      <c r="M44" s="182"/>
      <c r="N44" s="182">
        <f>'実質公債費比率（分子）の構造'!O$50</f>
        <v>25</v>
      </c>
      <c r="O44" s="182"/>
      <c r="P44" s="182"/>
    </row>
    <row r="45" spans="1:16" x14ac:dyDescent="0.15">
      <c r="A45" s="182" t="s">
        <v>67</v>
      </c>
      <c r="B45" s="182">
        <f>'実質公債費比率（分子）の構造'!K$49</f>
        <v>128</v>
      </c>
      <c r="C45" s="182"/>
      <c r="D45" s="182"/>
      <c r="E45" s="182">
        <f>'実質公債費比率（分子）の構造'!L$49</f>
        <v>119</v>
      </c>
      <c r="F45" s="182"/>
      <c r="G45" s="182"/>
      <c r="H45" s="182">
        <f>'実質公債費比率（分子）の構造'!M$49</f>
        <v>102</v>
      </c>
      <c r="I45" s="182"/>
      <c r="J45" s="182"/>
      <c r="K45" s="182">
        <f>'実質公債費比率（分子）の構造'!N$49</f>
        <v>95</v>
      </c>
      <c r="L45" s="182"/>
      <c r="M45" s="182"/>
      <c r="N45" s="182">
        <f>'実質公債費比率（分子）の構造'!O$49</f>
        <v>101</v>
      </c>
      <c r="O45" s="182"/>
      <c r="P45" s="182"/>
    </row>
    <row r="46" spans="1:16" x14ac:dyDescent="0.15">
      <c r="A46" s="182" t="s">
        <v>68</v>
      </c>
      <c r="B46" s="182">
        <f>'実質公債費比率（分子）の構造'!K$48</f>
        <v>141</v>
      </c>
      <c r="C46" s="182"/>
      <c r="D46" s="182"/>
      <c r="E46" s="182">
        <f>'実質公債費比率（分子）の構造'!L$48</f>
        <v>161</v>
      </c>
      <c r="F46" s="182"/>
      <c r="G46" s="182"/>
      <c r="H46" s="182">
        <f>'実質公債費比率（分子）の構造'!M$48</f>
        <v>170</v>
      </c>
      <c r="I46" s="182"/>
      <c r="J46" s="182"/>
      <c r="K46" s="182">
        <f>'実質公債費比率（分子）の構造'!N$48</f>
        <v>161</v>
      </c>
      <c r="L46" s="182"/>
      <c r="M46" s="182"/>
      <c r="N46" s="182">
        <f>'実質公債費比率（分子）の構造'!O$48</f>
        <v>165</v>
      </c>
      <c r="O46" s="182"/>
      <c r="P46" s="182"/>
    </row>
    <row r="47" spans="1:16" x14ac:dyDescent="0.15">
      <c r="A47" s="182" t="s">
        <v>69</v>
      </c>
      <c r="B47" s="182" t="str">
        <f>'実質公債費比率（分子）の構造'!K$47</f>
        <v>-</v>
      </c>
      <c r="C47" s="182"/>
      <c r="D47" s="182"/>
      <c r="E47" s="182" t="str">
        <f>'実質公債費比率（分子）の構造'!L$47</f>
        <v>-</v>
      </c>
      <c r="F47" s="182"/>
      <c r="G47" s="182"/>
      <c r="H47" s="182" t="str">
        <f>'実質公債費比率（分子）の構造'!M$47</f>
        <v>-</v>
      </c>
      <c r="I47" s="182"/>
      <c r="J47" s="182"/>
      <c r="K47" s="182" t="str">
        <f>'実質公債費比率（分子）の構造'!N$47</f>
        <v>-</v>
      </c>
      <c r="L47" s="182"/>
      <c r="M47" s="182"/>
      <c r="N47" s="182" t="str">
        <f>'実質公債費比率（分子）の構造'!O$47</f>
        <v>-</v>
      </c>
      <c r="O47" s="182"/>
      <c r="P47" s="182"/>
    </row>
    <row r="48" spans="1:16" x14ac:dyDescent="0.15">
      <c r="A48" s="182" t="s">
        <v>70</v>
      </c>
      <c r="B48" s="182" t="str">
        <f>'実質公債費比率（分子）の構造'!K$46</f>
        <v>-</v>
      </c>
      <c r="C48" s="182"/>
      <c r="D48" s="182"/>
      <c r="E48" s="182" t="str">
        <f>'実質公債費比率（分子）の構造'!L$46</f>
        <v>-</v>
      </c>
      <c r="F48" s="182"/>
      <c r="G48" s="182"/>
      <c r="H48" s="182" t="str">
        <f>'実質公債費比率（分子）の構造'!M$46</f>
        <v>-</v>
      </c>
      <c r="I48" s="182"/>
      <c r="J48" s="182"/>
      <c r="K48" s="182" t="str">
        <f>'実質公債費比率（分子）の構造'!N$46</f>
        <v>-</v>
      </c>
      <c r="L48" s="182"/>
      <c r="M48" s="182"/>
      <c r="N48" s="182" t="str">
        <f>'実質公債費比率（分子）の構造'!O$46</f>
        <v>-</v>
      </c>
      <c r="O48" s="182"/>
      <c r="P48" s="182"/>
    </row>
    <row r="49" spans="1:16" x14ac:dyDescent="0.15">
      <c r="A49" s="182" t="s">
        <v>71</v>
      </c>
      <c r="B49" s="182">
        <f>'実質公債費比率（分子）の構造'!K$45</f>
        <v>642</v>
      </c>
      <c r="C49" s="182"/>
      <c r="D49" s="182"/>
      <c r="E49" s="182">
        <f>'実質公債費比率（分子）の構造'!L$45</f>
        <v>686</v>
      </c>
      <c r="F49" s="182"/>
      <c r="G49" s="182"/>
      <c r="H49" s="182">
        <f>'実質公債費比率（分子）の構造'!M$45</f>
        <v>644</v>
      </c>
      <c r="I49" s="182"/>
      <c r="J49" s="182"/>
      <c r="K49" s="182">
        <f>'実質公債費比率（分子）の構造'!N$45</f>
        <v>567</v>
      </c>
      <c r="L49" s="182"/>
      <c r="M49" s="182"/>
      <c r="N49" s="182">
        <f>'実質公債費比率（分子）の構造'!O$45</f>
        <v>584</v>
      </c>
      <c r="O49" s="182"/>
      <c r="P49" s="182"/>
    </row>
    <row r="50" spans="1:16" x14ac:dyDescent="0.15">
      <c r="A50" s="182" t="s">
        <v>72</v>
      </c>
      <c r="B50" s="182" t="e">
        <f>NA()</f>
        <v>#N/A</v>
      </c>
      <c r="C50" s="182">
        <f>IF(ISNUMBER('実質公債費比率（分子）の構造'!K$53),'実質公債費比率（分子）の構造'!K$53,NA())</f>
        <v>295</v>
      </c>
      <c r="D50" s="182" t="e">
        <f>NA()</f>
        <v>#N/A</v>
      </c>
      <c r="E50" s="182" t="e">
        <f>NA()</f>
        <v>#N/A</v>
      </c>
      <c r="F50" s="182">
        <f>IF(ISNUMBER('実質公債費比率（分子）の構造'!L$53),'実質公債費比率（分子）の構造'!L$53,NA())</f>
        <v>317</v>
      </c>
      <c r="G50" s="182" t="e">
        <f>NA()</f>
        <v>#N/A</v>
      </c>
      <c r="H50" s="182" t="e">
        <f>NA()</f>
        <v>#N/A</v>
      </c>
      <c r="I50" s="182">
        <f>IF(ISNUMBER('実質公債費比率（分子）の構造'!M$53),'実質公債費比率（分子）の構造'!M$53,NA())</f>
        <v>302</v>
      </c>
      <c r="J50" s="182" t="e">
        <f>NA()</f>
        <v>#N/A</v>
      </c>
      <c r="K50" s="182" t="e">
        <f>NA()</f>
        <v>#N/A</v>
      </c>
      <c r="L50" s="182">
        <f>IF(ISNUMBER('実質公債費比率（分子）の構造'!N$53),'実質公債費比率（分子）の構造'!N$53,NA())</f>
        <v>245</v>
      </c>
      <c r="M50" s="182" t="e">
        <f>NA()</f>
        <v>#N/A</v>
      </c>
      <c r="N50" s="182" t="e">
        <f>NA()</f>
        <v>#N/A</v>
      </c>
      <c r="O50" s="182">
        <f>IF(ISNUMBER('実質公債費比率（分子）の構造'!O$53),'実質公債費比率（分子）の構造'!O$53,NA())</f>
        <v>265</v>
      </c>
      <c r="P50" s="182" t="e">
        <f>NA()</f>
        <v>#N/A</v>
      </c>
    </row>
    <row r="53" spans="1:16" x14ac:dyDescent="0.15">
      <c r="A53" s="150" t="s">
        <v>73</v>
      </c>
    </row>
    <row r="54" spans="1:16" x14ac:dyDescent="0.15">
      <c r="A54" s="181"/>
      <c r="B54" s="181" t="str">
        <f>'将来負担比率（分子）の構造'!I$40</f>
        <v>H28</v>
      </c>
      <c r="C54" s="181"/>
      <c r="D54" s="181"/>
      <c r="E54" s="181" t="str">
        <f>'将来負担比率（分子）の構造'!J$40</f>
        <v>H29</v>
      </c>
      <c r="F54" s="181"/>
      <c r="G54" s="181"/>
      <c r="H54" s="181" t="str">
        <f>'将来負担比率（分子）の構造'!K$40</f>
        <v>H30</v>
      </c>
      <c r="I54" s="181"/>
      <c r="J54" s="181"/>
      <c r="K54" s="181" t="str">
        <f>'将来負担比率（分子）の構造'!L$40</f>
        <v>R01</v>
      </c>
      <c r="L54" s="181"/>
      <c r="M54" s="181"/>
      <c r="N54" s="181" t="str">
        <f>'将来負担比率（分子）の構造'!M$40</f>
        <v>R02</v>
      </c>
      <c r="O54" s="181"/>
      <c r="P54" s="181"/>
    </row>
    <row r="55" spans="1:16" x14ac:dyDescent="0.15">
      <c r="A55" s="181"/>
      <c r="B55" s="181" t="s">
        <v>74</v>
      </c>
      <c r="C55" s="181"/>
      <c r="D55" s="181" t="s">
        <v>75</v>
      </c>
      <c r="E55" s="181" t="s">
        <v>74</v>
      </c>
      <c r="F55" s="181"/>
      <c r="G55" s="181" t="s">
        <v>75</v>
      </c>
      <c r="H55" s="181" t="s">
        <v>74</v>
      </c>
      <c r="I55" s="181"/>
      <c r="J55" s="181" t="s">
        <v>75</v>
      </c>
      <c r="K55" s="181" t="s">
        <v>74</v>
      </c>
      <c r="L55" s="181"/>
      <c r="M55" s="181" t="s">
        <v>75</v>
      </c>
      <c r="N55" s="181" t="s">
        <v>74</v>
      </c>
      <c r="O55" s="181"/>
      <c r="P55" s="181" t="s">
        <v>75</v>
      </c>
    </row>
    <row r="56" spans="1:16" x14ac:dyDescent="0.15">
      <c r="A56" s="181" t="s">
        <v>44</v>
      </c>
      <c r="B56" s="181"/>
      <c r="C56" s="181"/>
      <c r="D56" s="181">
        <f>'将来負担比率（分子）の構造'!I$52</f>
        <v>5608</v>
      </c>
      <c r="E56" s="181"/>
      <c r="F56" s="181"/>
      <c r="G56" s="181">
        <f>'将来負担比率（分子）の構造'!J$52</f>
        <v>5416</v>
      </c>
      <c r="H56" s="181"/>
      <c r="I56" s="181"/>
      <c r="J56" s="181">
        <f>'将来負担比率（分子）の構造'!K$52</f>
        <v>5460</v>
      </c>
      <c r="K56" s="181"/>
      <c r="L56" s="181"/>
      <c r="M56" s="181">
        <f>'将来負担比率（分子）の構造'!L$52</f>
        <v>5603</v>
      </c>
      <c r="N56" s="181"/>
      <c r="O56" s="181"/>
      <c r="P56" s="181">
        <f>'将来負担比率（分子）の構造'!M$52</f>
        <v>5545</v>
      </c>
    </row>
    <row r="57" spans="1:16" x14ac:dyDescent="0.15">
      <c r="A57" s="181" t="s">
        <v>43</v>
      </c>
      <c r="B57" s="181"/>
      <c r="C57" s="181"/>
      <c r="D57" s="181">
        <f>'将来負担比率（分子）の構造'!I$51</f>
        <v>181</v>
      </c>
      <c r="E57" s="181"/>
      <c r="F57" s="181"/>
      <c r="G57" s="181">
        <f>'将来負担比率（分子）の構造'!J$51</f>
        <v>152</v>
      </c>
      <c r="H57" s="181"/>
      <c r="I57" s="181"/>
      <c r="J57" s="181">
        <f>'将来負担比率（分子）の構造'!K$51</f>
        <v>127</v>
      </c>
      <c r="K57" s="181"/>
      <c r="L57" s="181"/>
      <c r="M57" s="181">
        <f>'将来負担比率（分子）の構造'!L$51</f>
        <v>107</v>
      </c>
      <c r="N57" s="181"/>
      <c r="O57" s="181"/>
      <c r="P57" s="181">
        <f>'将来負担比率（分子）の構造'!M$51</f>
        <v>88</v>
      </c>
    </row>
    <row r="58" spans="1:16" x14ac:dyDescent="0.15">
      <c r="A58" s="181" t="s">
        <v>42</v>
      </c>
      <c r="B58" s="181"/>
      <c r="C58" s="181"/>
      <c r="D58" s="181">
        <f>'将来負担比率（分子）の構造'!I$50</f>
        <v>2974</v>
      </c>
      <c r="E58" s="181"/>
      <c r="F58" s="181"/>
      <c r="G58" s="181">
        <f>'将来負担比率（分子）の構造'!J$50</f>
        <v>3016</v>
      </c>
      <c r="H58" s="181"/>
      <c r="I58" s="181"/>
      <c r="J58" s="181">
        <f>'将来負担比率（分子）の構造'!K$50</f>
        <v>2480</v>
      </c>
      <c r="K58" s="181"/>
      <c r="L58" s="181"/>
      <c r="M58" s="181">
        <f>'将来負担比率（分子）の構造'!L$50</f>
        <v>2541</v>
      </c>
      <c r="N58" s="181"/>
      <c r="O58" s="181"/>
      <c r="P58" s="181">
        <f>'将来負担比率（分子）の構造'!M$50</f>
        <v>2977</v>
      </c>
    </row>
    <row r="59" spans="1:16" x14ac:dyDescent="0.15">
      <c r="A59" s="181" t="s">
        <v>40</v>
      </c>
      <c r="B59" s="181" t="str">
        <f>'将来負担比率（分子）の構造'!I$49</f>
        <v>-</v>
      </c>
      <c r="C59" s="181"/>
      <c r="D59" s="181"/>
      <c r="E59" s="181" t="str">
        <f>'将来負担比率（分子）の構造'!J$49</f>
        <v>-</v>
      </c>
      <c r="F59" s="181"/>
      <c r="G59" s="181"/>
      <c r="H59" s="181" t="str">
        <f>'将来負担比率（分子）の構造'!K$49</f>
        <v>-</v>
      </c>
      <c r="I59" s="181"/>
      <c r="J59" s="181"/>
      <c r="K59" s="181" t="str">
        <f>'将来負担比率（分子）の構造'!L$49</f>
        <v>-</v>
      </c>
      <c r="L59" s="181"/>
      <c r="M59" s="181"/>
      <c r="N59" s="181" t="str">
        <f>'将来負担比率（分子）の構造'!M$49</f>
        <v>-</v>
      </c>
      <c r="O59" s="181"/>
      <c r="P59" s="181"/>
    </row>
    <row r="60" spans="1:16" x14ac:dyDescent="0.15">
      <c r="A60" s="181" t="s">
        <v>39</v>
      </c>
      <c r="B60" s="181" t="str">
        <f>'将来負担比率（分子）の構造'!I$48</f>
        <v>-</v>
      </c>
      <c r="C60" s="181"/>
      <c r="D60" s="181"/>
      <c r="E60" s="181" t="str">
        <f>'将来負担比率（分子）の構造'!J$48</f>
        <v>-</v>
      </c>
      <c r="F60" s="181"/>
      <c r="G60" s="181"/>
      <c r="H60" s="181" t="str">
        <f>'将来負担比率（分子）の構造'!K$48</f>
        <v>-</v>
      </c>
      <c r="I60" s="181"/>
      <c r="J60" s="181"/>
      <c r="K60" s="181" t="str">
        <f>'将来負担比率（分子）の構造'!L$48</f>
        <v>-</v>
      </c>
      <c r="L60" s="181"/>
      <c r="M60" s="181"/>
      <c r="N60" s="181" t="str">
        <f>'将来負担比率（分子）の構造'!M$48</f>
        <v>-</v>
      </c>
      <c r="O60" s="181"/>
      <c r="P60" s="181"/>
    </row>
    <row r="61" spans="1:16" x14ac:dyDescent="0.15">
      <c r="A61" s="181" t="s">
        <v>37</v>
      </c>
      <c r="B61" s="181" t="str">
        <f>'将来負担比率（分子）の構造'!I$46</f>
        <v>-</v>
      </c>
      <c r="C61" s="181"/>
      <c r="D61" s="181"/>
      <c r="E61" s="181" t="str">
        <f>'将来負担比率（分子）の構造'!J$46</f>
        <v>-</v>
      </c>
      <c r="F61" s="181"/>
      <c r="G61" s="181"/>
      <c r="H61" s="181" t="str">
        <f>'将来負担比率（分子）の構造'!K$46</f>
        <v>-</v>
      </c>
      <c r="I61" s="181"/>
      <c r="J61" s="181"/>
      <c r="K61" s="181" t="str">
        <f>'将来負担比率（分子）の構造'!L$46</f>
        <v>-</v>
      </c>
      <c r="L61" s="181"/>
      <c r="M61" s="181"/>
      <c r="N61" s="181" t="str">
        <f>'将来負担比率（分子）の構造'!M$46</f>
        <v>-</v>
      </c>
      <c r="O61" s="181"/>
      <c r="P61" s="181"/>
    </row>
    <row r="62" spans="1:16" x14ac:dyDescent="0.15">
      <c r="A62" s="181" t="s">
        <v>36</v>
      </c>
      <c r="B62" s="181">
        <f>'将来負担比率（分子）の構造'!I$45</f>
        <v>1435</v>
      </c>
      <c r="C62" s="181"/>
      <c r="D62" s="181"/>
      <c r="E62" s="181">
        <f>'将来負担比率（分子）の構造'!J$45</f>
        <v>1426</v>
      </c>
      <c r="F62" s="181"/>
      <c r="G62" s="181"/>
      <c r="H62" s="181">
        <f>'将来負担比率（分子）の構造'!K$45</f>
        <v>1366</v>
      </c>
      <c r="I62" s="181"/>
      <c r="J62" s="181"/>
      <c r="K62" s="181">
        <f>'将来負担比率（分子）の構造'!L$45</f>
        <v>1349</v>
      </c>
      <c r="L62" s="181"/>
      <c r="M62" s="181"/>
      <c r="N62" s="181">
        <f>'将来負担比率（分子）の構造'!M$45</f>
        <v>1299</v>
      </c>
      <c r="O62" s="181"/>
      <c r="P62" s="181"/>
    </row>
    <row r="63" spans="1:16" x14ac:dyDescent="0.15">
      <c r="A63" s="181" t="s">
        <v>35</v>
      </c>
      <c r="B63" s="181">
        <f>'将来負担比率（分子）の構造'!I$44</f>
        <v>1628</v>
      </c>
      <c r="C63" s="181"/>
      <c r="D63" s="181"/>
      <c r="E63" s="181">
        <f>'将来負担比率（分子）の構造'!J$44</f>
        <v>1522</v>
      </c>
      <c r="F63" s="181"/>
      <c r="G63" s="181"/>
      <c r="H63" s="181">
        <f>'将来負担比率（分子）の構造'!K$44</f>
        <v>1488</v>
      </c>
      <c r="I63" s="181"/>
      <c r="J63" s="181"/>
      <c r="K63" s="181">
        <f>'将来負担比率（分子）の構造'!L$44</f>
        <v>1314</v>
      </c>
      <c r="L63" s="181"/>
      <c r="M63" s="181"/>
      <c r="N63" s="181">
        <f>'将来負担比率（分子）の構造'!M$44</f>
        <v>1062</v>
      </c>
      <c r="O63" s="181"/>
      <c r="P63" s="181"/>
    </row>
    <row r="64" spans="1:16" x14ac:dyDescent="0.15">
      <c r="A64" s="181" t="s">
        <v>34</v>
      </c>
      <c r="B64" s="181">
        <f>'将来負担比率（分子）の構造'!I$43</f>
        <v>1711</v>
      </c>
      <c r="C64" s="181"/>
      <c r="D64" s="181"/>
      <c r="E64" s="181">
        <f>'将来負担比率（分子）の構造'!J$43</f>
        <v>1636</v>
      </c>
      <c r="F64" s="181"/>
      <c r="G64" s="181"/>
      <c r="H64" s="181">
        <f>'将来負担比率（分子）の構造'!K$43</f>
        <v>1588</v>
      </c>
      <c r="I64" s="181"/>
      <c r="J64" s="181"/>
      <c r="K64" s="181">
        <f>'将来負担比率（分子）の構造'!L$43</f>
        <v>1533</v>
      </c>
      <c r="L64" s="181"/>
      <c r="M64" s="181"/>
      <c r="N64" s="181">
        <f>'将来負担比率（分子）の構造'!M$43</f>
        <v>1435</v>
      </c>
      <c r="O64" s="181"/>
      <c r="P64" s="181"/>
    </row>
    <row r="65" spans="1:16" x14ac:dyDescent="0.15">
      <c r="A65" s="181" t="s">
        <v>33</v>
      </c>
      <c r="B65" s="181" t="str">
        <f>'将来負担比率（分子）の構造'!I$42</f>
        <v>-</v>
      </c>
      <c r="C65" s="181"/>
      <c r="D65" s="181"/>
      <c r="E65" s="181" t="str">
        <f>'将来負担比率（分子）の構造'!J$42</f>
        <v>-</v>
      </c>
      <c r="F65" s="181"/>
      <c r="G65" s="181"/>
      <c r="H65" s="181" t="str">
        <f>'将来負担比率（分子）の構造'!K$42</f>
        <v>-</v>
      </c>
      <c r="I65" s="181"/>
      <c r="J65" s="181"/>
      <c r="K65" s="181" t="str">
        <f>'将来負担比率（分子）の構造'!L$42</f>
        <v>-</v>
      </c>
      <c r="L65" s="181"/>
      <c r="M65" s="181"/>
      <c r="N65" s="181">
        <f>'将来負担比率（分子）の構造'!M$42</f>
        <v>224</v>
      </c>
      <c r="O65" s="181"/>
      <c r="P65" s="181"/>
    </row>
    <row r="66" spans="1:16" x14ac:dyDescent="0.15">
      <c r="A66" s="181" t="s">
        <v>32</v>
      </c>
      <c r="B66" s="181">
        <f>'将来負担比率（分子）の構造'!I$41</f>
        <v>5906</v>
      </c>
      <c r="C66" s="181"/>
      <c r="D66" s="181"/>
      <c r="E66" s="181">
        <f>'将来負担比率（分子）の構造'!J$41</f>
        <v>5817</v>
      </c>
      <c r="F66" s="181"/>
      <c r="G66" s="181"/>
      <c r="H66" s="181">
        <f>'将来負担比率（分子）の構造'!K$41</f>
        <v>5248</v>
      </c>
      <c r="I66" s="181"/>
      <c r="J66" s="181"/>
      <c r="K66" s="181">
        <f>'将来負担比率（分子）の構造'!L$41</f>
        <v>5438</v>
      </c>
      <c r="L66" s="181"/>
      <c r="M66" s="181"/>
      <c r="N66" s="181">
        <f>'将来負担比率（分子）の構造'!M$41</f>
        <v>5658</v>
      </c>
      <c r="O66" s="181"/>
      <c r="P66" s="181"/>
    </row>
    <row r="67" spans="1:16" x14ac:dyDescent="0.15">
      <c r="A67" s="181" t="s">
        <v>76</v>
      </c>
      <c r="B67" s="181" t="e">
        <f>NA()</f>
        <v>#N/A</v>
      </c>
      <c r="C67" s="181">
        <f>IF(ISNUMBER('将来負担比率（分子）の構造'!I$53), IF('将来負担比率（分子）の構造'!I$53 &lt; 0, 0, '将来負担比率（分子）の構造'!I$53), NA())</f>
        <v>1918</v>
      </c>
      <c r="D67" s="181" t="e">
        <f>NA()</f>
        <v>#N/A</v>
      </c>
      <c r="E67" s="181" t="e">
        <f>NA()</f>
        <v>#N/A</v>
      </c>
      <c r="F67" s="181">
        <f>IF(ISNUMBER('将来負担比率（分子）の構造'!J$53), IF('将来負担比率（分子）の構造'!J$53 &lt; 0, 0, '将来負担比率（分子）の構造'!J$53), NA())</f>
        <v>1817</v>
      </c>
      <c r="G67" s="181" t="e">
        <f>NA()</f>
        <v>#N/A</v>
      </c>
      <c r="H67" s="181" t="e">
        <f>NA()</f>
        <v>#N/A</v>
      </c>
      <c r="I67" s="181">
        <f>IF(ISNUMBER('将来負担比率（分子）の構造'!K$53), IF('将来負担比率（分子）の構造'!K$53 &lt; 0, 0, '将来負担比率（分子）の構造'!K$53), NA())</f>
        <v>1623</v>
      </c>
      <c r="J67" s="181" t="e">
        <f>NA()</f>
        <v>#N/A</v>
      </c>
      <c r="K67" s="181" t="e">
        <f>NA()</f>
        <v>#N/A</v>
      </c>
      <c r="L67" s="181">
        <f>IF(ISNUMBER('将来負担比率（分子）の構造'!L$53), IF('将来負担比率（分子）の構造'!L$53 &lt; 0, 0, '将来負担比率（分子）の構造'!L$53), NA())</f>
        <v>1384</v>
      </c>
      <c r="M67" s="181" t="e">
        <f>NA()</f>
        <v>#N/A</v>
      </c>
      <c r="N67" s="181" t="e">
        <f>NA()</f>
        <v>#N/A</v>
      </c>
      <c r="O67" s="181">
        <f>IF(ISNUMBER('将来負担比率（分子）の構造'!M$53), IF('将来負担比率（分子）の構造'!M$53 &lt; 0, 0, '将来負担比率（分子）の構造'!M$53), NA())</f>
        <v>1067</v>
      </c>
      <c r="P67" s="181" t="e">
        <f>NA()</f>
        <v>#N/A</v>
      </c>
    </row>
    <row r="70" spans="1:16" x14ac:dyDescent="0.15">
      <c r="A70" s="183" t="s">
        <v>77</v>
      </c>
      <c r="B70" s="183"/>
      <c r="C70" s="183"/>
      <c r="D70" s="183"/>
      <c r="E70" s="183"/>
      <c r="F70" s="183"/>
    </row>
    <row r="71" spans="1:16" x14ac:dyDescent="0.15">
      <c r="A71" s="184"/>
      <c r="B71" s="184" t="str">
        <f>基金残高に係る経年分析!F54</f>
        <v>H30</v>
      </c>
      <c r="C71" s="184" t="str">
        <f>基金残高に係る経年分析!G54</f>
        <v>R01</v>
      </c>
      <c r="D71" s="184" t="str">
        <f>基金残高に係る経年分析!H54</f>
        <v>R02</v>
      </c>
    </row>
    <row r="72" spans="1:16" x14ac:dyDescent="0.15">
      <c r="A72" s="184" t="s">
        <v>78</v>
      </c>
      <c r="B72" s="185">
        <f>基金残高に係る経年分析!F55</f>
        <v>1077</v>
      </c>
      <c r="C72" s="185">
        <f>基金残高に係る経年分析!G55</f>
        <v>1078</v>
      </c>
      <c r="D72" s="185">
        <f>基金残高に係る経年分析!H55</f>
        <v>1080</v>
      </c>
    </row>
    <row r="73" spans="1:16" x14ac:dyDescent="0.15">
      <c r="A73" s="184" t="s">
        <v>79</v>
      </c>
      <c r="B73" s="185">
        <f>基金残高に係る経年分析!F56</f>
        <v>501</v>
      </c>
      <c r="C73" s="185">
        <f>基金残高に係る経年分析!G56</f>
        <v>503</v>
      </c>
      <c r="D73" s="185">
        <f>基金残高に係る経年分析!H56</f>
        <v>505</v>
      </c>
    </row>
    <row r="74" spans="1:16" x14ac:dyDescent="0.15">
      <c r="A74" s="184" t="s">
        <v>80</v>
      </c>
      <c r="B74" s="185">
        <f>基金残高に係る経年分析!F57</f>
        <v>618</v>
      </c>
      <c r="C74" s="185">
        <f>基金残高に係る経年分析!G57</f>
        <v>721</v>
      </c>
      <c r="D74" s="185">
        <f>基金残高に係る経年分析!H57</f>
        <v>1011</v>
      </c>
    </row>
  </sheetData>
  <sheetProtection algorithmName="SHA-512" hashValue="THaWtdwij2FnHyFKLQK/RCGPBlI1WqAuuI8HHg+zxPbzgvkyC6GaoNbWeZTioxJ/81iBHmSJvWlU5sh8wNmv+A==" saltValue="iA8GnrhVP/Ch/Bf8TmZWU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15"/>
  <cols>
    <col min="1" max="95" width="1.625" style="226" customWidth="1"/>
    <col min="96" max="133" width="1.625" style="243" customWidth="1"/>
    <col min="134" max="143" width="1.625" style="226" customWidth="1"/>
    <col min="144" max="16384" width="0" style="226" hidden="1"/>
  </cols>
  <sheetData>
    <row r="1" spans="2:143" ht="22.5" customHeight="1" thickBot="1" x14ac:dyDescent="0.2">
      <c r="B1" s="223"/>
      <c r="C1" s="224"/>
      <c r="D1" s="224"/>
      <c r="E1" s="224"/>
      <c r="F1" s="224"/>
      <c r="G1" s="224"/>
      <c r="H1" s="224"/>
      <c r="I1" s="224"/>
      <c r="J1" s="224"/>
      <c r="K1" s="224"/>
      <c r="L1" s="224"/>
      <c r="M1" s="224"/>
      <c r="N1" s="224"/>
      <c r="O1" s="224"/>
      <c r="P1" s="224"/>
      <c r="Q1" s="224"/>
      <c r="R1" s="224"/>
      <c r="S1" s="224"/>
      <c r="T1" s="224"/>
      <c r="U1" s="224"/>
      <c r="V1" s="224"/>
      <c r="W1" s="224"/>
      <c r="X1" s="224"/>
      <c r="Y1" s="224"/>
      <c r="Z1" s="224"/>
      <c r="AA1" s="224"/>
      <c r="AB1" s="224"/>
      <c r="AC1" s="224"/>
      <c r="AD1" s="224"/>
      <c r="AE1" s="224"/>
      <c r="AF1" s="224"/>
      <c r="AG1" s="224"/>
      <c r="AH1" s="224"/>
      <c r="AI1" s="224"/>
      <c r="AJ1" s="224"/>
      <c r="AK1" s="224"/>
      <c r="AL1" s="224"/>
      <c r="AM1" s="224"/>
      <c r="AN1" s="224"/>
      <c r="AO1" s="224"/>
      <c r="AP1" s="224"/>
      <c r="AQ1" s="224"/>
      <c r="AR1" s="224"/>
      <c r="AS1" s="224"/>
      <c r="AT1" s="224"/>
      <c r="AU1" s="224"/>
      <c r="AV1" s="224"/>
      <c r="AW1" s="224"/>
      <c r="AX1" s="224"/>
      <c r="AY1" s="224"/>
      <c r="AZ1" s="224"/>
      <c r="BA1" s="224"/>
      <c r="BB1" s="224"/>
      <c r="BC1" s="224"/>
      <c r="BD1" s="224"/>
      <c r="BE1" s="224"/>
      <c r="BF1" s="224"/>
      <c r="BG1" s="224"/>
      <c r="BH1" s="224"/>
      <c r="BI1" s="224"/>
      <c r="BJ1" s="224"/>
      <c r="BK1" s="224"/>
      <c r="BL1" s="224"/>
      <c r="BM1" s="224"/>
      <c r="BN1" s="224"/>
      <c r="BO1" s="224"/>
      <c r="BP1" s="224"/>
      <c r="BQ1" s="224"/>
      <c r="BR1" s="224"/>
      <c r="BS1" s="224"/>
      <c r="BT1" s="224"/>
      <c r="BU1" s="224"/>
      <c r="BV1" s="224"/>
      <c r="BW1" s="224"/>
      <c r="BX1" s="224"/>
      <c r="BY1" s="224"/>
      <c r="BZ1" s="224"/>
      <c r="CA1" s="224"/>
      <c r="CB1" s="224"/>
      <c r="CC1" s="224"/>
      <c r="CD1" s="225"/>
      <c r="CE1" s="225"/>
      <c r="CF1" s="225"/>
      <c r="CG1" s="225"/>
      <c r="CH1" s="225"/>
      <c r="CI1" s="225"/>
      <c r="CJ1" s="225"/>
      <c r="CK1" s="225"/>
      <c r="CL1" s="225"/>
      <c r="CM1" s="225"/>
      <c r="CN1" s="225"/>
      <c r="CO1" s="225"/>
      <c r="CP1" s="225"/>
      <c r="CQ1" s="225"/>
      <c r="CR1" s="225"/>
      <c r="CS1" s="225"/>
      <c r="CT1" s="225"/>
      <c r="CU1" s="225"/>
      <c r="CV1" s="225"/>
      <c r="CW1" s="225"/>
      <c r="CX1" s="225"/>
      <c r="CY1" s="225"/>
      <c r="CZ1" s="225"/>
      <c r="DA1" s="225"/>
      <c r="DB1" s="225"/>
      <c r="DC1" s="225"/>
      <c r="DD1" s="225"/>
      <c r="DE1" s="225"/>
      <c r="DF1" s="225"/>
      <c r="DG1" s="225"/>
      <c r="DH1" s="623" t="s">
        <v>212</v>
      </c>
      <c r="DI1" s="624"/>
      <c r="DJ1" s="624"/>
      <c r="DK1" s="624"/>
      <c r="DL1" s="624"/>
      <c r="DM1" s="624"/>
      <c r="DN1" s="625"/>
      <c r="DO1" s="226"/>
      <c r="DP1" s="623" t="s">
        <v>213</v>
      </c>
      <c r="DQ1" s="624"/>
      <c r="DR1" s="624"/>
      <c r="DS1" s="624"/>
      <c r="DT1" s="624"/>
      <c r="DU1" s="624"/>
      <c r="DV1" s="624"/>
      <c r="DW1" s="624"/>
      <c r="DX1" s="624"/>
      <c r="DY1" s="624"/>
      <c r="DZ1" s="624"/>
      <c r="EA1" s="624"/>
      <c r="EB1" s="624"/>
      <c r="EC1" s="625"/>
      <c r="ED1" s="224"/>
      <c r="EE1" s="224"/>
      <c r="EF1" s="224"/>
      <c r="EG1" s="224"/>
      <c r="EH1" s="224"/>
      <c r="EI1" s="224"/>
      <c r="EJ1" s="224"/>
      <c r="EK1" s="224"/>
      <c r="EL1" s="224"/>
      <c r="EM1" s="224"/>
    </row>
    <row r="2" spans="2:143" ht="22.5" customHeight="1" x14ac:dyDescent="0.15">
      <c r="B2" s="227" t="s">
        <v>214</v>
      </c>
      <c r="R2" s="228"/>
      <c r="S2" s="228"/>
      <c r="T2" s="228"/>
      <c r="U2" s="228"/>
      <c r="V2" s="228"/>
      <c r="W2" s="228"/>
      <c r="X2" s="228"/>
      <c r="Y2" s="228"/>
      <c r="Z2" s="228"/>
      <c r="AA2" s="228"/>
      <c r="AB2" s="228"/>
      <c r="AC2" s="228"/>
      <c r="AE2" s="229"/>
      <c r="AF2" s="229"/>
      <c r="AG2" s="229"/>
      <c r="AH2" s="229"/>
      <c r="AI2" s="229"/>
      <c r="AJ2" s="228"/>
      <c r="AK2" s="228"/>
      <c r="AL2" s="228"/>
      <c r="AM2" s="228"/>
      <c r="AN2" s="228"/>
      <c r="AO2" s="228"/>
      <c r="AP2" s="228"/>
      <c r="CD2" s="225"/>
      <c r="CE2" s="225"/>
      <c r="CF2" s="225"/>
      <c r="CG2" s="225"/>
      <c r="CH2" s="225"/>
      <c r="CI2" s="225"/>
      <c r="CJ2" s="225"/>
      <c r="CK2" s="225"/>
      <c r="CL2" s="225"/>
      <c r="CM2" s="225"/>
      <c r="CN2" s="225"/>
      <c r="CO2" s="225"/>
      <c r="CP2" s="225"/>
      <c r="CQ2" s="225"/>
      <c r="CR2" s="225"/>
      <c r="CS2" s="225"/>
      <c r="CT2" s="225"/>
      <c r="CU2" s="225"/>
      <c r="CV2" s="225"/>
      <c r="CW2" s="225"/>
      <c r="CX2" s="225"/>
      <c r="CY2" s="225"/>
      <c r="CZ2" s="225"/>
      <c r="DA2" s="225"/>
      <c r="DB2" s="225"/>
      <c r="DC2" s="225"/>
      <c r="DD2" s="225"/>
      <c r="DE2" s="225"/>
      <c r="DF2" s="225"/>
      <c r="DG2" s="225"/>
      <c r="DH2" s="225"/>
      <c r="DI2" s="225"/>
      <c r="DJ2" s="225"/>
      <c r="DK2" s="225"/>
      <c r="DL2" s="225"/>
      <c r="DM2" s="225"/>
      <c r="DN2" s="225"/>
      <c r="DO2" s="225"/>
      <c r="DP2" s="225"/>
      <c r="DQ2" s="225"/>
      <c r="DR2" s="225"/>
      <c r="DS2" s="225"/>
      <c r="DT2" s="225"/>
      <c r="DU2" s="225"/>
      <c r="DV2" s="225"/>
      <c r="DW2" s="225"/>
      <c r="DX2" s="225"/>
      <c r="DY2" s="225"/>
      <c r="DZ2" s="225"/>
      <c r="EA2" s="225"/>
      <c r="EB2" s="225"/>
      <c r="EC2" s="225"/>
    </row>
    <row r="3" spans="2:143" ht="11.25" customHeight="1" x14ac:dyDescent="0.15">
      <c r="B3" s="626" t="s">
        <v>215</v>
      </c>
      <c r="C3" s="627"/>
      <c r="D3" s="627"/>
      <c r="E3" s="627"/>
      <c r="F3" s="627"/>
      <c r="G3" s="627"/>
      <c r="H3" s="627"/>
      <c r="I3" s="627"/>
      <c r="J3" s="627"/>
      <c r="K3" s="627"/>
      <c r="L3" s="627"/>
      <c r="M3" s="627"/>
      <c r="N3" s="627"/>
      <c r="O3" s="627"/>
      <c r="P3" s="627"/>
      <c r="Q3" s="627"/>
      <c r="R3" s="627"/>
      <c r="S3" s="627"/>
      <c r="T3" s="627"/>
      <c r="U3" s="627"/>
      <c r="V3" s="627"/>
      <c r="W3" s="627"/>
      <c r="X3" s="627"/>
      <c r="Y3" s="627"/>
      <c r="Z3" s="627"/>
      <c r="AA3" s="627"/>
      <c r="AB3" s="627"/>
      <c r="AC3" s="627"/>
      <c r="AD3" s="627"/>
      <c r="AE3" s="627"/>
      <c r="AF3" s="627"/>
      <c r="AG3" s="627"/>
      <c r="AH3" s="627"/>
      <c r="AI3" s="627"/>
      <c r="AJ3" s="627"/>
      <c r="AK3" s="627"/>
      <c r="AL3" s="627"/>
      <c r="AM3" s="627"/>
      <c r="AN3" s="627"/>
      <c r="AO3" s="627"/>
      <c r="AP3" s="626" t="s">
        <v>216</v>
      </c>
      <c r="AQ3" s="627"/>
      <c r="AR3" s="627"/>
      <c r="AS3" s="627"/>
      <c r="AT3" s="627"/>
      <c r="AU3" s="627"/>
      <c r="AV3" s="627"/>
      <c r="AW3" s="627"/>
      <c r="AX3" s="627"/>
      <c r="AY3" s="627"/>
      <c r="AZ3" s="627"/>
      <c r="BA3" s="627"/>
      <c r="BB3" s="627"/>
      <c r="BC3" s="627"/>
      <c r="BD3" s="627"/>
      <c r="BE3" s="627"/>
      <c r="BF3" s="627"/>
      <c r="BG3" s="627"/>
      <c r="BH3" s="627"/>
      <c r="BI3" s="627"/>
      <c r="BJ3" s="627"/>
      <c r="BK3" s="627"/>
      <c r="BL3" s="627"/>
      <c r="BM3" s="627"/>
      <c r="BN3" s="627"/>
      <c r="BO3" s="627"/>
      <c r="BP3" s="627"/>
      <c r="BQ3" s="627"/>
      <c r="BR3" s="627"/>
      <c r="BS3" s="627"/>
      <c r="BT3" s="627"/>
      <c r="BU3" s="627"/>
      <c r="BV3" s="627"/>
      <c r="BW3" s="627"/>
      <c r="BX3" s="627"/>
      <c r="BY3" s="627"/>
      <c r="BZ3" s="627"/>
      <c r="CA3" s="627"/>
      <c r="CB3" s="628"/>
      <c r="CD3" s="629" t="s">
        <v>217</v>
      </c>
      <c r="CE3" s="630"/>
      <c r="CF3" s="630"/>
      <c r="CG3" s="630"/>
      <c r="CH3" s="630"/>
      <c r="CI3" s="630"/>
      <c r="CJ3" s="630"/>
      <c r="CK3" s="630"/>
      <c r="CL3" s="630"/>
      <c r="CM3" s="630"/>
      <c r="CN3" s="630"/>
      <c r="CO3" s="630"/>
      <c r="CP3" s="630"/>
      <c r="CQ3" s="630"/>
      <c r="CR3" s="630"/>
      <c r="CS3" s="630"/>
      <c r="CT3" s="630"/>
      <c r="CU3" s="630"/>
      <c r="CV3" s="630"/>
      <c r="CW3" s="630"/>
      <c r="CX3" s="630"/>
      <c r="CY3" s="630"/>
      <c r="CZ3" s="630"/>
      <c r="DA3" s="630"/>
      <c r="DB3" s="630"/>
      <c r="DC3" s="630"/>
      <c r="DD3" s="630"/>
      <c r="DE3" s="630"/>
      <c r="DF3" s="630"/>
      <c r="DG3" s="630"/>
      <c r="DH3" s="630"/>
      <c r="DI3" s="630"/>
      <c r="DJ3" s="630"/>
      <c r="DK3" s="630"/>
      <c r="DL3" s="630"/>
      <c r="DM3" s="630"/>
      <c r="DN3" s="630"/>
      <c r="DO3" s="630"/>
      <c r="DP3" s="630"/>
      <c r="DQ3" s="630"/>
      <c r="DR3" s="630"/>
      <c r="DS3" s="630"/>
      <c r="DT3" s="630"/>
      <c r="DU3" s="630"/>
      <c r="DV3" s="630"/>
      <c r="DW3" s="630"/>
      <c r="DX3" s="630"/>
      <c r="DY3" s="630"/>
      <c r="DZ3" s="630"/>
      <c r="EA3" s="630"/>
      <c r="EB3" s="630"/>
      <c r="EC3" s="631"/>
    </row>
    <row r="4" spans="2:143" ht="11.25" customHeight="1" x14ac:dyDescent="0.15">
      <c r="B4" s="626" t="s">
        <v>1</v>
      </c>
      <c r="C4" s="627"/>
      <c r="D4" s="627"/>
      <c r="E4" s="627"/>
      <c r="F4" s="627"/>
      <c r="G4" s="627"/>
      <c r="H4" s="627"/>
      <c r="I4" s="627"/>
      <c r="J4" s="627"/>
      <c r="K4" s="627"/>
      <c r="L4" s="627"/>
      <c r="M4" s="627"/>
      <c r="N4" s="627"/>
      <c r="O4" s="627"/>
      <c r="P4" s="627"/>
      <c r="Q4" s="628"/>
      <c r="R4" s="626" t="s">
        <v>218</v>
      </c>
      <c r="S4" s="627"/>
      <c r="T4" s="627"/>
      <c r="U4" s="627"/>
      <c r="V4" s="627"/>
      <c r="W4" s="627"/>
      <c r="X4" s="627"/>
      <c r="Y4" s="628"/>
      <c r="Z4" s="626" t="s">
        <v>219</v>
      </c>
      <c r="AA4" s="627"/>
      <c r="AB4" s="627"/>
      <c r="AC4" s="628"/>
      <c r="AD4" s="626" t="s">
        <v>220</v>
      </c>
      <c r="AE4" s="627"/>
      <c r="AF4" s="627"/>
      <c r="AG4" s="627"/>
      <c r="AH4" s="627"/>
      <c r="AI4" s="627"/>
      <c r="AJ4" s="627"/>
      <c r="AK4" s="628"/>
      <c r="AL4" s="626" t="s">
        <v>219</v>
      </c>
      <c r="AM4" s="627"/>
      <c r="AN4" s="627"/>
      <c r="AO4" s="628"/>
      <c r="AP4" s="632" t="s">
        <v>221</v>
      </c>
      <c r="AQ4" s="632"/>
      <c r="AR4" s="632"/>
      <c r="AS4" s="632"/>
      <c r="AT4" s="632"/>
      <c r="AU4" s="632"/>
      <c r="AV4" s="632"/>
      <c r="AW4" s="632"/>
      <c r="AX4" s="632"/>
      <c r="AY4" s="632"/>
      <c r="AZ4" s="632"/>
      <c r="BA4" s="632"/>
      <c r="BB4" s="632"/>
      <c r="BC4" s="632"/>
      <c r="BD4" s="632"/>
      <c r="BE4" s="632"/>
      <c r="BF4" s="632"/>
      <c r="BG4" s="632" t="s">
        <v>222</v>
      </c>
      <c r="BH4" s="632"/>
      <c r="BI4" s="632"/>
      <c r="BJ4" s="632"/>
      <c r="BK4" s="632"/>
      <c r="BL4" s="632"/>
      <c r="BM4" s="632"/>
      <c r="BN4" s="632"/>
      <c r="BO4" s="632" t="s">
        <v>219</v>
      </c>
      <c r="BP4" s="632"/>
      <c r="BQ4" s="632"/>
      <c r="BR4" s="632"/>
      <c r="BS4" s="632" t="s">
        <v>223</v>
      </c>
      <c r="BT4" s="632"/>
      <c r="BU4" s="632"/>
      <c r="BV4" s="632"/>
      <c r="BW4" s="632"/>
      <c r="BX4" s="632"/>
      <c r="BY4" s="632"/>
      <c r="BZ4" s="632"/>
      <c r="CA4" s="632"/>
      <c r="CB4" s="632"/>
      <c r="CD4" s="629" t="s">
        <v>224</v>
      </c>
      <c r="CE4" s="630"/>
      <c r="CF4" s="630"/>
      <c r="CG4" s="630"/>
      <c r="CH4" s="630"/>
      <c r="CI4" s="630"/>
      <c r="CJ4" s="630"/>
      <c r="CK4" s="630"/>
      <c r="CL4" s="630"/>
      <c r="CM4" s="630"/>
      <c r="CN4" s="630"/>
      <c r="CO4" s="630"/>
      <c r="CP4" s="630"/>
      <c r="CQ4" s="630"/>
      <c r="CR4" s="630"/>
      <c r="CS4" s="630"/>
      <c r="CT4" s="630"/>
      <c r="CU4" s="630"/>
      <c r="CV4" s="630"/>
      <c r="CW4" s="630"/>
      <c r="CX4" s="630"/>
      <c r="CY4" s="630"/>
      <c r="CZ4" s="630"/>
      <c r="DA4" s="630"/>
      <c r="DB4" s="630"/>
      <c r="DC4" s="630"/>
      <c r="DD4" s="630"/>
      <c r="DE4" s="630"/>
      <c r="DF4" s="630"/>
      <c r="DG4" s="630"/>
      <c r="DH4" s="630"/>
      <c r="DI4" s="630"/>
      <c r="DJ4" s="630"/>
      <c r="DK4" s="630"/>
      <c r="DL4" s="630"/>
      <c r="DM4" s="630"/>
      <c r="DN4" s="630"/>
      <c r="DO4" s="630"/>
      <c r="DP4" s="630"/>
      <c r="DQ4" s="630"/>
      <c r="DR4" s="630"/>
      <c r="DS4" s="630"/>
      <c r="DT4" s="630"/>
      <c r="DU4" s="630"/>
      <c r="DV4" s="630"/>
      <c r="DW4" s="630"/>
      <c r="DX4" s="630"/>
      <c r="DY4" s="630"/>
      <c r="DZ4" s="630"/>
      <c r="EA4" s="630"/>
      <c r="EB4" s="630"/>
      <c r="EC4" s="631"/>
    </row>
    <row r="5" spans="2:143" s="230" customFormat="1" ht="11.25" customHeight="1" x14ac:dyDescent="0.15">
      <c r="B5" s="633" t="s">
        <v>225</v>
      </c>
      <c r="C5" s="634"/>
      <c r="D5" s="634"/>
      <c r="E5" s="634"/>
      <c r="F5" s="634"/>
      <c r="G5" s="634"/>
      <c r="H5" s="634"/>
      <c r="I5" s="634"/>
      <c r="J5" s="634"/>
      <c r="K5" s="634"/>
      <c r="L5" s="634"/>
      <c r="M5" s="634"/>
      <c r="N5" s="634"/>
      <c r="O5" s="634"/>
      <c r="P5" s="634"/>
      <c r="Q5" s="635"/>
      <c r="R5" s="636">
        <v>796588</v>
      </c>
      <c r="S5" s="637"/>
      <c r="T5" s="637"/>
      <c r="U5" s="637"/>
      <c r="V5" s="637"/>
      <c r="W5" s="637"/>
      <c r="X5" s="637"/>
      <c r="Y5" s="638"/>
      <c r="Z5" s="639">
        <v>9.1999999999999993</v>
      </c>
      <c r="AA5" s="639"/>
      <c r="AB5" s="639"/>
      <c r="AC5" s="639"/>
      <c r="AD5" s="640">
        <v>796588</v>
      </c>
      <c r="AE5" s="640"/>
      <c r="AF5" s="640"/>
      <c r="AG5" s="640"/>
      <c r="AH5" s="640"/>
      <c r="AI5" s="640"/>
      <c r="AJ5" s="640"/>
      <c r="AK5" s="640"/>
      <c r="AL5" s="641">
        <v>20.5</v>
      </c>
      <c r="AM5" s="642"/>
      <c r="AN5" s="642"/>
      <c r="AO5" s="643"/>
      <c r="AP5" s="633" t="s">
        <v>226</v>
      </c>
      <c r="AQ5" s="634"/>
      <c r="AR5" s="634"/>
      <c r="AS5" s="634"/>
      <c r="AT5" s="634"/>
      <c r="AU5" s="634"/>
      <c r="AV5" s="634"/>
      <c r="AW5" s="634"/>
      <c r="AX5" s="634"/>
      <c r="AY5" s="634"/>
      <c r="AZ5" s="634"/>
      <c r="BA5" s="634"/>
      <c r="BB5" s="634"/>
      <c r="BC5" s="634"/>
      <c r="BD5" s="634"/>
      <c r="BE5" s="634"/>
      <c r="BF5" s="635"/>
      <c r="BG5" s="647">
        <v>796588</v>
      </c>
      <c r="BH5" s="648"/>
      <c r="BI5" s="648"/>
      <c r="BJ5" s="648"/>
      <c r="BK5" s="648"/>
      <c r="BL5" s="648"/>
      <c r="BM5" s="648"/>
      <c r="BN5" s="649"/>
      <c r="BO5" s="650">
        <v>100</v>
      </c>
      <c r="BP5" s="650"/>
      <c r="BQ5" s="650"/>
      <c r="BR5" s="650"/>
      <c r="BS5" s="651" t="s">
        <v>130</v>
      </c>
      <c r="BT5" s="651"/>
      <c r="BU5" s="651"/>
      <c r="BV5" s="651"/>
      <c r="BW5" s="651"/>
      <c r="BX5" s="651"/>
      <c r="BY5" s="651"/>
      <c r="BZ5" s="651"/>
      <c r="CA5" s="651"/>
      <c r="CB5" s="655"/>
      <c r="CD5" s="629" t="s">
        <v>221</v>
      </c>
      <c r="CE5" s="630"/>
      <c r="CF5" s="630"/>
      <c r="CG5" s="630"/>
      <c r="CH5" s="630"/>
      <c r="CI5" s="630"/>
      <c r="CJ5" s="630"/>
      <c r="CK5" s="630"/>
      <c r="CL5" s="630"/>
      <c r="CM5" s="630"/>
      <c r="CN5" s="630"/>
      <c r="CO5" s="630"/>
      <c r="CP5" s="630"/>
      <c r="CQ5" s="631"/>
      <c r="CR5" s="629" t="s">
        <v>227</v>
      </c>
      <c r="CS5" s="630"/>
      <c r="CT5" s="630"/>
      <c r="CU5" s="630"/>
      <c r="CV5" s="630"/>
      <c r="CW5" s="630"/>
      <c r="CX5" s="630"/>
      <c r="CY5" s="631"/>
      <c r="CZ5" s="629" t="s">
        <v>219</v>
      </c>
      <c r="DA5" s="630"/>
      <c r="DB5" s="630"/>
      <c r="DC5" s="631"/>
      <c r="DD5" s="629" t="s">
        <v>228</v>
      </c>
      <c r="DE5" s="630"/>
      <c r="DF5" s="630"/>
      <c r="DG5" s="630"/>
      <c r="DH5" s="630"/>
      <c r="DI5" s="630"/>
      <c r="DJ5" s="630"/>
      <c r="DK5" s="630"/>
      <c r="DL5" s="630"/>
      <c r="DM5" s="630"/>
      <c r="DN5" s="630"/>
      <c r="DO5" s="630"/>
      <c r="DP5" s="631"/>
      <c r="DQ5" s="629" t="s">
        <v>229</v>
      </c>
      <c r="DR5" s="630"/>
      <c r="DS5" s="630"/>
      <c r="DT5" s="630"/>
      <c r="DU5" s="630"/>
      <c r="DV5" s="630"/>
      <c r="DW5" s="630"/>
      <c r="DX5" s="630"/>
      <c r="DY5" s="630"/>
      <c r="DZ5" s="630"/>
      <c r="EA5" s="630"/>
      <c r="EB5" s="630"/>
      <c r="EC5" s="631"/>
    </row>
    <row r="6" spans="2:143" ht="11.25" customHeight="1" x14ac:dyDescent="0.15">
      <c r="B6" s="644" t="s">
        <v>230</v>
      </c>
      <c r="C6" s="645"/>
      <c r="D6" s="645"/>
      <c r="E6" s="645"/>
      <c r="F6" s="645"/>
      <c r="G6" s="645"/>
      <c r="H6" s="645"/>
      <c r="I6" s="645"/>
      <c r="J6" s="645"/>
      <c r="K6" s="645"/>
      <c r="L6" s="645"/>
      <c r="M6" s="645"/>
      <c r="N6" s="645"/>
      <c r="O6" s="645"/>
      <c r="P6" s="645"/>
      <c r="Q6" s="646"/>
      <c r="R6" s="647">
        <v>94392</v>
      </c>
      <c r="S6" s="648"/>
      <c r="T6" s="648"/>
      <c r="U6" s="648"/>
      <c r="V6" s="648"/>
      <c r="W6" s="648"/>
      <c r="X6" s="648"/>
      <c r="Y6" s="649"/>
      <c r="Z6" s="650">
        <v>1.1000000000000001</v>
      </c>
      <c r="AA6" s="650"/>
      <c r="AB6" s="650"/>
      <c r="AC6" s="650"/>
      <c r="AD6" s="651">
        <v>94392</v>
      </c>
      <c r="AE6" s="651"/>
      <c r="AF6" s="651"/>
      <c r="AG6" s="651"/>
      <c r="AH6" s="651"/>
      <c r="AI6" s="651"/>
      <c r="AJ6" s="651"/>
      <c r="AK6" s="651"/>
      <c r="AL6" s="652">
        <v>2.4</v>
      </c>
      <c r="AM6" s="653"/>
      <c r="AN6" s="653"/>
      <c r="AO6" s="654"/>
      <c r="AP6" s="644" t="s">
        <v>231</v>
      </c>
      <c r="AQ6" s="645"/>
      <c r="AR6" s="645"/>
      <c r="AS6" s="645"/>
      <c r="AT6" s="645"/>
      <c r="AU6" s="645"/>
      <c r="AV6" s="645"/>
      <c r="AW6" s="645"/>
      <c r="AX6" s="645"/>
      <c r="AY6" s="645"/>
      <c r="AZ6" s="645"/>
      <c r="BA6" s="645"/>
      <c r="BB6" s="645"/>
      <c r="BC6" s="645"/>
      <c r="BD6" s="645"/>
      <c r="BE6" s="645"/>
      <c r="BF6" s="646"/>
      <c r="BG6" s="647">
        <v>796588</v>
      </c>
      <c r="BH6" s="648"/>
      <c r="BI6" s="648"/>
      <c r="BJ6" s="648"/>
      <c r="BK6" s="648"/>
      <c r="BL6" s="648"/>
      <c r="BM6" s="648"/>
      <c r="BN6" s="649"/>
      <c r="BO6" s="650">
        <v>100</v>
      </c>
      <c r="BP6" s="650"/>
      <c r="BQ6" s="650"/>
      <c r="BR6" s="650"/>
      <c r="BS6" s="651" t="s">
        <v>138</v>
      </c>
      <c r="BT6" s="651"/>
      <c r="BU6" s="651"/>
      <c r="BV6" s="651"/>
      <c r="BW6" s="651"/>
      <c r="BX6" s="651"/>
      <c r="BY6" s="651"/>
      <c r="BZ6" s="651"/>
      <c r="CA6" s="651"/>
      <c r="CB6" s="655"/>
      <c r="CD6" s="658" t="s">
        <v>232</v>
      </c>
      <c r="CE6" s="659"/>
      <c r="CF6" s="659"/>
      <c r="CG6" s="659"/>
      <c r="CH6" s="659"/>
      <c r="CI6" s="659"/>
      <c r="CJ6" s="659"/>
      <c r="CK6" s="659"/>
      <c r="CL6" s="659"/>
      <c r="CM6" s="659"/>
      <c r="CN6" s="659"/>
      <c r="CO6" s="659"/>
      <c r="CP6" s="659"/>
      <c r="CQ6" s="660"/>
      <c r="CR6" s="647">
        <v>75468</v>
      </c>
      <c r="CS6" s="648"/>
      <c r="CT6" s="648"/>
      <c r="CU6" s="648"/>
      <c r="CV6" s="648"/>
      <c r="CW6" s="648"/>
      <c r="CX6" s="648"/>
      <c r="CY6" s="649"/>
      <c r="CZ6" s="641">
        <v>0.9</v>
      </c>
      <c r="DA6" s="642"/>
      <c r="DB6" s="642"/>
      <c r="DC6" s="661"/>
      <c r="DD6" s="656" t="s">
        <v>130</v>
      </c>
      <c r="DE6" s="648"/>
      <c r="DF6" s="648"/>
      <c r="DG6" s="648"/>
      <c r="DH6" s="648"/>
      <c r="DI6" s="648"/>
      <c r="DJ6" s="648"/>
      <c r="DK6" s="648"/>
      <c r="DL6" s="648"/>
      <c r="DM6" s="648"/>
      <c r="DN6" s="648"/>
      <c r="DO6" s="648"/>
      <c r="DP6" s="649"/>
      <c r="DQ6" s="656">
        <v>75468</v>
      </c>
      <c r="DR6" s="648"/>
      <c r="DS6" s="648"/>
      <c r="DT6" s="648"/>
      <c r="DU6" s="648"/>
      <c r="DV6" s="648"/>
      <c r="DW6" s="648"/>
      <c r="DX6" s="648"/>
      <c r="DY6" s="648"/>
      <c r="DZ6" s="648"/>
      <c r="EA6" s="648"/>
      <c r="EB6" s="648"/>
      <c r="EC6" s="657"/>
    </row>
    <row r="7" spans="2:143" ht="11.25" customHeight="1" x14ac:dyDescent="0.15">
      <c r="B7" s="644" t="s">
        <v>233</v>
      </c>
      <c r="C7" s="645"/>
      <c r="D7" s="645"/>
      <c r="E7" s="645"/>
      <c r="F7" s="645"/>
      <c r="G7" s="645"/>
      <c r="H7" s="645"/>
      <c r="I7" s="645"/>
      <c r="J7" s="645"/>
      <c r="K7" s="645"/>
      <c r="L7" s="645"/>
      <c r="M7" s="645"/>
      <c r="N7" s="645"/>
      <c r="O7" s="645"/>
      <c r="P7" s="645"/>
      <c r="Q7" s="646"/>
      <c r="R7" s="647">
        <v>515</v>
      </c>
      <c r="S7" s="648"/>
      <c r="T7" s="648"/>
      <c r="U7" s="648"/>
      <c r="V7" s="648"/>
      <c r="W7" s="648"/>
      <c r="X7" s="648"/>
      <c r="Y7" s="649"/>
      <c r="Z7" s="650">
        <v>0</v>
      </c>
      <c r="AA7" s="650"/>
      <c r="AB7" s="650"/>
      <c r="AC7" s="650"/>
      <c r="AD7" s="651">
        <v>515</v>
      </c>
      <c r="AE7" s="651"/>
      <c r="AF7" s="651"/>
      <c r="AG7" s="651"/>
      <c r="AH7" s="651"/>
      <c r="AI7" s="651"/>
      <c r="AJ7" s="651"/>
      <c r="AK7" s="651"/>
      <c r="AL7" s="652">
        <v>0</v>
      </c>
      <c r="AM7" s="653"/>
      <c r="AN7" s="653"/>
      <c r="AO7" s="654"/>
      <c r="AP7" s="644" t="s">
        <v>234</v>
      </c>
      <c r="AQ7" s="645"/>
      <c r="AR7" s="645"/>
      <c r="AS7" s="645"/>
      <c r="AT7" s="645"/>
      <c r="AU7" s="645"/>
      <c r="AV7" s="645"/>
      <c r="AW7" s="645"/>
      <c r="AX7" s="645"/>
      <c r="AY7" s="645"/>
      <c r="AZ7" s="645"/>
      <c r="BA7" s="645"/>
      <c r="BB7" s="645"/>
      <c r="BC7" s="645"/>
      <c r="BD7" s="645"/>
      <c r="BE7" s="645"/>
      <c r="BF7" s="646"/>
      <c r="BG7" s="647">
        <v>349805</v>
      </c>
      <c r="BH7" s="648"/>
      <c r="BI7" s="648"/>
      <c r="BJ7" s="648"/>
      <c r="BK7" s="648"/>
      <c r="BL7" s="648"/>
      <c r="BM7" s="648"/>
      <c r="BN7" s="649"/>
      <c r="BO7" s="650">
        <v>43.9</v>
      </c>
      <c r="BP7" s="650"/>
      <c r="BQ7" s="650"/>
      <c r="BR7" s="650"/>
      <c r="BS7" s="651" t="s">
        <v>235</v>
      </c>
      <c r="BT7" s="651"/>
      <c r="BU7" s="651"/>
      <c r="BV7" s="651"/>
      <c r="BW7" s="651"/>
      <c r="BX7" s="651"/>
      <c r="BY7" s="651"/>
      <c r="BZ7" s="651"/>
      <c r="CA7" s="651"/>
      <c r="CB7" s="655"/>
      <c r="CD7" s="662" t="s">
        <v>236</v>
      </c>
      <c r="CE7" s="663"/>
      <c r="CF7" s="663"/>
      <c r="CG7" s="663"/>
      <c r="CH7" s="663"/>
      <c r="CI7" s="663"/>
      <c r="CJ7" s="663"/>
      <c r="CK7" s="663"/>
      <c r="CL7" s="663"/>
      <c r="CM7" s="663"/>
      <c r="CN7" s="663"/>
      <c r="CO7" s="663"/>
      <c r="CP7" s="663"/>
      <c r="CQ7" s="664"/>
      <c r="CR7" s="647">
        <v>2080847</v>
      </c>
      <c r="CS7" s="648"/>
      <c r="CT7" s="648"/>
      <c r="CU7" s="648"/>
      <c r="CV7" s="648"/>
      <c r="CW7" s="648"/>
      <c r="CX7" s="648"/>
      <c r="CY7" s="649"/>
      <c r="CZ7" s="650">
        <v>25.2</v>
      </c>
      <c r="DA7" s="650"/>
      <c r="DB7" s="650"/>
      <c r="DC7" s="650"/>
      <c r="DD7" s="656">
        <v>46</v>
      </c>
      <c r="DE7" s="648"/>
      <c r="DF7" s="648"/>
      <c r="DG7" s="648"/>
      <c r="DH7" s="648"/>
      <c r="DI7" s="648"/>
      <c r="DJ7" s="648"/>
      <c r="DK7" s="648"/>
      <c r="DL7" s="648"/>
      <c r="DM7" s="648"/>
      <c r="DN7" s="648"/>
      <c r="DO7" s="648"/>
      <c r="DP7" s="649"/>
      <c r="DQ7" s="656">
        <v>898483</v>
      </c>
      <c r="DR7" s="648"/>
      <c r="DS7" s="648"/>
      <c r="DT7" s="648"/>
      <c r="DU7" s="648"/>
      <c r="DV7" s="648"/>
      <c r="DW7" s="648"/>
      <c r="DX7" s="648"/>
      <c r="DY7" s="648"/>
      <c r="DZ7" s="648"/>
      <c r="EA7" s="648"/>
      <c r="EB7" s="648"/>
      <c r="EC7" s="657"/>
    </row>
    <row r="8" spans="2:143" ht="11.25" customHeight="1" x14ac:dyDescent="0.15">
      <c r="B8" s="644" t="s">
        <v>237</v>
      </c>
      <c r="C8" s="645"/>
      <c r="D8" s="645"/>
      <c r="E8" s="645"/>
      <c r="F8" s="645"/>
      <c r="G8" s="645"/>
      <c r="H8" s="645"/>
      <c r="I8" s="645"/>
      <c r="J8" s="645"/>
      <c r="K8" s="645"/>
      <c r="L8" s="645"/>
      <c r="M8" s="645"/>
      <c r="N8" s="645"/>
      <c r="O8" s="645"/>
      <c r="P8" s="645"/>
      <c r="Q8" s="646"/>
      <c r="R8" s="647">
        <v>2226</v>
      </c>
      <c r="S8" s="648"/>
      <c r="T8" s="648"/>
      <c r="U8" s="648"/>
      <c r="V8" s="648"/>
      <c r="W8" s="648"/>
      <c r="X8" s="648"/>
      <c r="Y8" s="649"/>
      <c r="Z8" s="650">
        <v>0</v>
      </c>
      <c r="AA8" s="650"/>
      <c r="AB8" s="650"/>
      <c r="AC8" s="650"/>
      <c r="AD8" s="651">
        <v>2226</v>
      </c>
      <c r="AE8" s="651"/>
      <c r="AF8" s="651"/>
      <c r="AG8" s="651"/>
      <c r="AH8" s="651"/>
      <c r="AI8" s="651"/>
      <c r="AJ8" s="651"/>
      <c r="AK8" s="651"/>
      <c r="AL8" s="652">
        <v>0.1</v>
      </c>
      <c r="AM8" s="653"/>
      <c r="AN8" s="653"/>
      <c r="AO8" s="654"/>
      <c r="AP8" s="644" t="s">
        <v>238</v>
      </c>
      <c r="AQ8" s="645"/>
      <c r="AR8" s="645"/>
      <c r="AS8" s="645"/>
      <c r="AT8" s="645"/>
      <c r="AU8" s="645"/>
      <c r="AV8" s="645"/>
      <c r="AW8" s="645"/>
      <c r="AX8" s="645"/>
      <c r="AY8" s="645"/>
      <c r="AZ8" s="645"/>
      <c r="BA8" s="645"/>
      <c r="BB8" s="645"/>
      <c r="BC8" s="645"/>
      <c r="BD8" s="645"/>
      <c r="BE8" s="645"/>
      <c r="BF8" s="646"/>
      <c r="BG8" s="647">
        <v>14980</v>
      </c>
      <c r="BH8" s="648"/>
      <c r="BI8" s="648"/>
      <c r="BJ8" s="648"/>
      <c r="BK8" s="648"/>
      <c r="BL8" s="648"/>
      <c r="BM8" s="648"/>
      <c r="BN8" s="649"/>
      <c r="BO8" s="650">
        <v>1.9</v>
      </c>
      <c r="BP8" s="650"/>
      <c r="BQ8" s="650"/>
      <c r="BR8" s="650"/>
      <c r="BS8" s="656" t="s">
        <v>235</v>
      </c>
      <c r="BT8" s="648"/>
      <c r="BU8" s="648"/>
      <c r="BV8" s="648"/>
      <c r="BW8" s="648"/>
      <c r="BX8" s="648"/>
      <c r="BY8" s="648"/>
      <c r="BZ8" s="648"/>
      <c r="CA8" s="648"/>
      <c r="CB8" s="657"/>
      <c r="CD8" s="662" t="s">
        <v>239</v>
      </c>
      <c r="CE8" s="663"/>
      <c r="CF8" s="663"/>
      <c r="CG8" s="663"/>
      <c r="CH8" s="663"/>
      <c r="CI8" s="663"/>
      <c r="CJ8" s="663"/>
      <c r="CK8" s="663"/>
      <c r="CL8" s="663"/>
      <c r="CM8" s="663"/>
      <c r="CN8" s="663"/>
      <c r="CO8" s="663"/>
      <c r="CP8" s="663"/>
      <c r="CQ8" s="664"/>
      <c r="CR8" s="647">
        <v>2065538</v>
      </c>
      <c r="CS8" s="648"/>
      <c r="CT8" s="648"/>
      <c r="CU8" s="648"/>
      <c r="CV8" s="648"/>
      <c r="CW8" s="648"/>
      <c r="CX8" s="648"/>
      <c r="CY8" s="649"/>
      <c r="CZ8" s="650">
        <v>25.1</v>
      </c>
      <c r="DA8" s="650"/>
      <c r="DB8" s="650"/>
      <c r="DC8" s="650"/>
      <c r="DD8" s="656">
        <v>700</v>
      </c>
      <c r="DE8" s="648"/>
      <c r="DF8" s="648"/>
      <c r="DG8" s="648"/>
      <c r="DH8" s="648"/>
      <c r="DI8" s="648"/>
      <c r="DJ8" s="648"/>
      <c r="DK8" s="648"/>
      <c r="DL8" s="648"/>
      <c r="DM8" s="648"/>
      <c r="DN8" s="648"/>
      <c r="DO8" s="648"/>
      <c r="DP8" s="649"/>
      <c r="DQ8" s="656">
        <v>1041878</v>
      </c>
      <c r="DR8" s="648"/>
      <c r="DS8" s="648"/>
      <c r="DT8" s="648"/>
      <c r="DU8" s="648"/>
      <c r="DV8" s="648"/>
      <c r="DW8" s="648"/>
      <c r="DX8" s="648"/>
      <c r="DY8" s="648"/>
      <c r="DZ8" s="648"/>
      <c r="EA8" s="648"/>
      <c r="EB8" s="648"/>
      <c r="EC8" s="657"/>
    </row>
    <row r="9" spans="2:143" ht="11.25" customHeight="1" x14ac:dyDescent="0.15">
      <c r="B9" s="644" t="s">
        <v>240</v>
      </c>
      <c r="C9" s="645"/>
      <c r="D9" s="645"/>
      <c r="E9" s="645"/>
      <c r="F9" s="645"/>
      <c r="G9" s="645"/>
      <c r="H9" s="645"/>
      <c r="I9" s="645"/>
      <c r="J9" s="645"/>
      <c r="K9" s="645"/>
      <c r="L9" s="645"/>
      <c r="M9" s="645"/>
      <c r="N9" s="645"/>
      <c r="O9" s="645"/>
      <c r="P9" s="645"/>
      <c r="Q9" s="646"/>
      <c r="R9" s="647">
        <v>2173</v>
      </c>
      <c r="S9" s="648"/>
      <c r="T9" s="648"/>
      <c r="U9" s="648"/>
      <c r="V9" s="648"/>
      <c r="W9" s="648"/>
      <c r="X9" s="648"/>
      <c r="Y9" s="649"/>
      <c r="Z9" s="650">
        <v>0</v>
      </c>
      <c r="AA9" s="650"/>
      <c r="AB9" s="650"/>
      <c r="AC9" s="650"/>
      <c r="AD9" s="651">
        <v>2173</v>
      </c>
      <c r="AE9" s="651"/>
      <c r="AF9" s="651"/>
      <c r="AG9" s="651"/>
      <c r="AH9" s="651"/>
      <c r="AI9" s="651"/>
      <c r="AJ9" s="651"/>
      <c r="AK9" s="651"/>
      <c r="AL9" s="652">
        <v>0.1</v>
      </c>
      <c r="AM9" s="653"/>
      <c r="AN9" s="653"/>
      <c r="AO9" s="654"/>
      <c r="AP9" s="644" t="s">
        <v>241</v>
      </c>
      <c r="AQ9" s="645"/>
      <c r="AR9" s="645"/>
      <c r="AS9" s="645"/>
      <c r="AT9" s="645"/>
      <c r="AU9" s="645"/>
      <c r="AV9" s="645"/>
      <c r="AW9" s="645"/>
      <c r="AX9" s="645"/>
      <c r="AY9" s="645"/>
      <c r="AZ9" s="645"/>
      <c r="BA9" s="645"/>
      <c r="BB9" s="645"/>
      <c r="BC9" s="645"/>
      <c r="BD9" s="645"/>
      <c r="BE9" s="645"/>
      <c r="BF9" s="646"/>
      <c r="BG9" s="647">
        <v>288654</v>
      </c>
      <c r="BH9" s="648"/>
      <c r="BI9" s="648"/>
      <c r="BJ9" s="648"/>
      <c r="BK9" s="648"/>
      <c r="BL9" s="648"/>
      <c r="BM9" s="648"/>
      <c r="BN9" s="649"/>
      <c r="BO9" s="650">
        <v>36.200000000000003</v>
      </c>
      <c r="BP9" s="650"/>
      <c r="BQ9" s="650"/>
      <c r="BR9" s="650"/>
      <c r="BS9" s="656" t="s">
        <v>235</v>
      </c>
      <c r="BT9" s="648"/>
      <c r="BU9" s="648"/>
      <c r="BV9" s="648"/>
      <c r="BW9" s="648"/>
      <c r="BX9" s="648"/>
      <c r="BY9" s="648"/>
      <c r="BZ9" s="648"/>
      <c r="CA9" s="648"/>
      <c r="CB9" s="657"/>
      <c r="CD9" s="662" t="s">
        <v>242</v>
      </c>
      <c r="CE9" s="663"/>
      <c r="CF9" s="663"/>
      <c r="CG9" s="663"/>
      <c r="CH9" s="663"/>
      <c r="CI9" s="663"/>
      <c r="CJ9" s="663"/>
      <c r="CK9" s="663"/>
      <c r="CL9" s="663"/>
      <c r="CM9" s="663"/>
      <c r="CN9" s="663"/>
      <c r="CO9" s="663"/>
      <c r="CP9" s="663"/>
      <c r="CQ9" s="664"/>
      <c r="CR9" s="647">
        <v>700150</v>
      </c>
      <c r="CS9" s="648"/>
      <c r="CT9" s="648"/>
      <c r="CU9" s="648"/>
      <c r="CV9" s="648"/>
      <c r="CW9" s="648"/>
      <c r="CX9" s="648"/>
      <c r="CY9" s="649"/>
      <c r="CZ9" s="650">
        <v>8.5</v>
      </c>
      <c r="DA9" s="650"/>
      <c r="DB9" s="650"/>
      <c r="DC9" s="650"/>
      <c r="DD9" s="656">
        <v>34482</v>
      </c>
      <c r="DE9" s="648"/>
      <c r="DF9" s="648"/>
      <c r="DG9" s="648"/>
      <c r="DH9" s="648"/>
      <c r="DI9" s="648"/>
      <c r="DJ9" s="648"/>
      <c r="DK9" s="648"/>
      <c r="DL9" s="648"/>
      <c r="DM9" s="648"/>
      <c r="DN9" s="648"/>
      <c r="DO9" s="648"/>
      <c r="DP9" s="649"/>
      <c r="DQ9" s="656">
        <v>633193</v>
      </c>
      <c r="DR9" s="648"/>
      <c r="DS9" s="648"/>
      <c r="DT9" s="648"/>
      <c r="DU9" s="648"/>
      <c r="DV9" s="648"/>
      <c r="DW9" s="648"/>
      <c r="DX9" s="648"/>
      <c r="DY9" s="648"/>
      <c r="DZ9" s="648"/>
      <c r="EA9" s="648"/>
      <c r="EB9" s="648"/>
      <c r="EC9" s="657"/>
    </row>
    <row r="10" spans="2:143" ht="11.25" customHeight="1" x14ac:dyDescent="0.15">
      <c r="B10" s="644" t="s">
        <v>243</v>
      </c>
      <c r="C10" s="645"/>
      <c r="D10" s="645"/>
      <c r="E10" s="645"/>
      <c r="F10" s="645"/>
      <c r="G10" s="645"/>
      <c r="H10" s="645"/>
      <c r="I10" s="645"/>
      <c r="J10" s="645"/>
      <c r="K10" s="645"/>
      <c r="L10" s="645"/>
      <c r="M10" s="645"/>
      <c r="N10" s="645"/>
      <c r="O10" s="645"/>
      <c r="P10" s="645"/>
      <c r="Q10" s="646"/>
      <c r="R10" s="647" t="s">
        <v>130</v>
      </c>
      <c r="S10" s="648"/>
      <c r="T10" s="648"/>
      <c r="U10" s="648"/>
      <c r="V10" s="648"/>
      <c r="W10" s="648"/>
      <c r="X10" s="648"/>
      <c r="Y10" s="649"/>
      <c r="Z10" s="650" t="s">
        <v>130</v>
      </c>
      <c r="AA10" s="650"/>
      <c r="AB10" s="650"/>
      <c r="AC10" s="650"/>
      <c r="AD10" s="651" t="s">
        <v>130</v>
      </c>
      <c r="AE10" s="651"/>
      <c r="AF10" s="651"/>
      <c r="AG10" s="651"/>
      <c r="AH10" s="651"/>
      <c r="AI10" s="651"/>
      <c r="AJ10" s="651"/>
      <c r="AK10" s="651"/>
      <c r="AL10" s="652" t="s">
        <v>235</v>
      </c>
      <c r="AM10" s="653"/>
      <c r="AN10" s="653"/>
      <c r="AO10" s="654"/>
      <c r="AP10" s="644" t="s">
        <v>244</v>
      </c>
      <c r="AQ10" s="645"/>
      <c r="AR10" s="645"/>
      <c r="AS10" s="645"/>
      <c r="AT10" s="645"/>
      <c r="AU10" s="645"/>
      <c r="AV10" s="645"/>
      <c r="AW10" s="645"/>
      <c r="AX10" s="645"/>
      <c r="AY10" s="645"/>
      <c r="AZ10" s="645"/>
      <c r="BA10" s="645"/>
      <c r="BB10" s="645"/>
      <c r="BC10" s="645"/>
      <c r="BD10" s="645"/>
      <c r="BE10" s="645"/>
      <c r="BF10" s="646"/>
      <c r="BG10" s="647">
        <v>21311</v>
      </c>
      <c r="BH10" s="648"/>
      <c r="BI10" s="648"/>
      <c r="BJ10" s="648"/>
      <c r="BK10" s="648"/>
      <c r="BL10" s="648"/>
      <c r="BM10" s="648"/>
      <c r="BN10" s="649"/>
      <c r="BO10" s="650">
        <v>2.7</v>
      </c>
      <c r="BP10" s="650"/>
      <c r="BQ10" s="650"/>
      <c r="BR10" s="650"/>
      <c r="BS10" s="656" t="s">
        <v>130</v>
      </c>
      <c r="BT10" s="648"/>
      <c r="BU10" s="648"/>
      <c r="BV10" s="648"/>
      <c r="BW10" s="648"/>
      <c r="BX10" s="648"/>
      <c r="BY10" s="648"/>
      <c r="BZ10" s="648"/>
      <c r="CA10" s="648"/>
      <c r="CB10" s="657"/>
      <c r="CD10" s="662" t="s">
        <v>245</v>
      </c>
      <c r="CE10" s="663"/>
      <c r="CF10" s="663"/>
      <c r="CG10" s="663"/>
      <c r="CH10" s="663"/>
      <c r="CI10" s="663"/>
      <c r="CJ10" s="663"/>
      <c r="CK10" s="663"/>
      <c r="CL10" s="663"/>
      <c r="CM10" s="663"/>
      <c r="CN10" s="663"/>
      <c r="CO10" s="663"/>
      <c r="CP10" s="663"/>
      <c r="CQ10" s="664"/>
      <c r="CR10" s="647" t="s">
        <v>130</v>
      </c>
      <c r="CS10" s="648"/>
      <c r="CT10" s="648"/>
      <c r="CU10" s="648"/>
      <c r="CV10" s="648"/>
      <c r="CW10" s="648"/>
      <c r="CX10" s="648"/>
      <c r="CY10" s="649"/>
      <c r="CZ10" s="650" t="s">
        <v>130</v>
      </c>
      <c r="DA10" s="650"/>
      <c r="DB10" s="650"/>
      <c r="DC10" s="650"/>
      <c r="DD10" s="656" t="s">
        <v>235</v>
      </c>
      <c r="DE10" s="648"/>
      <c r="DF10" s="648"/>
      <c r="DG10" s="648"/>
      <c r="DH10" s="648"/>
      <c r="DI10" s="648"/>
      <c r="DJ10" s="648"/>
      <c r="DK10" s="648"/>
      <c r="DL10" s="648"/>
      <c r="DM10" s="648"/>
      <c r="DN10" s="648"/>
      <c r="DO10" s="648"/>
      <c r="DP10" s="649"/>
      <c r="DQ10" s="656" t="s">
        <v>235</v>
      </c>
      <c r="DR10" s="648"/>
      <c r="DS10" s="648"/>
      <c r="DT10" s="648"/>
      <c r="DU10" s="648"/>
      <c r="DV10" s="648"/>
      <c r="DW10" s="648"/>
      <c r="DX10" s="648"/>
      <c r="DY10" s="648"/>
      <c r="DZ10" s="648"/>
      <c r="EA10" s="648"/>
      <c r="EB10" s="648"/>
      <c r="EC10" s="657"/>
    </row>
    <row r="11" spans="2:143" ht="11.25" customHeight="1" x14ac:dyDescent="0.15">
      <c r="B11" s="644" t="s">
        <v>246</v>
      </c>
      <c r="C11" s="645"/>
      <c r="D11" s="645"/>
      <c r="E11" s="645"/>
      <c r="F11" s="645"/>
      <c r="G11" s="645"/>
      <c r="H11" s="645"/>
      <c r="I11" s="645"/>
      <c r="J11" s="645"/>
      <c r="K11" s="645"/>
      <c r="L11" s="645"/>
      <c r="M11" s="645"/>
      <c r="N11" s="645"/>
      <c r="O11" s="645"/>
      <c r="P11" s="645"/>
      <c r="Q11" s="646"/>
      <c r="R11" s="647">
        <v>209468</v>
      </c>
      <c r="S11" s="648"/>
      <c r="T11" s="648"/>
      <c r="U11" s="648"/>
      <c r="V11" s="648"/>
      <c r="W11" s="648"/>
      <c r="X11" s="648"/>
      <c r="Y11" s="649"/>
      <c r="Z11" s="652">
        <v>2.4</v>
      </c>
      <c r="AA11" s="653"/>
      <c r="AB11" s="653"/>
      <c r="AC11" s="665"/>
      <c r="AD11" s="656">
        <v>209468</v>
      </c>
      <c r="AE11" s="648"/>
      <c r="AF11" s="648"/>
      <c r="AG11" s="648"/>
      <c r="AH11" s="648"/>
      <c r="AI11" s="648"/>
      <c r="AJ11" s="648"/>
      <c r="AK11" s="649"/>
      <c r="AL11" s="652">
        <v>5.4</v>
      </c>
      <c r="AM11" s="653"/>
      <c r="AN11" s="653"/>
      <c r="AO11" s="654"/>
      <c r="AP11" s="644" t="s">
        <v>247</v>
      </c>
      <c r="AQ11" s="645"/>
      <c r="AR11" s="645"/>
      <c r="AS11" s="645"/>
      <c r="AT11" s="645"/>
      <c r="AU11" s="645"/>
      <c r="AV11" s="645"/>
      <c r="AW11" s="645"/>
      <c r="AX11" s="645"/>
      <c r="AY11" s="645"/>
      <c r="AZ11" s="645"/>
      <c r="BA11" s="645"/>
      <c r="BB11" s="645"/>
      <c r="BC11" s="645"/>
      <c r="BD11" s="645"/>
      <c r="BE11" s="645"/>
      <c r="BF11" s="646"/>
      <c r="BG11" s="647">
        <v>24860</v>
      </c>
      <c r="BH11" s="648"/>
      <c r="BI11" s="648"/>
      <c r="BJ11" s="648"/>
      <c r="BK11" s="648"/>
      <c r="BL11" s="648"/>
      <c r="BM11" s="648"/>
      <c r="BN11" s="649"/>
      <c r="BO11" s="650">
        <v>3.1</v>
      </c>
      <c r="BP11" s="650"/>
      <c r="BQ11" s="650"/>
      <c r="BR11" s="650"/>
      <c r="BS11" s="656" t="s">
        <v>235</v>
      </c>
      <c r="BT11" s="648"/>
      <c r="BU11" s="648"/>
      <c r="BV11" s="648"/>
      <c r="BW11" s="648"/>
      <c r="BX11" s="648"/>
      <c r="BY11" s="648"/>
      <c r="BZ11" s="648"/>
      <c r="CA11" s="648"/>
      <c r="CB11" s="657"/>
      <c r="CD11" s="662" t="s">
        <v>248</v>
      </c>
      <c r="CE11" s="663"/>
      <c r="CF11" s="663"/>
      <c r="CG11" s="663"/>
      <c r="CH11" s="663"/>
      <c r="CI11" s="663"/>
      <c r="CJ11" s="663"/>
      <c r="CK11" s="663"/>
      <c r="CL11" s="663"/>
      <c r="CM11" s="663"/>
      <c r="CN11" s="663"/>
      <c r="CO11" s="663"/>
      <c r="CP11" s="663"/>
      <c r="CQ11" s="664"/>
      <c r="CR11" s="647">
        <v>609615</v>
      </c>
      <c r="CS11" s="648"/>
      <c r="CT11" s="648"/>
      <c r="CU11" s="648"/>
      <c r="CV11" s="648"/>
      <c r="CW11" s="648"/>
      <c r="CX11" s="648"/>
      <c r="CY11" s="649"/>
      <c r="CZ11" s="650">
        <v>7.4</v>
      </c>
      <c r="DA11" s="650"/>
      <c r="DB11" s="650"/>
      <c r="DC11" s="650"/>
      <c r="DD11" s="656">
        <v>123833</v>
      </c>
      <c r="DE11" s="648"/>
      <c r="DF11" s="648"/>
      <c r="DG11" s="648"/>
      <c r="DH11" s="648"/>
      <c r="DI11" s="648"/>
      <c r="DJ11" s="648"/>
      <c r="DK11" s="648"/>
      <c r="DL11" s="648"/>
      <c r="DM11" s="648"/>
      <c r="DN11" s="648"/>
      <c r="DO11" s="648"/>
      <c r="DP11" s="649"/>
      <c r="DQ11" s="656">
        <v>279850</v>
      </c>
      <c r="DR11" s="648"/>
      <c r="DS11" s="648"/>
      <c r="DT11" s="648"/>
      <c r="DU11" s="648"/>
      <c r="DV11" s="648"/>
      <c r="DW11" s="648"/>
      <c r="DX11" s="648"/>
      <c r="DY11" s="648"/>
      <c r="DZ11" s="648"/>
      <c r="EA11" s="648"/>
      <c r="EB11" s="648"/>
      <c r="EC11" s="657"/>
    </row>
    <row r="12" spans="2:143" ht="11.25" customHeight="1" x14ac:dyDescent="0.15">
      <c r="B12" s="644" t="s">
        <v>249</v>
      </c>
      <c r="C12" s="645"/>
      <c r="D12" s="645"/>
      <c r="E12" s="645"/>
      <c r="F12" s="645"/>
      <c r="G12" s="645"/>
      <c r="H12" s="645"/>
      <c r="I12" s="645"/>
      <c r="J12" s="645"/>
      <c r="K12" s="645"/>
      <c r="L12" s="645"/>
      <c r="M12" s="645"/>
      <c r="N12" s="645"/>
      <c r="O12" s="645"/>
      <c r="P12" s="645"/>
      <c r="Q12" s="646"/>
      <c r="R12" s="647" t="s">
        <v>235</v>
      </c>
      <c r="S12" s="648"/>
      <c r="T12" s="648"/>
      <c r="U12" s="648"/>
      <c r="V12" s="648"/>
      <c r="W12" s="648"/>
      <c r="X12" s="648"/>
      <c r="Y12" s="649"/>
      <c r="Z12" s="650" t="s">
        <v>130</v>
      </c>
      <c r="AA12" s="650"/>
      <c r="AB12" s="650"/>
      <c r="AC12" s="650"/>
      <c r="AD12" s="651" t="s">
        <v>130</v>
      </c>
      <c r="AE12" s="651"/>
      <c r="AF12" s="651"/>
      <c r="AG12" s="651"/>
      <c r="AH12" s="651"/>
      <c r="AI12" s="651"/>
      <c r="AJ12" s="651"/>
      <c r="AK12" s="651"/>
      <c r="AL12" s="652" t="s">
        <v>138</v>
      </c>
      <c r="AM12" s="653"/>
      <c r="AN12" s="653"/>
      <c r="AO12" s="654"/>
      <c r="AP12" s="644" t="s">
        <v>250</v>
      </c>
      <c r="AQ12" s="645"/>
      <c r="AR12" s="645"/>
      <c r="AS12" s="645"/>
      <c r="AT12" s="645"/>
      <c r="AU12" s="645"/>
      <c r="AV12" s="645"/>
      <c r="AW12" s="645"/>
      <c r="AX12" s="645"/>
      <c r="AY12" s="645"/>
      <c r="AZ12" s="645"/>
      <c r="BA12" s="645"/>
      <c r="BB12" s="645"/>
      <c r="BC12" s="645"/>
      <c r="BD12" s="645"/>
      <c r="BE12" s="645"/>
      <c r="BF12" s="646"/>
      <c r="BG12" s="647">
        <v>335846</v>
      </c>
      <c r="BH12" s="648"/>
      <c r="BI12" s="648"/>
      <c r="BJ12" s="648"/>
      <c r="BK12" s="648"/>
      <c r="BL12" s="648"/>
      <c r="BM12" s="648"/>
      <c r="BN12" s="649"/>
      <c r="BO12" s="650">
        <v>42.2</v>
      </c>
      <c r="BP12" s="650"/>
      <c r="BQ12" s="650"/>
      <c r="BR12" s="650"/>
      <c r="BS12" s="656" t="s">
        <v>130</v>
      </c>
      <c r="BT12" s="648"/>
      <c r="BU12" s="648"/>
      <c r="BV12" s="648"/>
      <c r="BW12" s="648"/>
      <c r="BX12" s="648"/>
      <c r="BY12" s="648"/>
      <c r="BZ12" s="648"/>
      <c r="CA12" s="648"/>
      <c r="CB12" s="657"/>
      <c r="CD12" s="662" t="s">
        <v>251</v>
      </c>
      <c r="CE12" s="663"/>
      <c r="CF12" s="663"/>
      <c r="CG12" s="663"/>
      <c r="CH12" s="663"/>
      <c r="CI12" s="663"/>
      <c r="CJ12" s="663"/>
      <c r="CK12" s="663"/>
      <c r="CL12" s="663"/>
      <c r="CM12" s="663"/>
      <c r="CN12" s="663"/>
      <c r="CO12" s="663"/>
      <c r="CP12" s="663"/>
      <c r="CQ12" s="664"/>
      <c r="CR12" s="647">
        <v>163261</v>
      </c>
      <c r="CS12" s="648"/>
      <c r="CT12" s="648"/>
      <c r="CU12" s="648"/>
      <c r="CV12" s="648"/>
      <c r="CW12" s="648"/>
      <c r="CX12" s="648"/>
      <c r="CY12" s="649"/>
      <c r="CZ12" s="650">
        <v>2</v>
      </c>
      <c r="DA12" s="650"/>
      <c r="DB12" s="650"/>
      <c r="DC12" s="650"/>
      <c r="DD12" s="656">
        <v>12084</v>
      </c>
      <c r="DE12" s="648"/>
      <c r="DF12" s="648"/>
      <c r="DG12" s="648"/>
      <c r="DH12" s="648"/>
      <c r="DI12" s="648"/>
      <c r="DJ12" s="648"/>
      <c r="DK12" s="648"/>
      <c r="DL12" s="648"/>
      <c r="DM12" s="648"/>
      <c r="DN12" s="648"/>
      <c r="DO12" s="648"/>
      <c r="DP12" s="649"/>
      <c r="DQ12" s="656">
        <v>151306</v>
      </c>
      <c r="DR12" s="648"/>
      <c r="DS12" s="648"/>
      <c r="DT12" s="648"/>
      <c r="DU12" s="648"/>
      <c r="DV12" s="648"/>
      <c r="DW12" s="648"/>
      <c r="DX12" s="648"/>
      <c r="DY12" s="648"/>
      <c r="DZ12" s="648"/>
      <c r="EA12" s="648"/>
      <c r="EB12" s="648"/>
      <c r="EC12" s="657"/>
    </row>
    <row r="13" spans="2:143" ht="11.25" customHeight="1" x14ac:dyDescent="0.15">
      <c r="B13" s="644" t="s">
        <v>252</v>
      </c>
      <c r="C13" s="645"/>
      <c r="D13" s="645"/>
      <c r="E13" s="645"/>
      <c r="F13" s="645"/>
      <c r="G13" s="645"/>
      <c r="H13" s="645"/>
      <c r="I13" s="645"/>
      <c r="J13" s="645"/>
      <c r="K13" s="645"/>
      <c r="L13" s="645"/>
      <c r="M13" s="645"/>
      <c r="N13" s="645"/>
      <c r="O13" s="645"/>
      <c r="P13" s="645"/>
      <c r="Q13" s="646"/>
      <c r="R13" s="647" t="s">
        <v>138</v>
      </c>
      <c r="S13" s="648"/>
      <c r="T13" s="648"/>
      <c r="U13" s="648"/>
      <c r="V13" s="648"/>
      <c r="W13" s="648"/>
      <c r="X13" s="648"/>
      <c r="Y13" s="649"/>
      <c r="Z13" s="650" t="s">
        <v>235</v>
      </c>
      <c r="AA13" s="650"/>
      <c r="AB13" s="650"/>
      <c r="AC13" s="650"/>
      <c r="AD13" s="651" t="s">
        <v>130</v>
      </c>
      <c r="AE13" s="651"/>
      <c r="AF13" s="651"/>
      <c r="AG13" s="651"/>
      <c r="AH13" s="651"/>
      <c r="AI13" s="651"/>
      <c r="AJ13" s="651"/>
      <c r="AK13" s="651"/>
      <c r="AL13" s="652" t="s">
        <v>130</v>
      </c>
      <c r="AM13" s="653"/>
      <c r="AN13" s="653"/>
      <c r="AO13" s="654"/>
      <c r="AP13" s="644" t="s">
        <v>253</v>
      </c>
      <c r="AQ13" s="645"/>
      <c r="AR13" s="645"/>
      <c r="AS13" s="645"/>
      <c r="AT13" s="645"/>
      <c r="AU13" s="645"/>
      <c r="AV13" s="645"/>
      <c r="AW13" s="645"/>
      <c r="AX13" s="645"/>
      <c r="AY13" s="645"/>
      <c r="AZ13" s="645"/>
      <c r="BA13" s="645"/>
      <c r="BB13" s="645"/>
      <c r="BC13" s="645"/>
      <c r="BD13" s="645"/>
      <c r="BE13" s="645"/>
      <c r="BF13" s="646"/>
      <c r="BG13" s="647">
        <v>333491</v>
      </c>
      <c r="BH13" s="648"/>
      <c r="BI13" s="648"/>
      <c r="BJ13" s="648"/>
      <c r="BK13" s="648"/>
      <c r="BL13" s="648"/>
      <c r="BM13" s="648"/>
      <c r="BN13" s="649"/>
      <c r="BO13" s="650">
        <v>41.9</v>
      </c>
      <c r="BP13" s="650"/>
      <c r="BQ13" s="650"/>
      <c r="BR13" s="650"/>
      <c r="BS13" s="656" t="s">
        <v>138</v>
      </c>
      <c r="BT13" s="648"/>
      <c r="BU13" s="648"/>
      <c r="BV13" s="648"/>
      <c r="BW13" s="648"/>
      <c r="BX13" s="648"/>
      <c r="BY13" s="648"/>
      <c r="BZ13" s="648"/>
      <c r="CA13" s="648"/>
      <c r="CB13" s="657"/>
      <c r="CD13" s="662" t="s">
        <v>254</v>
      </c>
      <c r="CE13" s="663"/>
      <c r="CF13" s="663"/>
      <c r="CG13" s="663"/>
      <c r="CH13" s="663"/>
      <c r="CI13" s="663"/>
      <c r="CJ13" s="663"/>
      <c r="CK13" s="663"/>
      <c r="CL13" s="663"/>
      <c r="CM13" s="663"/>
      <c r="CN13" s="663"/>
      <c r="CO13" s="663"/>
      <c r="CP13" s="663"/>
      <c r="CQ13" s="664"/>
      <c r="CR13" s="647">
        <v>479062</v>
      </c>
      <c r="CS13" s="648"/>
      <c r="CT13" s="648"/>
      <c r="CU13" s="648"/>
      <c r="CV13" s="648"/>
      <c r="CW13" s="648"/>
      <c r="CX13" s="648"/>
      <c r="CY13" s="649"/>
      <c r="CZ13" s="650">
        <v>5.8</v>
      </c>
      <c r="DA13" s="650"/>
      <c r="DB13" s="650"/>
      <c r="DC13" s="650"/>
      <c r="DD13" s="656">
        <v>191074</v>
      </c>
      <c r="DE13" s="648"/>
      <c r="DF13" s="648"/>
      <c r="DG13" s="648"/>
      <c r="DH13" s="648"/>
      <c r="DI13" s="648"/>
      <c r="DJ13" s="648"/>
      <c r="DK13" s="648"/>
      <c r="DL13" s="648"/>
      <c r="DM13" s="648"/>
      <c r="DN13" s="648"/>
      <c r="DO13" s="648"/>
      <c r="DP13" s="649"/>
      <c r="DQ13" s="656">
        <v>276073</v>
      </c>
      <c r="DR13" s="648"/>
      <c r="DS13" s="648"/>
      <c r="DT13" s="648"/>
      <c r="DU13" s="648"/>
      <c r="DV13" s="648"/>
      <c r="DW13" s="648"/>
      <c r="DX13" s="648"/>
      <c r="DY13" s="648"/>
      <c r="DZ13" s="648"/>
      <c r="EA13" s="648"/>
      <c r="EB13" s="648"/>
      <c r="EC13" s="657"/>
    </row>
    <row r="14" spans="2:143" ht="11.25" customHeight="1" x14ac:dyDescent="0.15">
      <c r="B14" s="644" t="s">
        <v>255</v>
      </c>
      <c r="C14" s="645"/>
      <c r="D14" s="645"/>
      <c r="E14" s="645"/>
      <c r="F14" s="645"/>
      <c r="G14" s="645"/>
      <c r="H14" s="645"/>
      <c r="I14" s="645"/>
      <c r="J14" s="645"/>
      <c r="K14" s="645"/>
      <c r="L14" s="645"/>
      <c r="M14" s="645"/>
      <c r="N14" s="645"/>
      <c r="O14" s="645"/>
      <c r="P14" s="645"/>
      <c r="Q14" s="646"/>
      <c r="R14" s="647" t="s">
        <v>235</v>
      </c>
      <c r="S14" s="648"/>
      <c r="T14" s="648"/>
      <c r="U14" s="648"/>
      <c r="V14" s="648"/>
      <c r="W14" s="648"/>
      <c r="X14" s="648"/>
      <c r="Y14" s="649"/>
      <c r="Z14" s="650" t="s">
        <v>235</v>
      </c>
      <c r="AA14" s="650"/>
      <c r="AB14" s="650"/>
      <c r="AC14" s="650"/>
      <c r="AD14" s="651" t="s">
        <v>130</v>
      </c>
      <c r="AE14" s="651"/>
      <c r="AF14" s="651"/>
      <c r="AG14" s="651"/>
      <c r="AH14" s="651"/>
      <c r="AI14" s="651"/>
      <c r="AJ14" s="651"/>
      <c r="AK14" s="651"/>
      <c r="AL14" s="652" t="s">
        <v>130</v>
      </c>
      <c r="AM14" s="653"/>
      <c r="AN14" s="653"/>
      <c r="AO14" s="654"/>
      <c r="AP14" s="644" t="s">
        <v>256</v>
      </c>
      <c r="AQ14" s="645"/>
      <c r="AR14" s="645"/>
      <c r="AS14" s="645"/>
      <c r="AT14" s="645"/>
      <c r="AU14" s="645"/>
      <c r="AV14" s="645"/>
      <c r="AW14" s="645"/>
      <c r="AX14" s="645"/>
      <c r="AY14" s="645"/>
      <c r="AZ14" s="645"/>
      <c r="BA14" s="645"/>
      <c r="BB14" s="645"/>
      <c r="BC14" s="645"/>
      <c r="BD14" s="645"/>
      <c r="BE14" s="645"/>
      <c r="BF14" s="646"/>
      <c r="BG14" s="647">
        <v>43937</v>
      </c>
      <c r="BH14" s="648"/>
      <c r="BI14" s="648"/>
      <c r="BJ14" s="648"/>
      <c r="BK14" s="648"/>
      <c r="BL14" s="648"/>
      <c r="BM14" s="648"/>
      <c r="BN14" s="649"/>
      <c r="BO14" s="650">
        <v>5.5</v>
      </c>
      <c r="BP14" s="650"/>
      <c r="BQ14" s="650"/>
      <c r="BR14" s="650"/>
      <c r="BS14" s="656" t="s">
        <v>235</v>
      </c>
      <c r="BT14" s="648"/>
      <c r="BU14" s="648"/>
      <c r="BV14" s="648"/>
      <c r="BW14" s="648"/>
      <c r="BX14" s="648"/>
      <c r="BY14" s="648"/>
      <c r="BZ14" s="648"/>
      <c r="CA14" s="648"/>
      <c r="CB14" s="657"/>
      <c r="CD14" s="662" t="s">
        <v>257</v>
      </c>
      <c r="CE14" s="663"/>
      <c r="CF14" s="663"/>
      <c r="CG14" s="663"/>
      <c r="CH14" s="663"/>
      <c r="CI14" s="663"/>
      <c r="CJ14" s="663"/>
      <c r="CK14" s="663"/>
      <c r="CL14" s="663"/>
      <c r="CM14" s="663"/>
      <c r="CN14" s="663"/>
      <c r="CO14" s="663"/>
      <c r="CP14" s="663"/>
      <c r="CQ14" s="664"/>
      <c r="CR14" s="647">
        <v>571019</v>
      </c>
      <c r="CS14" s="648"/>
      <c r="CT14" s="648"/>
      <c r="CU14" s="648"/>
      <c r="CV14" s="648"/>
      <c r="CW14" s="648"/>
      <c r="CX14" s="648"/>
      <c r="CY14" s="649"/>
      <c r="CZ14" s="650">
        <v>6.9</v>
      </c>
      <c r="DA14" s="650"/>
      <c r="DB14" s="650"/>
      <c r="DC14" s="650"/>
      <c r="DD14" s="656">
        <v>324321</v>
      </c>
      <c r="DE14" s="648"/>
      <c r="DF14" s="648"/>
      <c r="DG14" s="648"/>
      <c r="DH14" s="648"/>
      <c r="DI14" s="648"/>
      <c r="DJ14" s="648"/>
      <c r="DK14" s="648"/>
      <c r="DL14" s="648"/>
      <c r="DM14" s="648"/>
      <c r="DN14" s="648"/>
      <c r="DO14" s="648"/>
      <c r="DP14" s="649"/>
      <c r="DQ14" s="656">
        <v>248264</v>
      </c>
      <c r="DR14" s="648"/>
      <c r="DS14" s="648"/>
      <c r="DT14" s="648"/>
      <c r="DU14" s="648"/>
      <c r="DV14" s="648"/>
      <c r="DW14" s="648"/>
      <c r="DX14" s="648"/>
      <c r="DY14" s="648"/>
      <c r="DZ14" s="648"/>
      <c r="EA14" s="648"/>
      <c r="EB14" s="648"/>
      <c r="EC14" s="657"/>
    </row>
    <row r="15" spans="2:143" ht="11.25" customHeight="1" x14ac:dyDescent="0.15">
      <c r="B15" s="644" t="s">
        <v>258</v>
      </c>
      <c r="C15" s="645"/>
      <c r="D15" s="645"/>
      <c r="E15" s="645"/>
      <c r="F15" s="645"/>
      <c r="G15" s="645"/>
      <c r="H15" s="645"/>
      <c r="I15" s="645"/>
      <c r="J15" s="645"/>
      <c r="K15" s="645"/>
      <c r="L15" s="645"/>
      <c r="M15" s="645"/>
      <c r="N15" s="645"/>
      <c r="O15" s="645"/>
      <c r="P15" s="645"/>
      <c r="Q15" s="646"/>
      <c r="R15" s="647" t="s">
        <v>130</v>
      </c>
      <c r="S15" s="648"/>
      <c r="T15" s="648"/>
      <c r="U15" s="648"/>
      <c r="V15" s="648"/>
      <c r="W15" s="648"/>
      <c r="X15" s="648"/>
      <c r="Y15" s="649"/>
      <c r="Z15" s="650" t="s">
        <v>130</v>
      </c>
      <c r="AA15" s="650"/>
      <c r="AB15" s="650"/>
      <c r="AC15" s="650"/>
      <c r="AD15" s="651" t="s">
        <v>130</v>
      </c>
      <c r="AE15" s="651"/>
      <c r="AF15" s="651"/>
      <c r="AG15" s="651"/>
      <c r="AH15" s="651"/>
      <c r="AI15" s="651"/>
      <c r="AJ15" s="651"/>
      <c r="AK15" s="651"/>
      <c r="AL15" s="652" t="s">
        <v>130</v>
      </c>
      <c r="AM15" s="653"/>
      <c r="AN15" s="653"/>
      <c r="AO15" s="654"/>
      <c r="AP15" s="644" t="s">
        <v>259</v>
      </c>
      <c r="AQ15" s="645"/>
      <c r="AR15" s="645"/>
      <c r="AS15" s="645"/>
      <c r="AT15" s="645"/>
      <c r="AU15" s="645"/>
      <c r="AV15" s="645"/>
      <c r="AW15" s="645"/>
      <c r="AX15" s="645"/>
      <c r="AY15" s="645"/>
      <c r="AZ15" s="645"/>
      <c r="BA15" s="645"/>
      <c r="BB15" s="645"/>
      <c r="BC15" s="645"/>
      <c r="BD15" s="645"/>
      <c r="BE15" s="645"/>
      <c r="BF15" s="646"/>
      <c r="BG15" s="647">
        <v>67000</v>
      </c>
      <c r="BH15" s="648"/>
      <c r="BI15" s="648"/>
      <c r="BJ15" s="648"/>
      <c r="BK15" s="648"/>
      <c r="BL15" s="648"/>
      <c r="BM15" s="648"/>
      <c r="BN15" s="649"/>
      <c r="BO15" s="650">
        <v>8.4</v>
      </c>
      <c r="BP15" s="650"/>
      <c r="BQ15" s="650"/>
      <c r="BR15" s="650"/>
      <c r="BS15" s="656" t="s">
        <v>130</v>
      </c>
      <c r="BT15" s="648"/>
      <c r="BU15" s="648"/>
      <c r="BV15" s="648"/>
      <c r="BW15" s="648"/>
      <c r="BX15" s="648"/>
      <c r="BY15" s="648"/>
      <c r="BZ15" s="648"/>
      <c r="CA15" s="648"/>
      <c r="CB15" s="657"/>
      <c r="CD15" s="662" t="s">
        <v>260</v>
      </c>
      <c r="CE15" s="663"/>
      <c r="CF15" s="663"/>
      <c r="CG15" s="663"/>
      <c r="CH15" s="663"/>
      <c r="CI15" s="663"/>
      <c r="CJ15" s="663"/>
      <c r="CK15" s="663"/>
      <c r="CL15" s="663"/>
      <c r="CM15" s="663"/>
      <c r="CN15" s="663"/>
      <c r="CO15" s="663"/>
      <c r="CP15" s="663"/>
      <c r="CQ15" s="664"/>
      <c r="CR15" s="647">
        <v>702034</v>
      </c>
      <c r="CS15" s="648"/>
      <c r="CT15" s="648"/>
      <c r="CU15" s="648"/>
      <c r="CV15" s="648"/>
      <c r="CW15" s="648"/>
      <c r="CX15" s="648"/>
      <c r="CY15" s="649"/>
      <c r="CZ15" s="650">
        <v>8.5</v>
      </c>
      <c r="DA15" s="650"/>
      <c r="DB15" s="650"/>
      <c r="DC15" s="650"/>
      <c r="DD15" s="656">
        <v>171643</v>
      </c>
      <c r="DE15" s="648"/>
      <c r="DF15" s="648"/>
      <c r="DG15" s="648"/>
      <c r="DH15" s="648"/>
      <c r="DI15" s="648"/>
      <c r="DJ15" s="648"/>
      <c r="DK15" s="648"/>
      <c r="DL15" s="648"/>
      <c r="DM15" s="648"/>
      <c r="DN15" s="648"/>
      <c r="DO15" s="648"/>
      <c r="DP15" s="649"/>
      <c r="DQ15" s="656">
        <v>478260</v>
      </c>
      <c r="DR15" s="648"/>
      <c r="DS15" s="648"/>
      <c r="DT15" s="648"/>
      <c r="DU15" s="648"/>
      <c r="DV15" s="648"/>
      <c r="DW15" s="648"/>
      <c r="DX15" s="648"/>
      <c r="DY15" s="648"/>
      <c r="DZ15" s="648"/>
      <c r="EA15" s="648"/>
      <c r="EB15" s="648"/>
      <c r="EC15" s="657"/>
    </row>
    <row r="16" spans="2:143" ht="11.25" customHeight="1" x14ac:dyDescent="0.15">
      <c r="B16" s="644" t="s">
        <v>261</v>
      </c>
      <c r="C16" s="645"/>
      <c r="D16" s="645"/>
      <c r="E16" s="645"/>
      <c r="F16" s="645"/>
      <c r="G16" s="645"/>
      <c r="H16" s="645"/>
      <c r="I16" s="645"/>
      <c r="J16" s="645"/>
      <c r="K16" s="645"/>
      <c r="L16" s="645"/>
      <c r="M16" s="645"/>
      <c r="N16" s="645"/>
      <c r="O16" s="645"/>
      <c r="P16" s="645"/>
      <c r="Q16" s="646"/>
      <c r="R16" s="647">
        <v>4706</v>
      </c>
      <c r="S16" s="648"/>
      <c r="T16" s="648"/>
      <c r="U16" s="648"/>
      <c r="V16" s="648"/>
      <c r="W16" s="648"/>
      <c r="X16" s="648"/>
      <c r="Y16" s="649"/>
      <c r="Z16" s="650">
        <v>0.1</v>
      </c>
      <c r="AA16" s="650"/>
      <c r="AB16" s="650"/>
      <c r="AC16" s="650"/>
      <c r="AD16" s="651">
        <v>4706</v>
      </c>
      <c r="AE16" s="651"/>
      <c r="AF16" s="651"/>
      <c r="AG16" s="651"/>
      <c r="AH16" s="651"/>
      <c r="AI16" s="651"/>
      <c r="AJ16" s="651"/>
      <c r="AK16" s="651"/>
      <c r="AL16" s="652">
        <v>0.1</v>
      </c>
      <c r="AM16" s="653"/>
      <c r="AN16" s="653"/>
      <c r="AO16" s="654"/>
      <c r="AP16" s="644" t="s">
        <v>262</v>
      </c>
      <c r="AQ16" s="645"/>
      <c r="AR16" s="645"/>
      <c r="AS16" s="645"/>
      <c r="AT16" s="645"/>
      <c r="AU16" s="645"/>
      <c r="AV16" s="645"/>
      <c r="AW16" s="645"/>
      <c r="AX16" s="645"/>
      <c r="AY16" s="645"/>
      <c r="AZ16" s="645"/>
      <c r="BA16" s="645"/>
      <c r="BB16" s="645"/>
      <c r="BC16" s="645"/>
      <c r="BD16" s="645"/>
      <c r="BE16" s="645"/>
      <c r="BF16" s="646"/>
      <c r="BG16" s="647" t="s">
        <v>235</v>
      </c>
      <c r="BH16" s="648"/>
      <c r="BI16" s="648"/>
      <c r="BJ16" s="648"/>
      <c r="BK16" s="648"/>
      <c r="BL16" s="648"/>
      <c r="BM16" s="648"/>
      <c r="BN16" s="649"/>
      <c r="BO16" s="650" t="s">
        <v>235</v>
      </c>
      <c r="BP16" s="650"/>
      <c r="BQ16" s="650"/>
      <c r="BR16" s="650"/>
      <c r="BS16" s="656" t="s">
        <v>130</v>
      </c>
      <c r="BT16" s="648"/>
      <c r="BU16" s="648"/>
      <c r="BV16" s="648"/>
      <c r="BW16" s="648"/>
      <c r="BX16" s="648"/>
      <c r="BY16" s="648"/>
      <c r="BZ16" s="648"/>
      <c r="CA16" s="648"/>
      <c r="CB16" s="657"/>
      <c r="CD16" s="662" t="s">
        <v>263</v>
      </c>
      <c r="CE16" s="663"/>
      <c r="CF16" s="663"/>
      <c r="CG16" s="663"/>
      <c r="CH16" s="663"/>
      <c r="CI16" s="663"/>
      <c r="CJ16" s="663"/>
      <c r="CK16" s="663"/>
      <c r="CL16" s="663"/>
      <c r="CM16" s="663"/>
      <c r="CN16" s="663"/>
      <c r="CO16" s="663"/>
      <c r="CP16" s="663"/>
      <c r="CQ16" s="664"/>
      <c r="CR16" s="647">
        <v>210898</v>
      </c>
      <c r="CS16" s="648"/>
      <c r="CT16" s="648"/>
      <c r="CU16" s="648"/>
      <c r="CV16" s="648"/>
      <c r="CW16" s="648"/>
      <c r="CX16" s="648"/>
      <c r="CY16" s="649"/>
      <c r="CZ16" s="650">
        <v>2.6</v>
      </c>
      <c r="DA16" s="650"/>
      <c r="DB16" s="650"/>
      <c r="DC16" s="650"/>
      <c r="DD16" s="656" t="s">
        <v>130</v>
      </c>
      <c r="DE16" s="648"/>
      <c r="DF16" s="648"/>
      <c r="DG16" s="648"/>
      <c r="DH16" s="648"/>
      <c r="DI16" s="648"/>
      <c r="DJ16" s="648"/>
      <c r="DK16" s="648"/>
      <c r="DL16" s="648"/>
      <c r="DM16" s="648"/>
      <c r="DN16" s="648"/>
      <c r="DO16" s="648"/>
      <c r="DP16" s="649"/>
      <c r="DQ16" s="656">
        <v>48028</v>
      </c>
      <c r="DR16" s="648"/>
      <c r="DS16" s="648"/>
      <c r="DT16" s="648"/>
      <c r="DU16" s="648"/>
      <c r="DV16" s="648"/>
      <c r="DW16" s="648"/>
      <c r="DX16" s="648"/>
      <c r="DY16" s="648"/>
      <c r="DZ16" s="648"/>
      <c r="EA16" s="648"/>
      <c r="EB16" s="648"/>
      <c r="EC16" s="657"/>
    </row>
    <row r="17" spans="2:133" ht="11.25" customHeight="1" x14ac:dyDescent="0.15">
      <c r="B17" s="644" t="s">
        <v>264</v>
      </c>
      <c r="C17" s="645"/>
      <c r="D17" s="645"/>
      <c r="E17" s="645"/>
      <c r="F17" s="645"/>
      <c r="G17" s="645"/>
      <c r="H17" s="645"/>
      <c r="I17" s="645"/>
      <c r="J17" s="645"/>
      <c r="K17" s="645"/>
      <c r="L17" s="645"/>
      <c r="M17" s="645"/>
      <c r="N17" s="645"/>
      <c r="O17" s="645"/>
      <c r="P17" s="645"/>
      <c r="Q17" s="646"/>
      <c r="R17" s="647">
        <v>3577</v>
      </c>
      <c r="S17" s="648"/>
      <c r="T17" s="648"/>
      <c r="U17" s="648"/>
      <c r="V17" s="648"/>
      <c r="W17" s="648"/>
      <c r="X17" s="648"/>
      <c r="Y17" s="649"/>
      <c r="Z17" s="650">
        <v>0</v>
      </c>
      <c r="AA17" s="650"/>
      <c r="AB17" s="650"/>
      <c r="AC17" s="650"/>
      <c r="AD17" s="651">
        <v>3577</v>
      </c>
      <c r="AE17" s="651"/>
      <c r="AF17" s="651"/>
      <c r="AG17" s="651"/>
      <c r="AH17" s="651"/>
      <c r="AI17" s="651"/>
      <c r="AJ17" s="651"/>
      <c r="AK17" s="651"/>
      <c r="AL17" s="652">
        <v>0.1</v>
      </c>
      <c r="AM17" s="653"/>
      <c r="AN17" s="653"/>
      <c r="AO17" s="654"/>
      <c r="AP17" s="644" t="s">
        <v>265</v>
      </c>
      <c r="AQ17" s="645"/>
      <c r="AR17" s="645"/>
      <c r="AS17" s="645"/>
      <c r="AT17" s="645"/>
      <c r="AU17" s="645"/>
      <c r="AV17" s="645"/>
      <c r="AW17" s="645"/>
      <c r="AX17" s="645"/>
      <c r="AY17" s="645"/>
      <c r="AZ17" s="645"/>
      <c r="BA17" s="645"/>
      <c r="BB17" s="645"/>
      <c r="BC17" s="645"/>
      <c r="BD17" s="645"/>
      <c r="BE17" s="645"/>
      <c r="BF17" s="646"/>
      <c r="BG17" s="647" t="s">
        <v>235</v>
      </c>
      <c r="BH17" s="648"/>
      <c r="BI17" s="648"/>
      <c r="BJ17" s="648"/>
      <c r="BK17" s="648"/>
      <c r="BL17" s="648"/>
      <c r="BM17" s="648"/>
      <c r="BN17" s="649"/>
      <c r="BO17" s="650" t="s">
        <v>235</v>
      </c>
      <c r="BP17" s="650"/>
      <c r="BQ17" s="650"/>
      <c r="BR17" s="650"/>
      <c r="BS17" s="656" t="s">
        <v>138</v>
      </c>
      <c r="BT17" s="648"/>
      <c r="BU17" s="648"/>
      <c r="BV17" s="648"/>
      <c r="BW17" s="648"/>
      <c r="BX17" s="648"/>
      <c r="BY17" s="648"/>
      <c r="BZ17" s="648"/>
      <c r="CA17" s="648"/>
      <c r="CB17" s="657"/>
      <c r="CD17" s="662" t="s">
        <v>266</v>
      </c>
      <c r="CE17" s="663"/>
      <c r="CF17" s="663"/>
      <c r="CG17" s="663"/>
      <c r="CH17" s="663"/>
      <c r="CI17" s="663"/>
      <c r="CJ17" s="663"/>
      <c r="CK17" s="663"/>
      <c r="CL17" s="663"/>
      <c r="CM17" s="663"/>
      <c r="CN17" s="663"/>
      <c r="CO17" s="663"/>
      <c r="CP17" s="663"/>
      <c r="CQ17" s="664"/>
      <c r="CR17" s="647">
        <v>583764</v>
      </c>
      <c r="CS17" s="648"/>
      <c r="CT17" s="648"/>
      <c r="CU17" s="648"/>
      <c r="CV17" s="648"/>
      <c r="CW17" s="648"/>
      <c r="CX17" s="648"/>
      <c r="CY17" s="649"/>
      <c r="CZ17" s="650">
        <v>7.1</v>
      </c>
      <c r="DA17" s="650"/>
      <c r="DB17" s="650"/>
      <c r="DC17" s="650"/>
      <c r="DD17" s="656" t="s">
        <v>235</v>
      </c>
      <c r="DE17" s="648"/>
      <c r="DF17" s="648"/>
      <c r="DG17" s="648"/>
      <c r="DH17" s="648"/>
      <c r="DI17" s="648"/>
      <c r="DJ17" s="648"/>
      <c r="DK17" s="648"/>
      <c r="DL17" s="648"/>
      <c r="DM17" s="648"/>
      <c r="DN17" s="648"/>
      <c r="DO17" s="648"/>
      <c r="DP17" s="649"/>
      <c r="DQ17" s="656">
        <v>564276</v>
      </c>
      <c r="DR17" s="648"/>
      <c r="DS17" s="648"/>
      <c r="DT17" s="648"/>
      <c r="DU17" s="648"/>
      <c r="DV17" s="648"/>
      <c r="DW17" s="648"/>
      <c r="DX17" s="648"/>
      <c r="DY17" s="648"/>
      <c r="DZ17" s="648"/>
      <c r="EA17" s="648"/>
      <c r="EB17" s="648"/>
      <c r="EC17" s="657"/>
    </row>
    <row r="18" spans="2:133" ht="11.25" customHeight="1" x14ac:dyDescent="0.15">
      <c r="B18" s="644" t="s">
        <v>267</v>
      </c>
      <c r="C18" s="645"/>
      <c r="D18" s="645"/>
      <c r="E18" s="645"/>
      <c r="F18" s="645"/>
      <c r="G18" s="645"/>
      <c r="H18" s="645"/>
      <c r="I18" s="645"/>
      <c r="J18" s="645"/>
      <c r="K18" s="645"/>
      <c r="L18" s="645"/>
      <c r="M18" s="645"/>
      <c r="N18" s="645"/>
      <c r="O18" s="645"/>
      <c r="P18" s="645"/>
      <c r="Q18" s="646"/>
      <c r="R18" s="647">
        <v>5079</v>
      </c>
      <c r="S18" s="648"/>
      <c r="T18" s="648"/>
      <c r="U18" s="648"/>
      <c r="V18" s="648"/>
      <c r="W18" s="648"/>
      <c r="X18" s="648"/>
      <c r="Y18" s="649"/>
      <c r="Z18" s="650">
        <v>0.1</v>
      </c>
      <c r="AA18" s="650"/>
      <c r="AB18" s="650"/>
      <c r="AC18" s="650"/>
      <c r="AD18" s="651">
        <v>5079</v>
      </c>
      <c r="AE18" s="651"/>
      <c r="AF18" s="651"/>
      <c r="AG18" s="651"/>
      <c r="AH18" s="651"/>
      <c r="AI18" s="651"/>
      <c r="AJ18" s="651"/>
      <c r="AK18" s="651"/>
      <c r="AL18" s="652">
        <v>0.1</v>
      </c>
      <c r="AM18" s="653"/>
      <c r="AN18" s="653"/>
      <c r="AO18" s="654"/>
      <c r="AP18" s="644" t="s">
        <v>268</v>
      </c>
      <c r="AQ18" s="645"/>
      <c r="AR18" s="645"/>
      <c r="AS18" s="645"/>
      <c r="AT18" s="645"/>
      <c r="AU18" s="645"/>
      <c r="AV18" s="645"/>
      <c r="AW18" s="645"/>
      <c r="AX18" s="645"/>
      <c r="AY18" s="645"/>
      <c r="AZ18" s="645"/>
      <c r="BA18" s="645"/>
      <c r="BB18" s="645"/>
      <c r="BC18" s="645"/>
      <c r="BD18" s="645"/>
      <c r="BE18" s="645"/>
      <c r="BF18" s="646"/>
      <c r="BG18" s="647" t="s">
        <v>130</v>
      </c>
      <c r="BH18" s="648"/>
      <c r="BI18" s="648"/>
      <c r="BJ18" s="648"/>
      <c r="BK18" s="648"/>
      <c r="BL18" s="648"/>
      <c r="BM18" s="648"/>
      <c r="BN18" s="649"/>
      <c r="BO18" s="650" t="s">
        <v>130</v>
      </c>
      <c r="BP18" s="650"/>
      <c r="BQ18" s="650"/>
      <c r="BR18" s="650"/>
      <c r="BS18" s="656" t="s">
        <v>130</v>
      </c>
      <c r="BT18" s="648"/>
      <c r="BU18" s="648"/>
      <c r="BV18" s="648"/>
      <c r="BW18" s="648"/>
      <c r="BX18" s="648"/>
      <c r="BY18" s="648"/>
      <c r="BZ18" s="648"/>
      <c r="CA18" s="648"/>
      <c r="CB18" s="657"/>
      <c r="CD18" s="662" t="s">
        <v>269</v>
      </c>
      <c r="CE18" s="663"/>
      <c r="CF18" s="663"/>
      <c r="CG18" s="663"/>
      <c r="CH18" s="663"/>
      <c r="CI18" s="663"/>
      <c r="CJ18" s="663"/>
      <c r="CK18" s="663"/>
      <c r="CL18" s="663"/>
      <c r="CM18" s="663"/>
      <c r="CN18" s="663"/>
      <c r="CO18" s="663"/>
      <c r="CP18" s="663"/>
      <c r="CQ18" s="664"/>
      <c r="CR18" s="647" t="s">
        <v>130</v>
      </c>
      <c r="CS18" s="648"/>
      <c r="CT18" s="648"/>
      <c r="CU18" s="648"/>
      <c r="CV18" s="648"/>
      <c r="CW18" s="648"/>
      <c r="CX18" s="648"/>
      <c r="CY18" s="649"/>
      <c r="CZ18" s="650" t="s">
        <v>235</v>
      </c>
      <c r="DA18" s="650"/>
      <c r="DB18" s="650"/>
      <c r="DC18" s="650"/>
      <c r="DD18" s="656" t="s">
        <v>130</v>
      </c>
      <c r="DE18" s="648"/>
      <c r="DF18" s="648"/>
      <c r="DG18" s="648"/>
      <c r="DH18" s="648"/>
      <c r="DI18" s="648"/>
      <c r="DJ18" s="648"/>
      <c r="DK18" s="648"/>
      <c r="DL18" s="648"/>
      <c r="DM18" s="648"/>
      <c r="DN18" s="648"/>
      <c r="DO18" s="648"/>
      <c r="DP18" s="649"/>
      <c r="DQ18" s="656" t="s">
        <v>138</v>
      </c>
      <c r="DR18" s="648"/>
      <c r="DS18" s="648"/>
      <c r="DT18" s="648"/>
      <c r="DU18" s="648"/>
      <c r="DV18" s="648"/>
      <c r="DW18" s="648"/>
      <c r="DX18" s="648"/>
      <c r="DY18" s="648"/>
      <c r="DZ18" s="648"/>
      <c r="EA18" s="648"/>
      <c r="EB18" s="648"/>
      <c r="EC18" s="657"/>
    </row>
    <row r="19" spans="2:133" ht="11.25" customHeight="1" x14ac:dyDescent="0.15">
      <c r="B19" s="644" t="s">
        <v>270</v>
      </c>
      <c r="C19" s="645"/>
      <c r="D19" s="645"/>
      <c r="E19" s="645"/>
      <c r="F19" s="645"/>
      <c r="G19" s="645"/>
      <c r="H19" s="645"/>
      <c r="I19" s="645"/>
      <c r="J19" s="645"/>
      <c r="K19" s="645"/>
      <c r="L19" s="645"/>
      <c r="M19" s="645"/>
      <c r="N19" s="645"/>
      <c r="O19" s="645"/>
      <c r="P19" s="645"/>
      <c r="Q19" s="646"/>
      <c r="R19" s="647">
        <v>2400</v>
      </c>
      <c r="S19" s="648"/>
      <c r="T19" s="648"/>
      <c r="U19" s="648"/>
      <c r="V19" s="648"/>
      <c r="W19" s="648"/>
      <c r="X19" s="648"/>
      <c r="Y19" s="649"/>
      <c r="Z19" s="650">
        <v>0</v>
      </c>
      <c r="AA19" s="650"/>
      <c r="AB19" s="650"/>
      <c r="AC19" s="650"/>
      <c r="AD19" s="651">
        <v>2400</v>
      </c>
      <c r="AE19" s="651"/>
      <c r="AF19" s="651"/>
      <c r="AG19" s="651"/>
      <c r="AH19" s="651"/>
      <c r="AI19" s="651"/>
      <c r="AJ19" s="651"/>
      <c r="AK19" s="651"/>
      <c r="AL19" s="652">
        <v>0.1</v>
      </c>
      <c r="AM19" s="653"/>
      <c r="AN19" s="653"/>
      <c r="AO19" s="654"/>
      <c r="AP19" s="644" t="s">
        <v>271</v>
      </c>
      <c r="AQ19" s="645"/>
      <c r="AR19" s="645"/>
      <c r="AS19" s="645"/>
      <c r="AT19" s="645"/>
      <c r="AU19" s="645"/>
      <c r="AV19" s="645"/>
      <c r="AW19" s="645"/>
      <c r="AX19" s="645"/>
      <c r="AY19" s="645"/>
      <c r="AZ19" s="645"/>
      <c r="BA19" s="645"/>
      <c r="BB19" s="645"/>
      <c r="BC19" s="645"/>
      <c r="BD19" s="645"/>
      <c r="BE19" s="645"/>
      <c r="BF19" s="646"/>
      <c r="BG19" s="647" t="s">
        <v>235</v>
      </c>
      <c r="BH19" s="648"/>
      <c r="BI19" s="648"/>
      <c r="BJ19" s="648"/>
      <c r="BK19" s="648"/>
      <c r="BL19" s="648"/>
      <c r="BM19" s="648"/>
      <c r="BN19" s="649"/>
      <c r="BO19" s="650" t="s">
        <v>130</v>
      </c>
      <c r="BP19" s="650"/>
      <c r="BQ19" s="650"/>
      <c r="BR19" s="650"/>
      <c r="BS19" s="656" t="s">
        <v>130</v>
      </c>
      <c r="BT19" s="648"/>
      <c r="BU19" s="648"/>
      <c r="BV19" s="648"/>
      <c r="BW19" s="648"/>
      <c r="BX19" s="648"/>
      <c r="BY19" s="648"/>
      <c r="BZ19" s="648"/>
      <c r="CA19" s="648"/>
      <c r="CB19" s="657"/>
      <c r="CD19" s="662" t="s">
        <v>272</v>
      </c>
      <c r="CE19" s="663"/>
      <c r="CF19" s="663"/>
      <c r="CG19" s="663"/>
      <c r="CH19" s="663"/>
      <c r="CI19" s="663"/>
      <c r="CJ19" s="663"/>
      <c r="CK19" s="663"/>
      <c r="CL19" s="663"/>
      <c r="CM19" s="663"/>
      <c r="CN19" s="663"/>
      <c r="CO19" s="663"/>
      <c r="CP19" s="663"/>
      <c r="CQ19" s="664"/>
      <c r="CR19" s="647" t="s">
        <v>130</v>
      </c>
      <c r="CS19" s="648"/>
      <c r="CT19" s="648"/>
      <c r="CU19" s="648"/>
      <c r="CV19" s="648"/>
      <c r="CW19" s="648"/>
      <c r="CX19" s="648"/>
      <c r="CY19" s="649"/>
      <c r="CZ19" s="650" t="s">
        <v>235</v>
      </c>
      <c r="DA19" s="650"/>
      <c r="DB19" s="650"/>
      <c r="DC19" s="650"/>
      <c r="DD19" s="656" t="s">
        <v>138</v>
      </c>
      <c r="DE19" s="648"/>
      <c r="DF19" s="648"/>
      <c r="DG19" s="648"/>
      <c r="DH19" s="648"/>
      <c r="DI19" s="648"/>
      <c r="DJ19" s="648"/>
      <c r="DK19" s="648"/>
      <c r="DL19" s="648"/>
      <c r="DM19" s="648"/>
      <c r="DN19" s="648"/>
      <c r="DO19" s="648"/>
      <c r="DP19" s="649"/>
      <c r="DQ19" s="656" t="s">
        <v>235</v>
      </c>
      <c r="DR19" s="648"/>
      <c r="DS19" s="648"/>
      <c r="DT19" s="648"/>
      <c r="DU19" s="648"/>
      <c r="DV19" s="648"/>
      <c r="DW19" s="648"/>
      <c r="DX19" s="648"/>
      <c r="DY19" s="648"/>
      <c r="DZ19" s="648"/>
      <c r="EA19" s="648"/>
      <c r="EB19" s="648"/>
      <c r="EC19" s="657"/>
    </row>
    <row r="20" spans="2:133" ht="11.25" customHeight="1" x14ac:dyDescent="0.15">
      <c r="B20" s="644" t="s">
        <v>273</v>
      </c>
      <c r="C20" s="645"/>
      <c r="D20" s="645"/>
      <c r="E20" s="645"/>
      <c r="F20" s="645"/>
      <c r="G20" s="645"/>
      <c r="H20" s="645"/>
      <c r="I20" s="645"/>
      <c r="J20" s="645"/>
      <c r="K20" s="645"/>
      <c r="L20" s="645"/>
      <c r="M20" s="645"/>
      <c r="N20" s="645"/>
      <c r="O20" s="645"/>
      <c r="P20" s="645"/>
      <c r="Q20" s="646"/>
      <c r="R20" s="647">
        <v>2091</v>
      </c>
      <c r="S20" s="648"/>
      <c r="T20" s="648"/>
      <c r="U20" s="648"/>
      <c r="V20" s="648"/>
      <c r="W20" s="648"/>
      <c r="X20" s="648"/>
      <c r="Y20" s="649"/>
      <c r="Z20" s="650">
        <v>0</v>
      </c>
      <c r="AA20" s="650"/>
      <c r="AB20" s="650"/>
      <c r="AC20" s="650"/>
      <c r="AD20" s="651">
        <v>2091</v>
      </c>
      <c r="AE20" s="651"/>
      <c r="AF20" s="651"/>
      <c r="AG20" s="651"/>
      <c r="AH20" s="651"/>
      <c r="AI20" s="651"/>
      <c r="AJ20" s="651"/>
      <c r="AK20" s="651"/>
      <c r="AL20" s="652">
        <v>0.1</v>
      </c>
      <c r="AM20" s="653"/>
      <c r="AN20" s="653"/>
      <c r="AO20" s="654"/>
      <c r="AP20" s="644" t="s">
        <v>274</v>
      </c>
      <c r="AQ20" s="645"/>
      <c r="AR20" s="645"/>
      <c r="AS20" s="645"/>
      <c r="AT20" s="645"/>
      <c r="AU20" s="645"/>
      <c r="AV20" s="645"/>
      <c r="AW20" s="645"/>
      <c r="AX20" s="645"/>
      <c r="AY20" s="645"/>
      <c r="AZ20" s="645"/>
      <c r="BA20" s="645"/>
      <c r="BB20" s="645"/>
      <c r="BC20" s="645"/>
      <c r="BD20" s="645"/>
      <c r="BE20" s="645"/>
      <c r="BF20" s="646"/>
      <c r="BG20" s="647" t="s">
        <v>130</v>
      </c>
      <c r="BH20" s="648"/>
      <c r="BI20" s="648"/>
      <c r="BJ20" s="648"/>
      <c r="BK20" s="648"/>
      <c r="BL20" s="648"/>
      <c r="BM20" s="648"/>
      <c r="BN20" s="649"/>
      <c r="BO20" s="650" t="s">
        <v>130</v>
      </c>
      <c r="BP20" s="650"/>
      <c r="BQ20" s="650"/>
      <c r="BR20" s="650"/>
      <c r="BS20" s="656" t="s">
        <v>235</v>
      </c>
      <c r="BT20" s="648"/>
      <c r="BU20" s="648"/>
      <c r="BV20" s="648"/>
      <c r="BW20" s="648"/>
      <c r="BX20" s="648"/>
      <c r="BY20" s="648"/>
      <c r="BZ20" s="648"/>
      <c r="CA20" s="648"/>
      <c r="CB20" s="657"/>
      <c r="CD20" s="662" t="s">
        <v>275</v>
      </c>
      <c r="CE20" s="663"/>
      <c r="CF20" s="663"/>
      <c r="CG20" s="663"/>
      <c r="CH20" s="663"/>
      <c r="CI20" s="663"/>
      <c r="CJ20" s="663"/>
      <c r="CK20" s="663"/>
      <c r="CL20" s="663"/>
      <c r="CM20" s="663"/>
      <c r="CN20" s="663"/>
      <c r="CO20" s="663"/>
      <c r="CP20" s="663"/>
      <c r="CQ20" s="664"/>
      <c r="CR20" s="647">
        <v>8241656</v>
      </c>
      <c r="CS20" s="648"/>
      <c r="CT20" s="648"/>
      <c r="CU20" s="648"/>
      <c r="CV20" s="648"/>
      <c r="CW20" s="648"/>
      <c r="CX20" s="648"/>
      <c r="CY20" s="649"/>
      <c r="CZ20" s="650">
        <v>100</v>
      </c>
      <c r="DA20" s="650"/>
      <c r="DB20" s="650"/>
      <c r="DC20" s="650"/>
      <c r="DD20" s="656">
        <v>858183</v>
      </c>
      <c r="DE20" s="648"/>
      <c r="DF20" s="648"/>
      <c r="DG20" s="648"/>
      <c r="DH20" s="648"/>
      <c r="DI20" s="648"/>
      <c r="DJ20" s="648"/>
      <c r="DK20" s="648"/>
      <c r="DL20" s="648"/>
      <c r="DM20" s="648"/>
      <c r="DN20" s="648"/>
      <c r="DO20" s="648"/>
      <c r="DP20" s="649"/>
      <c r="DQ20" s="656">
        <v>4695079</v>
      </c>
      <c r="DR20" s="648"/>
      <c r="DS20" s="648"/>
      <c r="DT20" s="648"/>
      <c r="DU20" s="648"/>
      <c r="DV20" s="648"/>
      <c r="DW20" s="648"/>
      <c r="DX20" s="648"/>
      <c r="DY20" s="648"/>
      <c r="DZ20" s="648"/>
      <c r="EA20" s="648"/>
      <c r="EB20" s="648"/>
      <c r="EC20" s="657"/>
    </row>
    <row r="21" spans="2:133" ht="11.25" customHeight="1" x14ac:dyDescent="0.15">
      <c r="B21" s="644" t="s">
        <v>276</v>
      </c>
      <c r="C21" s="645"/>
      <c r="D21" s="645"/>
      <c r="E21" s="645"/>
      <c r="F21" s="645"/>
      <c r="G21" s="645"/>
      <c r="H21" s="645"/>
      <c r="I21" s="645"/>
      <c r="J21" s="645"/>
      <c r="K21" s="645"/>
      <c r="L21" s="645"/>
      <c r="M21" s="645"/>
      <c r="N21" s="645"/>
      <c r="O21" s="645"/>
      <c r="P21" s="645"/>
      <c r="Q21" s="646"/>
      <c r="R21" s="647">
        <v>588</v>
      </c>
      <c r="S21" s="648"/>
      <c r="T21" s="648"/>
      <c r="U21" s="648"/>
      <c r="V21" s="648"/>
      <c r="W21" s="648"/>
      <c r="X21" s="648"/>
      <c r="Y21" s="649"/>
      <c r="Z21" s="650">
        <v>0</v>
      </c>
      <c r="AA21" s="650"/>
      <c r="AB21" s="650"/>
      <c r="AC21" s="650"/>
      <c r="AD21" s="651">
        <v>588</v>
      </c>
      <c r="AE21" s="651"/>
      <c r="AF21" s="651"/>
      <c r="AG21" s="651"/>
      <c r="AH21" s="651"/>
      <c r="AI21" s="651"/>
      <c r="AJ21" s="651"/>
      <c r="AK21" s="651"/>
      <c r="AL21" s="652">
        <v>0</v>
      </c>
      <c r="AM21" s="653"/>
      <c r="AN21" s="653"/>
      <c r="AO21" s="654"/>
      <c r="AP21" s="666" t="s">
        <v>277</v>
      </c>
      <c r="AQ21" s="667"/>
      <c r="AR21" s="667"/>
      <c r="AS21" s="667"/>
      <c r="AT21" s="667"/>
      <c r="AU21" s="667"/>
      <c r="AV21" s="667"/>
      <c r="AW21" s="667"/>
      <c r="AX21" s="667"/>
      <c r="AY21" s="667"/>
      <c r="AZ21" s="667"/>
      <c r="BA21" s="667"/>
      <c r="BB21" s="667"/>
      <c r="BC21" s="667"/>
      <c r="BD21" s="667"/>
      <c r="BE21" s="667"/>
      <c r="BF21" s="668"/>
      <c r="BG21" s="647" t="s">
        <v>138</v>
      </c>
      <c r="BH21" s="648"/>
      <c r="BI21" s="648"/>
      <c r="BJ21" s="648"/>
      <c r="BK21" s="648"/>
      <c r="BL21" s="648"/>
      <c r="BM21" s="648"/>
      <c r="BN21" s="649"/>
      <c r="BO21" s="650" t="s">
        <v>130</v>
      </c>
      <c r="BP21" s="650"/>
      <c r="BQ21" s="650"/>
      <c r="BR21" s="650"/>
      <c r="BS21" s="656" t="s">
        <v>130</v>
      </c>
      <c r="BT21" s="648"/>
      <c r="BU21" s="648"/>
      <c r="BV21" s="648"/>
      <c r="BW21" s="648"/>
      <c r="BX21" s="648"/>
      <c r="BY21" s="648"/>
      <c r="BZ21" s="648"/>
      <c r="CA21" s="648"/>
      <c r="CB21" s="657"/>
      <c r="CD21" s="672"/>
      <c r="CE21" s="673"/>
      <c r="CF21" s="673"/>
      <c r="CG21" s="673"/>
      <c r="CH21" s="673"/>
      <c r="CI21" s="673"/>
      <c r="CJ21" s="673"/>
      <c r="CK21" s="673"/>
      <c r="CL21" s="673"/>
      <c r="CM21" s="673"/>
      <c r="CN21" s="673"/>
      <c r="CO21" s="673"/>
      <c r="CP21" s="673"/>
      <c r="CQ21" s="674"/>
      <c r="CR21" s="675"/>
      <c r="CS21" s="670"/>
      <c r="CT21" s="670"/>
      <c r="CU21" s="670"/>
      <c r="CV21" s="670"/>
      <c r="CW21" s="670"/>
      <c r="CX21" s="670"/>
      <c r="CY21" s="676"/>
      <c r="CZ21" s="677"/>
      <c r="DA21" s="677"/>
      <c r="DB21" s="677"/>
      <c r="DC21" s="677"/>
      <c r="DD21" s="669"/>
      <c r="DE21" s="670"/>
      <c r="DF21" s="670"/>
      <c r="DG21" s="670"/>
      <c r="DH21" s="670"/>
      <c r="DI21" s="670"/>
      <c r="DJ21" s="670"/>
      <c r="DK21" s="670"/>
      <c r="DL21" s="670"/>
      <c r="DM21" s="670"/>
      <c r="DN21" s="670"/>
      <c r="DO21" s="670"/>
      <c r="DP21" s="676"/>
      <c r="DQ21" s="669"/>
      <c r="DR21" s="670"/>
      <c r="DS21" s="670"/>
      <c r="DT21" s="670"/>
      <c r="DU21" s="670"/>
      <c r="DV21" s="670"/>
      <c r="DW21" s="670"/>
      <c r="DX21" s="670"/>
      <c r="DY21" s="670"/>
      <c r="DZ21" s="670"/>
      <c r="EA21" s="670"/>
      <c r="EB21" s="670"/>
      <c r="EC21" s="671"/>
    </row>
    <row r="22" spans="2:133" ht="11.25" customHeight="1" x14ac:dyDescent="0.15">
      <c r="B22" s="644" t="s">
        <v>278</v>
      </c>
      <c r="C22" s="645"/>
      <c r="D22" s="645"/>
      <c r="E22" s="645"/>
      <c r="F22" s="645"/>
      <c r="G22" s="645"/>
      <c r="H22" s="645"/>
      <c r="I22" s="645"/>
      <c r="J22" s="645"/>
      <c r="K22" s="645"/>
      <c r="L22" s="645"/>
      <c r="M22" s="645"/>
      <c r="N22" s="645"/>
      <c r="O22" s="645"/>
      <c r="P22" s="645"/>
      <c r="Q22" s="646"/>
      <c r="R22" s="647">
        <v>3186438</v>
      </c>
      <c r="S22" s="648"/>
      <c r="T22" s="648"/>
      <c r="U22" s="648"/>
      <c r="V22" s="648"/>
      <c r="W22" s="648"/>
      <c r="X22" s="648"/>
      <c r="Y22" s="649"/>
      <c r="Z22" s="650">
        <v>36.6</v>
      </c>
      <c r="AA22" s="650"/>
      <c r="AB22" s="650"/>
      <c r="AC22" s="650"/>
      <c r="AD22" s="651">
        <v>2750739</v>
      </c>
      <c r="AE22" s="651"/>
      <c r="AF22" s="651"/>
      <c r="AG22" s="651"/>
      <c r="AH22" s="651"/>
      <c r="AI22" s="651"/>
      <c r="AJ22" s="651"/>
      <c r="AK22" s="651"/>
      <c r="AL22" s="652">
        <v>70.7</v>
      </c>
      <c r="AM22" s="653"/>
      <c r="AN22" s="653"/>
      <c r="AO22" s="654"/>
      <c r="AP22" s="666" t="s">
        <v>279</v>
      </c>
      <c r="AQ22" s="667"/>
      <c r="AR22" s="667"/>
      <c r="AS22" s="667"/>
      <c r="AT22" s="667"/>
      <c r="AU22" s="667"/>
      <c r="AV22" s="667"/>
      <c r="AW22" s="667"/>
      <c r="AX22" s="667"/>
      <c r="AY22" s="667"/>
      <c r="AZ22" s="667"/>
      <c r="BA22" s="667"/>
      <c r="BB22" s="667"/>
      <c r="BC22" s="667"/>
      <c r="BD22" s="667"/>
      <c r="BE22" s="667"/>
      <c r="BF22" s="668"/>
      <c r="BG22" s="647" t="s">
        <v>130</v>
      </c>
      <c r="BH22" s="648"/>
      <c r="BI22" s="648"/>
      <c r="BJ22" s="648"/>
      <c r="BK22" s="648"/>
      <c r="BL22" s="648"/>
      <c r="BM22" s="648"/>
      <c r="BN22" s="649"/>
      <c r="BO22" s="650" t="s">
        <v>130</v>
      </c>
      <c r="BP22" s="650"/>
      <c r="BQ22" s="650"/>
      <c r="BR22" s="650"/>
      <c r="BS22" s="656" t="s">
        <v>235</v>
      </c>
      <c r="BT22" s="648"/>
      <c r="BU22" s="648"/>
      <c r="BV22" s="648"/>
      <c r="BW22" s="648"/>
      <c r="BX22" s="648"/>
      <c r="BY22" s="648"/>
      <c r="BZ22" s="648"/>
      <c r="CA22" s="648"/>
      <c r="CB22" s="657"/>
      <c r="CD22" s="629" t="s">
        <v>280</v>
      </c>
      <c r="CE22" s="630"/>
      <c r="CF22" s="630"/>
      <c r="CG22" s="630"/>
      <c r="CH22" s="630"/>
      <c r="CI22" s="630"/>
      <c r="CJ22" s="630"/>
      <c r="CK22" s="630"/>
      <c r="CL22" s="630"/>
      <c r="CM22" s="630"/>
      <c r="CN22" s="630"/>
      <c r="CO22" s="630"/>
      <c r="CP22" s="630"/>
      <c r="CQ22" s="630"/>
      <c r="CR22" s="630"/>
      <c r="CS22" s="630"/>
      <c r="CT22" s="630"/>
      <c r="CU22" s="630"/>
      <c r="CV22" s="630"/>
      <c r="CW22" s="630"/>
      <c r="CX22" s="630"/>
      <c r="CY22" s="630"/>
      <c r="CZ22" s="630"/>
      <c r="DA22" s="630"/>
      <c r="DB22" s="630"/>
      <c r="DC22" s="630"/>
      <c r="DD22" s="630"/>
      <c r="DE22" s="630"/>
      <c r="DF22" s="630"/>
      <c r="DG22" s="630"/>
      <c r="DH22" s="630"/>
      <c r="DI22" s="630"/>
      <c r="DJ22" s="630"/>
      <c r="DK22" s="630"/>
      <c r="DL22" s="630"/>
      <c r="DM22" s="630"/>
      <c r="DN22" s="630"/>
      <c r="DO22" s="630"/>
      <c r="DP22" s="630"/>
      <c r="DQ22" s="630"/>
      <c r="DR22" s="630"/>
      <c r="DS22" s="630"/>
      <c r="DT22" s="630"/>
      <c r="DU22" s="630"/>
      <c r="DV22" s="630"/>
      <c r="DW22" s="630"/>
      <c r="DX22" s="630"/>
      <c r="DY22" s="630"/>
      <c r="DZ22" s="630"/>
      <c r="EA22" s="630"/>
      <c r="EB22" s="630"/>
      <c r="EC22" s="631"/>
    </row>
    <row r="23" spans="2:133" ht="11.25" customHeight="1" x14ac:dyDescent="0.15">
      <c r="B23" s="644" t="s">
        <v>281</v>
      </c>
      <c r="C23" s="645"/>
      <c r="D23" s="645"/>
      <c r="E23" s="645"/>
      <c r="F23" s="645"/>
      <c r="G23" s="645"/>
      <c r="H23" s="645"/>
      <c r="I23" s="645"/>
      <c r="J23" s="645"/>
      <c r="K23" s="645"/>
      <c r="L23" s="645"/>
      <c r="M23" s="645"/>
      <c r="N23" s="645"/>
      <c r="O23" s="645"/>
      <c r="P23" s="645"/>
      <c r="Q23" s="646"/>
      <c r="R23" s="647">
        <v>2750739</v>
      </c>
      <c r="S23" s="648"/>
      <c r="T23" s="648"/>
      <c r="U23" s="648"/>
      <c r="V23" s="648"/>
      <c r="W23" s="648"/>
      <c r="X23" s="648"/>
      <c r="Y23" s="649"/>
      <c r="Z23" s="650">
        <v>31.6</v>
      </c>
      <c r="AA23" s="650"/>
      <c r="AB23" s="650"/>
      <c r="AC23" s="650"/>
      <c r="AD23" s="651">
        <v>2750739</v>
      </c>
      <c r="AE23" s="651"/>
      <c r="AF23" s="651"/>
      <c r="AG23" s="651"/>
      <c r="AH23" s="651"/>
      <c r="AI23" s="651"/>
      <c r="AJ23" s="651"/>
      <c r="AK23" s="651"/>
      <c r="AL23" s="652">
        <v>70.7</v>
      </c>
      <c r="AM23" s="653"/>
      <c r="AN23" s="653"/>
      <c r="AO23" s="654"/>
      <c r="AP23" s="666" t="s">
        <v>282</v>
      </c>
      <c r="AQ23" s="667"/>
      <c r="AR23" s="667"/>
      <c r="AS23" s="667"/>
      <c r="AT23" s="667"/>
      <c r="AU23" s="667"/>
      <c r="AV23" s="667"/>
      <c r="AW23" s="667"/>
      <c r="AX23" s="667"/>
      <c r="AY23" s="667"/>
      <c r="AZ23" s="667"/>
      <c r="BA23" s="667"/>
      <c r="BB23" s="667"/>
      <c r="BC23" s="667"/>
      <c r="BD23" s="667"/>
      <c r="BE23" s="667"/>
      <c r="BF23" s="668"/>
      <c r="BG23" s="647" t="s">
        <v>235</v>
      </c>
      <c r="BH23" s="648"/>
      <c r="BI23" s="648"/>
      <c r="BJ23" s="648"/>
      <c r="BK23" s="648"/>
      <c r="BL23" s="648"/>
      <c r="BM23" s="648"/>
      <c r="BN23" s="649"/>
      <c r="BO23" s="650" t="s">
        <v>130</v>
      </c>
      <c r="BP23" s="650"/>
      <c r="BQ23" s="650"/>
      <c r="BR23" s="650"/>
      <c r="BS23" s="656" t="s">
        <v>235</v>
      </c>
      <c r="BT23" s="648"/>
      <c r="BU23" s="648"/>
      <c r="BV23" s="648"/>
      <c r="BW23" s="648"/>
      <c r="BX23" s="648"/>
      <c r="BY23" s="648"/>
      <c r="BZ23" s="648"/>
      <c r="CA23" s="648"/>
      <c r="CB23" s="657"/>
      <c r="CD23" s="629" t="s">
        <v>221</v>
      </c>
      <c r="CE23" s="630"/>
      <c r="CF23" s="630"/>
      <c r="CG23" s="630"/>
      <c r="CH23" s="630"/>
      <c r="CI23" s="630"/>
      <c r="CJ23" s="630"/>
      <c r="CK23" s="630"/>
      <c r="CL23" s="630"/>
      <c r="CM23" s="630"/>
      <c r="CN23" s="630"/>
      <c r="CO23" s="630"/>
      <c r="CP23" s="630"/>
      <c r="CQ23" s="631"/>
      <c r="CR23" s="629" t="s">
        <v>283</v>
      </c>
      <c r="CS23" s="630"/>
      <c r="CT23" s="630"/>
      <c r="CU23" s="630"/>
      <c r="CV23" s="630"/>
      <c r="CW23" s="630"/>
      <c r="CX23" s="630"/>
      <c r="CY23" s="631"/>
      <c r="CZ23" s="629" t="s">
        <v>284</v>
      </c>
      <c r="DA23" s="630"/>
      <c r="DB23" s="630"/>
      <c r="DC23" s="631"/>
      <c r="DD23" s="629" t="s">
        <v>285</v>
      </c>
      <c r="DE23" s="630"/>
      <c r="DF23" s="630"/>
      <c r="DG23" s="630"/>
      <c r="DH23" s="630"/>
      <c r="DI23" s="630"/>
      <c r="DJ23" s="630"/>
      <c r="DK23" s="631"/>
      <c r="DL23" s="678" t="s">
        <v>286</v>
      </c>
      <c r="DM23" s="679"/>
      <c r="DN23" s="679"/>
      <c r="DO23" s="679"/>
      <c r="DP23" s="679"/>
      <c r="DQ23" s="679"/>
      <c r="DR23" s="679"/>
      <c r="DS23" s="679"/>
      <c r="DT23" s="679"/>
      <c r="DU23" s="679"/>
      <c r="DV23" s="680"/>
      <c r="DW23" s="629" t="s">
        <v>287</v>
      </c>
      <c r="DX23" s="630"/>
      <c r="DY23" s="630"/>
      <c r="DZ23" s="630"/>
      <c r="EA23" s="630"/>
      <c r="EB23" s="630"/>
      <c r="EC23" s="631"/>
    </row>
    <row r="24" spans="2:133" ht="11.25" customHeight="1" x14ac:dyDescent="0.15">
      <c r="B24" s="644" t="s">
        <v>288</v>
      </c>
      <c r="C24" s="645"/>
      <c r="D24" s="645"/>
      <c r="E24" s="645"/>
      <c r="F24" s="645"/>
      <c r="G24" s="645"/>
      <c r="H24" s="645"/>
      <c r="I24" s="645"/>
      <c r="J24" s="645"/>
      <c r="K24" s="645"/>
      <c r="L24" s="645"/>
      <c r="M24" s="645"/>
      <c r="N24" s="645"/>
      <c r="O24" s="645"/>
      <c r="P24" s="645"/>
      <c r="Q24" s="646"/>
      <c r="R24" s="647">
        <v>435699</v>
      </c>
      <c r="S24" s="648"/>
      <c r="T24" s="648"/>
      <c r="U24" s="648"/>
      <c r="V24" s="648"/>
      <c r="W24" s="648"/>
      <c r="X24" s="648"/>
      <c r="Y24" s="649"/>
      <c r="Z24" s="650">
        <v>5</v>
      </c>
      <c r="AA24" s="650"/>
      <c r="AB24" s="650"/>
      <c r="AC24" s="650"/>
      <c r="AD24" s="651" t="s">
        <v>235</v>
      </c>
      <c r="AE24" s="651"/>
      <c r="AF24" s="651"/>
      <c r="AG24" s="651"/>
      <c r="AH24" s="651"/>
      <c r="AI24" s="651"/>
      <c r="AJ24" s="651"/>
      <c r="AK24" s="651"/>
      <c r="AL24" s="652" t="s">
        <v>235</v>
      </c>
      <c r="AM24" s="653"/>
      <c r="AN24" s="653"/>
      <c r="AO24" s="654"/>
      <c r="AP24" s="666" t="s">
        <v>289</v>
      </c>
      <c r="AQ24" s="667"/>
      <c r="AR24" s="667"/>
      <c r="AS24" s="667"/>
      <c r="AT24" s="667"/>
      <c r="AU24" s="667"/>
      <c r="AV24" s="667"/>
      <c r="AW24" s="667"/>
      <c r="AX24" s="667"/>
      <c r="AY24" s="667"/>
      <c r="AZ24" s="667"/>
      <c r="BA24" s="667"/>
      <c r="BB24" s="667"/>
      <c r="BC24" s="667"/>
      <c r="BD24" s="667"/>
      <c r="BE24" s="667"/>
      <c r="BF24" s="668"/>
      <c r="BG24" s="647" t="s">
        <v>130</v>
      </c>
      <c r="BH24" s="648"/>
      <c r="BI24" s="648"/>
      <c r="BJ24" s="648"/>
      <c r="BK24" s="648"/>
      <c r="BL24" s="648"/>
      <c r="BM24" s="648"/>
      <c r="BN24" s="649"/>
      <c r="BO24" s="650" t="s">
        <v>235</v>
      </c>
      <c r="BP24" s="650"/>
      <c r="BQ24" s="650"/>
      <c r="BR24" s="650"/>
      <c r="BS24" s="656" t="s">
        <v>235</v>
      </c>
      <c r="BT24" s="648"/>
      <c r="BU24" s="648"/>
      <c r="BV24" s="648"/>
      <c r="BW24" s="648"/>
      <c r="BX24" s="648"/>
      <c r="BY24" s="648"/>
      <c r="BZ24" s="648"/>
      <c r="CA24" s="648"/>
      <c r="CB24" s="657"/>
      <c r="CD24" s="658" t="s">
        <v>290</v>
      </c>
      <c r="CE24" s="659"/>
      <c r="CF24" s="659"/>
      <c r="CG24" s="659"/>
      <c r="CH24" s="659"/>
      <c r="CI24" s="659"/>
      <c r="CJ24" s="659"/>
      <c r="CK24" s="659"/>
      <c r="CL24" s="659"/>
      <c r="CM24" s="659"/>
      <c r="CN24" s="659"/>
      <c r="CO24" s="659"/>
      <c r="CP24" s="659"/>
      <c r="CQ24" s="660"/>
      <c r="CR24" s="636">
        <v>2717988</v>
      </c>
      <c r="CS24" s="637"/>
      <c r="CT24" s="637"/>
      <c r="CU24" s="637"/>
      <c r="CV24" s="637"/>
      <c r="CW24" s="637"/>
      <c r="CX24" s="637"/>
      <c r="CY24" s="638"/>
      <c r="CZ24" s="641">
        <v>33</v>
      </c>
      <c r="DA24" s="642"/>
      <c r="DB24" s="642"/>
      <c r="DC24" s="661"/>
      <c r="DD24" s="685">
        <v>1752325</v>
      </c>
      <c r="DE24" s="637"/>
      <c r="DF24" s="637"/>
      <c r="DG24" s="637"/>
      <c r="DH24" s="637"/>
      <c r="DI24" s="637"/>
      <c r="DJ24" s="637"/>
      <c r="DK24" s="638"/>
      <c r="DL24" s="685">
        <v>1660697</v>
      </c>
      <c r="DM24" s="637"/>
      <c r="DN24" s="637"/>
      <c r="DO24" s="637"/>
      <c r="DP24" s="637"/>
      <c r="DQ24" s="637"/>
      <c r="DR24" s="637"/>
      <c r="DS24" s="637"/>
      <c r="DT24" s="637"/>
      <c r="DU24" s="637"/>
      <c r="DV24" s="638"/>
      <c r="DW24" s="641">
        <v>41.5</v>
      </c>
      <c r="DX24" s="642"/>
      <c r="DY24" s="642"/>
      <c r="DZ24" s="642"/>
      <c r="EA24" s="642"/>
      <c r="EB24" s="642"/>
      <c r="EC24" s="643"/>
    </row>
    <row r="25" spans="2:133" ht="11.25" customHeight="1" x14ac:dyDescent="0.15">
      <c r="B25" s="644" t="s">
        <v>291</v>
      </c>
      <c r="C25" s="645"/>
      <c r="D25" s="645"/>
      <c r="E25" s="645"/>
      <c r="F25" s="645"/>
      <c r="G25" s="645"/>
      <c r="H25" s="645"/>
      <c r="I25" s="645"/>
      <c r="J25" s="645"/>
      <c r="K25" s="645"/>
      <c r="L25" s="645"/>
      <c r="M25" s="645"/>
      <c r="N25" s="645"/>
      <c r="O25" s="645"/>
      <c r="P25" s="645"/>
      <c r="Q25" s="646"/>
      <c r="R25" s="647" t="s">
        <v>138</v>
      </c>
      <c r="S25" s="648"/>
      <c r="T25" s="648"/>
      <c r="U25" s="648"/>
      <c r="V25" s="648"/>
      <c r="W25" s="648"/>
      <c r="X25" s="648"/>
      <c r="Y25" s="649"/>
      <c r="Z25" s="650" t="s">
        <v>130</v>
      </c>
      <c r="AA25" s="650"/>
      <c r="AB25" s="650"/>
      <c r="AC25" s="650"/>
      <c r="AD25" s="651" t="s">
        <v>235</v>
      </c>
      <c r="AE25" s="651"/>
      <c r="AF25" s="651"/>
      <c r="AG25" s="651"/>
      <c r="AH25" s="651"/>
      <c r="AI25" s="651"/>
      <c r="AJ25" s="651"/>
      <c r="AK25" s="651"/>
      <c r="AL25" s="652" t="s">
        <v>235</v>
      </c>
      <c r="AM25" s="653"/>
      <c r="AN25" s="653"/>
      <c r="AO25" s="654"/>
      <c r="AP25" s="666" t="s">
        <v>292</v>
      </c>
      <c r="AQ25" s="667"/>
      <c r="AR25" s="667"/>
      <c r="AS25" s="667"/>
      <c r="AT25" s="667"/>
      <c r="AU25" s="667"/>
      <c r="AV25" s="667"/>
      <c r="AW25" s="667"/>
      <c r="AX25" s="667"/>
      <c r="AY25" s="667"/>
      <c r="AZ25" s="667"/>
      <c r="BA25" s="667"/>
      <c r="BB25" s="667"/>
      <c r="BC25" s="667"/>
      <c r="BD25" s="667"/>
      <c r="BE25" s="667"/>
      <c r="BF25" s="668"/>
      <c r="BG25" s="647" t="s">
        <v>235</v>
      </c>
      <c r="BH25" s="648"/>
      <c r="BI25" s="648"/>
      <c r="BJ25" s="648"/>
      <c r="BK25" s="648"/>
      <c r="BL25" s="648"/>
      <c r="BM25" s="648"/>
      <c r="BN25" s="649"/>
      <c r="BO25" s="650" t="s">
        <v>130</v>
      </c>
      <c r="BP25" s="650"/>
      <c r="BQ25" s="650"/>
      <c r="BR25" s="650"/>
      <c r="BS25" s="656" t="s">
        <v>130</v>
      </c>
      <c r="BT25" s="648"/>
      <c r="BU25" s="648"/>
      <c r="BV25" s="648"/>
      <c r="BW25" s="648"/>
      <c r="BX25" s="648"/>
      <c r="BY25" s="648"/>
      <c r="BZ25" s="648"/>
      <c r="CA25" s="648"/>
      <c r="CB25" s="657"/>
      <c r="CD25" s="662" t="s">
        <v>293</v>
      </c>
      <c r="CE25" s="663"/>
      <c r="CF25" s="663"/>
      <c r="CG25" s="663"/>
      <c r="CH25" s="663"/>
      <c r="CI25" s="663"/>
      <c r="CJ25" s="663"/>
      <c r="CK25" s="663"/>
      <c r="CL25" s="663"/>
      <c r="CM25" s="663"/>
      <c r="CN25" s="663"/>
      <c r="CO25" s="663"/>
      <c r="CP25" s="663"/>
      <c r="CQ25" s="664"/>
      <c r="CR25" s="647">
        <v>939401</v>
      </c>
      <c r="CS25" s="681"/>
      <c r="CT25" s="681"/>
      <c r="CU25" s="681"/>
      <c r="CV25" s="681"/>
      <c r="CW25" s="681"/>
      <c r="CX25" s="681"/>
      <c r="CY25" s="682"/>
      <c r="CZ25" s="652">
        <v>11.4</v>
      </c>
      <c r="DA25" s="683"/>
      <c r="DB25" s="683"/>
      <c r="DC25" s="686"/>
      <c r="DD25" s="656">
        <v>870081</v>
      </c>
      <c r="DE25" s="681"/>
      <c r="DF25" s="681"/>
      <c r="DG25" s="681"/>
      <c r="DH25" s="681"/>
      <c r="DI25" s="681"/>
      <c r="DJ25" s="681"/>
      <c r="DK25" s="682"/>
      <c r="DL25" s="656">
        <v>779291</v>
      </c>
      <c r="DM25" s="681"/>
      <c r="DN25" s="681"/>
      <c r="DO25" s="681"/>
      <c r="DP25" s="681"/>
      <c r="DQ25" s="681"/>
      <c r="DR25" s="681"/>
      <c r="DS25" s="681"/>
      <c r="DT25" s="681"/>
      <c r="DU25" s="681"/>
      <c r="DV25" s="682"/>
      <c r="DW25" s="652">
        <v>19.5</v>
      </c>
      <c r="DX25" s="683"/>
      <c r="DY25" s="683"/>
      <c r="DZ25" s="683"/>
      <c r="EA25" s="683"/>
      <c r="EB25" s="683"/>
      <c r="EC25" s="684"/>
    </row>
    <row r="26" spans="2:133" ht="11.25" customHeight="1" x14ac:dyDescent="0.15">
      <c r="B26" s="644" t="s">
        <v>294</v>
      </c>
      <c r="C26" s="645"/>
      <c r="D26" s="645"/>
      <c r="E26" s="645"/>
      <c r="F26" s="645"/>
      <c r="G26" s="645"/>
      <c r="H26" s="645"/>
      <c r="I26" s="645"/>
      <c r="J26" s="645"/>
      <c r="K26" s="645"/>
      <c r="L26" s="645"/>
      <c r="M26" s="645"/>
      <c r="N26" s="645"/>
      <c r="O26" s="645"/>
      <c r="P26" s="645"/>
      <c r="Q26" s="646"/>
      <c r="R26" s="647">
        <v>4305162</v>
      </c>
      <c r="S26" s="648"/>
      <c r="T26" s="648"/>
      <c r="U26" s="648"/>
      <c r="V26" s="648"/>
      <c r="W26" s="648"/>
      <c r="X26" s="648"/>
      <c r="Y26" s="649"/>
      <c r="Z26" s="650">
        <v>49.5</v>
      </c>
      <c r="AA26" s="650"/>
      <c r="AB26" s="650"/>
      <c r="AC26" s="650"/>
      <c r="AD26" s="651">
        <v>3869463</v>
      </c>
      <c r="AE26" s="651"/>
      <c r="AF26" s="651"/>
      <c r="AG26" s="651"/>
      <c r="AH26" s="651"/>
      <c r="AI26" s="651"/>
      <c r="AJ26" s="651"/>
      <c r="AK26" s="651"/>
      <c r="AL26" s="652">
        <v>99.4</v>
      </c>
      <c r="AM26" s="653"/>
      <c r="AN26" s="653"/>
      <c r="AO26" s="654"/>
      <c r="AP26" s="666" t="s">
        <v>295</v>
      </c>
      <c r="AQ26" s="687"/>
      <c r="AR26" s="687"/>
      <c r="AS26" s="687"/>
      <c r="AT26" s="687"/>
      <c r="AU26" s="687"/>
      <c r="AV26" s="687"/>
      <c r="AW26" s="687"/>
      <c r="AX26" s="687"/>
      <c r="AY26" s="687"/>
      <c r="AZ26" s="687"/>
      <c r="BA26" s="687"/>
      <c r="BB26" s="687"/>
      <c r="BC26" s="687"/>
      <c r="BD26" s="687"/>
      <c r="BE26" s="687"/>
      <c r="BF26" s="668"/>
      <c r="BG26" s="647" t="s">
        <v>130</v>
      </c>
      <c r="BH26" s="648"/>
      <c r="BI26" s="648"/>
      <c r="BJ26" s="648"/>
      <c r="BK26" s="648"/>
      <c r="BL26" s="648"/>
      <c r="BM26" s="648"/>
      <c r="BN26" s="649"/>
      <c r="BO26" s="650" t="s">
        <v>130</v>
      </c>
      <c r="BP26" s="650"/>
      <c r="BQ26" s="650"/>
      <c r="BR26" s="650"/>
      <c r="BS26" s="656" t="s">
        <v>235</v>
      </c>
      <c r="BT26" s="648"/>
      <c r="BU26" s="648"/>
      <c r="BV26" s="648"/>
      <c r="BW26" s="648"/>
      <c r="BX26" s="648"/>
      <c r="BY26" s="648"/>
      <c r="BZ26" s="648"/>
      <c r="CA26" s="648"/>
      <c r="CB26" s="657"/>
      <c r="CD26" s="662" t="s">
        <v>296</v>
      </c>
      <c r="CE26" s="663"/>
      <c r="CF26" s="663"/>
      <c r="CG26" s="663"/>
      <c r="CH26" s="663"/>
      <c r="CI26" s="663"/>
      <c r="CJ26" s="663"/>
      <c r="CK26" s="663"/>
      <c r="CL26" s="663"/>
      <c r="CM26" s="663"/>
      <c r="CN26" s="663"/>
      <c r="CO26" s="663"/>
      <c r="CP26" s="663"/>
      <c r="CQ26" s="664"/>
      <c r="CR26" s="647">
        <v>515577</v>
      </c>
      <c r="CS26" s="648"/>
      <c r="CT26" s="648"/>
      <c r="CU26" s="648"/>
      <c r="CV26" s="648"/>
      <c r="CW26" s="648"/>
      <c r="CX26" s="648"/>
      <c r="CY26" s="649"/>
      <c r="CZ26" s="652">
        <v>6.3</v>
      </c>
      <c r="DA26" s="683"/>
      <c r="DB26" s="683"/>
      <c r="DC26" s="686"/>
      <c r="DD26" s="656">
        <v>475844</v>
      </c>
      <c r="DE26" s="648"/>
      <c r="DF26" s="648"/>
      <c r="DG26" s="648"/>
      <c r="DH26" s="648"/>
      <c r="DI26" s="648"/>
      <c r="DJ26" s="648"/>
      <c r="DK26" s="649"/>
      <c r="DL26" s="656" t="s">
        <v>130</v>
      </c>
      <c r="DM26" s="648"/>
      <c r="DN26" s="648"/>
      <c r="DO26" s="648"/>
      <c r="DP26" s="648"/>
      <c r="DQ26" s="648"/>
      <c r="DR26" s="648"/>
      <c r="DS26" s="648"/>
      <c r="DT26" s="648"/>
      <c r="DU26" s="648"/>
      <c r="DV26" s="649"/>
      <c r="DW26" s="652" t="s">
        <v>235</v>
      </c>
      <c r="DX26" s="683"/>
      <c r="DY26" s="683"/>
      <c r="DZ26" s="683"/>
      <c r="EA26" s="683"/>
      <c r="EB26" s="683"/>
      <c r="EC26" s="684"/>
    </row>
    <row r="27" spans="2:133" ht="11.25" customHeight="1" x14ac:dyDescent="0.15">
      <c r="B27" s="644" t="s">
        <v>297</v>
      </c>
      <c r="C27" s="645"/>
      <c r="D27" s="645"/>
      <c r="E27" s="645"/>
      <c r="F27" s="645"/>
      <c r="G27" s="645"/>
      <c r="H27" s="645"/>
      <c r="I27" s="645"/>
      <c r="J27" s="645"/>
      <c r="K27" s="645"/>
      <c r="L27" s="645"/>
      <c r="M27" s="645"/>
      <c r="N27" s="645"/>
      <c r="O27" s="645"/>
      <c r="P27" s="645"/>
      <c r="Q27" s="646"/>
      <c r="R27" s="647">
        <v>934</v>
      </c>
      <c r="S27" s="648"/>
      <c r="T27" s="648"/>
      <c r="U27" s="648"/>
      <c r="V27" s="648"/>
      <c r="W27" s="648"/>
      <c r="X27" s="648"/>
      <c r="Y27" s="649"/>
      <c r="Z27" s="650">
        <v>0</v>
      </c>
      <c r="AA27" s="650"/>
      <c r="AB27" s="650"/>
      <c r="AC27" s="650"/>
      <c r="AD27" s="651">
        <v>934</v>
      </c>
      <c r="AE27" s="651"/>
      <c r="AF27" s="651"/>
      <c r="AG27" s="651"/>
      <c r="AH27" s="651"/>
      <c r="AI27" s="651"/>
      <c r="AJ27" s="651"/>
      <c r="AK27" s="651"/>
      <c r="AL27" s="652">
        <v>0</v>
      </c>
      <c r="AM27" s="653"/>
      <c r="AN27" s="653"/>
      <c r="AO27" s="654"/>
      <c r="AP27" s="644" t="s">
        <v>298</v>
      </c>
      <c r="AQ27" s="645"/>
      <c r="AR27" s="645"/>
      <c r="AS27" s="645"/>
      <c r="AT27" s="645"/>
      <c r="AU27" s="645"/>
      <c r="AV27" s="645"/>
      <c r="AW27" s="645"/>
      <c r="AX27" s="645"/>
      <c r="AY27" s="645"/>
      <c r="AZ27" s="645"/>
      <c r="BA27" s="645"/>
      <c r="BB27" s="645"/>
      <c r="BC27" s="645"/>
      <c r="BD27" s="645"/>
      <c r="BE27" s="645"/>
      <c r="BF27" s="646"/>
      <c r="BG27" s="647">
        <v>796588</v>
      </c>
      <c r="BH27" s="648"/>
      <c r="BI27" s="648"/>
      <c r="BJ27" s="648"/>
      <c r="BK27" s="648"/>
      <c r="BL27" s="648"/>
      <c r="BM27" s="648"/>
      <c r="BN27" s="649"/>
      <c r="BO27" s="650">
        <v>100</v>
      </c>
      <c r="BP27" s="650"/>
      <c r="BQ27" s="650"/>
      <c r="BR27" s="650"/>
      <c r="BS27" s="656" t="s">
        <v>235</v>
      </c>
      <c r="BT27" s="648"/>
      <c r="BU27" s="648"/>
      <c r="BV27" s="648"/>
      <c r="BW27" s="648"/>
      <c r="BX27" s="648"/>
      <c r="BY27" s="648"/>
      <c r="BZ27" s="648"/>
      <c r="CA27" s="648"/>
      <c r="CB27" s="657"/>
      <c r="CD27" s="662" t="s">
        <v>299</v>
      </c>
      <c r="CE27" s="663"/>
      <c r="CF27" s="663"/>
      <c r="CG27" s="663"/>
      <c r="CH27" s="663"/>
      <c r="CI27" s="663"/>
      <c r="CJ27" s="663"/>
      <c r="CK27" s="663"/>
      <c r="CL27" s="663"/>
      <c r="CM27" s="663"/>
      <c r="CN27" s="663"/>
      <c r="CO27" s="663"/>
      <c r="CP27" s="663"/>
      <c r="CQ27" s="664"/>
      <c r="CR27" s="647">
        <v>1194823</v>
      </c>
      <c r="CS27" s="681"/>
      <c r="CT27" s="681"/>
      <c r="CU27" s="681"/>
      <c r="CV27" s="681"/>
      <c r="CW27" s="681"/>
      <c r="CX27" s="681"/>
      <c r="CY27" s="682"/>
      <c r="CZ27" s="652">
        <v>14.5</v>
      </c>
      <c r="DA27" s="683"/>
      <c r="DB27" s="683"/>
      <c r="DC27" s="686"/>
      <c r="DD27" s="656">
        <v>317968</v>
      </c>
      <c r="DE27" s="681"/>
      <c r="DF27" s="681"/>
      <c r="DG27" s="681"/>
      <c r="DH27" s="681"/>
      <c r="DI27" s="681"/>
      <c r="DJ27" s="681"/>
      <c r="DK27" s="682"/>
      <c r="DL27" s="656">
        <v>317130</v>
      </c>
      <c r="DM27" s="681"/>
      <c r="DN27" s="681"/>
      <c r="DO27" s="681"/>
      <c r="DP27" s="681"/>
      <c r="DQ27" s="681"/>
      <c r="DR27" s="681"/>
      <c r="DS27" s="681"/>
      <c r="DT27" s="681"/>
      <c r="DU27" s="681"/>
      <c r="DV27" s="682"/>
      <c r="DW27" s="652">
        <v>7.9</v>
      </c>
      <c r="DX27" s="683"/>
      <c r="DY27" s="683"/>
      <c r="DZ27" s="683"/>
      <c r="EA27" s="683"/>
      <c r="EB27" s="683"/>
      <c r="EC27" s="684"/>
    </row>
    <row r="28" spans="2:133" ht="11.25" customHeight="1" x14ac:dyDescent="0.15">
      <c r="B28" s="644" t="s">
        <v>300</v>
      </c>
      <c r="C28" s="645"/>
      <c r="D28" s="645"/>
      <c r="E28" s="645"/>
      <c r="F28" s="645"/>
      <c r="G28" s="645"/>
      <c r="H28" s="645"/>
      <c r="I28" s="645"/>
      <c r="J28" s="645"/>
      <c r="K28" s="645"/>
      <c r="L28" s="645"/>
      <c r="M28" s="645"/>
      <c r="N28" s="645"/>
      <c r="O28" s="645"/>
      <c r="P28" s="645"/>
      <c r="Q28" s="646"/>
      <c r="R28" s="647">
        <v>38264</v>
      </c>
      <c r="S28" s="648"/>
      <c r="T28" s="648"/>
      <c r="U28" s="648"/>
      <c r="V28" s="648"/>
      <c r="W28" s="648"/>
      <c r="X28" s="648"/>
      <c r="Y28" s="649"/>
      <c r="Z28" s="650">
        <v>0.4</v>
      </c>
      <c r="AA28" s="650"/>
      <c r="AB28" s="650"/>
      <c r="AC28" s="650"/>
      <c r="AD28" s="651" t="s">
        <v>138</v>
      </c>
      <c r="AE28" s="651"/>
      <c r="AF28" s="651"/>
      <c r="AG28" s="651"/>
      <c r="AH28" s="651"/>
      <c r="AI28" s="651"/>
      <c r="AJ28" s="651"/>
      <c r="AK28" s="651"/>
      <c r="AL28" s="652" t="s">
        <v>235</v>
      </c>
      <c r="AM28" s="653"/>
      <c r="AN28" s="653"/>
      <c r="AO28" s="654"/>
      <c r="AP28" s="644"/>
      <c r="AQ28" s="645"/>
      <c r="AR28" s="645"/>
      <c r="AS28" s="645"/>
      <c r="AT28" s="645"/>
      <c r="AU28" s="645"/>
      <c r="AV28" s="645"/>
      <c r="AW28" s="645"/>
      <c r="AX28" s="645"/>
      <c r="AY28" s="645"/>
      <c r="AZ28" s="645"/>
      <c r="BA28" s="645"/>
      <c r="BB28" s="645"/>
      <c r="BC28" s="645"/>
      <c r="BD28" s="645"/>
      <c r="BE28" s="645"/>
      <c r="BF28" s="646"/>
      <c r="BG28" s="647"/>
      <c r="BH28" s="648"/>
      <c r="BI28" s="648"/>
      <c r="BJ28" s="648"/>
      <c r="BK28" s="648"/>
      <c r="BL28" s="648"/>
      <c r="BM28" s="648"/>
      <c r="BN28" s="649"/>
      <c r="BO28" s="650"/>
      <c r="BP28" s="650"/>
      <c r="BQ28" s="650"/>
      <c r="BR28" s="650"/>
      <c r="BS28" s="656"/>
      <c r="BT28" s="648"/>
      <c r="BU28" s="648"/>
      <c r="BV28" s="648"/>
      <c r="BW28" s="648"/>
      <c r="BX28" s="648"/>
      <c r="BY28" s="648"/>
      <c r="BZ28" s="648"/>
      <c r="CA28" s="648"/>
      <c r="CB28" s="657"/>
      <c r="CD28" s="662" t="s">
        <v>301</v>
      </c>
      <c r="CE28" s="663"/>
      <c r="CF28" s="663"/>
      <c r="CG28" s="663"/>
      <c r="CH28" s="663"/>
      <c r="CI28" s="663"/>
      <c r="CJ28" s="663"/>
      <c r="CK28" s="663"/>
      <c r="CL28" s="663"/>
      <c r="CM28" s="663"/>
      <c r="CN28" s="663"/>
      <c r="CO28" s="663"/>
      <c r="CP28" s="663"/>
      <c r="CQ28" s="664"/>
      <c r="CR28" s="647">
        <v>583764</v>
      </c>
      <c r="CS28" s="648"/>
      <c r="CT28" s="648"/>
      <c r="CU28" s="648"/>
      <c r="CV28" s="648"/>
      <c r="CW28" s="648"/>
      <c r="CX28" s="648"/>
      <c r="CY28" s="649"/>
      <c r="CZ28" s="652">
        <v>7.1</v>
      </c>
      <c r="DA28" s="683"/>
      <c r="DB28" s="683"/>
      <c r="DC28" s="686"/>
      <c r="DD28" s="656">
        <v>564276</v>
      </c>
      <c r="DE28" s="648"/>
      <c r="DF28" s="648"/>
      <c r="DG28" s="648"/>
      <c r="DH28" s="648"/>
      <c r="DI28" s="648"/>
      <c r="DJ28" s="648"/>
      <c r="DK28" s="649"/>
      <c r="DL28" s="656">
        <v>564276</v>
      </c>
      <c r="DM28" s="648"/>
      <c r="DN28" s="648"/>
      <c r="DO28" s="648"/>
      <c r="DP28" s="648"/>
      <c r="DQ28" s="648"/>
      <c r="DR28" s="648"/>
      <c r="DS28" s="648"/>
      <c r="DT28" s="648"/>
      <c r="DU28" s="648"/>
      <c r="DV28" s="649"/>
      <c r="DW28" s="652">
        <v>14.1</v>
      </c>
      <c r="DX28" s="683"/>
      <c r="DY28" s="683"/>
      <c r="DZ28" s="683"/>
      <c r="EA28" s="683"/>
      <c r="EB28" s="683"/>
      <c r="EC28" s="684"/>
    </row>
    <row r="29" spans="2:133" ht="11.25" customHeight="1" x14ac:dyDescent="0.15">
      <c r="B29" s="644" t="s">
        <v>302</v>
      </c>
      <c r="C29" s="645"/>
      <c r="D29" s="645"/>
      <c r="E29" s="645"/>
      <c r="F29" s="645"/>
      <c r="G29" s="645"/>
      <c r="H29" s="645"/>
      <c r="I29" s="645"/>
      <c r="J29" s="645"/>
      <c r="K29" s="645"/>
      <c r="L29" s="645"/>
      <c r="M29" s="645"/>
      <c r="N29" s="645"/>
      <c r="O29" s="645"/>
      <c r="P29" s="645"/>
      <c r="Q29" s="646"/>
      <c r="R29" s="647">
        <v>89856</v>
      </c>
      <c r="S29" s="648"/>
      <c r="T29" s="648"/>
      <c r="U29" s="648"/>
      <c r="V29" s="648"/>
      <c r="W29" s="648"/>
      <c r="X29" s="648"/>
      <c r="Y29" s="649"/>
      <c r="Z29" s="650">
        <v>1</v>
      </c>
      <c r="AA29" s="650"/>
      <c r="AB29" s="650"/>
      <c r="AC29" s="650"/>
      <c r="AD29" s="651" t="s">
        <v>130</v>
      </c>
      <c r="AE29" s="651"/>
      <c r="AF29" s="651"/>
      <c r="AG29" s="651"/>
      <c r="AH29" s="651"/>
      <c r="AI29" s="651"/>
      <c r="AJ29" s="651"/>
      <c r="AK29" s="651"/>
      <c r="AL29" s="652" t="s">
        <v>130</v>
      </c>
      <c r="AM29" s="653"/>
      <c r="AN29" s="653"/>
      <c r="AO29" s="654"/>
      <c r="AP29" s="688"/>
      <c r="AQ29" s="689"/>
      <c r="AR29" s="689"/>
      <c r="AS29" s="689"/>
      <c r="AT29" s="689"/>
      <c r="AU29" s="689"/>
      <c r="AV29" s="689"/>
      <c r="AW29" s="689"/>
      <c r="AX29" s="689"/>
      <c r="AY29" s="689"/>
      <c r="AZ29" s="689"/>
      <c r="BA29" s="689"/>
      <c r="BB29" s="689"/>
      <c r="BC29" s="689"/>
      <c r="BD29" s="689"/>
      <c r="BE29" s="689"/>
      <c r="BF29" s="690"/>
      <c r="BG29" s="647"/>
      <c r="BH29" s="648"/>
      <c r="BI29" s="648"/>
      <c r="BJ29" s="648"/>
      <c r="BK29" s="648"/>
      <c r="BL29" s="648"/>
      <c r="BM29" s="648"/>
      <c r="BN29" s="649"/>
      <c r="BO29" s="650"/>
      <c r="BP29" s="650"/>
      <c r="BQ29" s="650"/>
      <c r="BR29" s="650"/>
      <c r="BS29" s="651"/>
      <c r="BT29" s="651"/>
      <c r="BU29" s="651"/>
      <c r="BV29" s="651"/>
      <c r="BW29" s="651"/>
      <c r="BX29" s="651"/>
      <c r="BY29" s="651"/>
      <c r="BZ29" s="651"/>
      <c r="CA29" s="651"/>
      <c r="CB29" s="655"/>
      <c r="CD29" s="693" t="s">
        <v>303</v>
      </c>
      <c r="CE29" s="694"/>
      <c r="CF29" s="662" t="s">
        <v>304</v>
      </c>
      <c r="CG29" s="663"/>
      <c r="CH29" s="663"/>
      <c r="CI29" s="663"/>
      <c r="CJ29" s="663"/>
      <c r="CK29" s="663"/>
      <c r="CL29" s="663"/>
      <c r="CM29" s="663"/>
      <c r="CN29" s="663"/>
      <c r="CO29" s="663"/>
      <c r="CP29" s="663"/>
      <c r="CQ29" s="664"/>
      <c r="CR29" s="647">
        <v>583764</v>
      </c>
      <c r="CS29" s="681"/>
      <c r="CT29" s="681"/>
      <c r="CU29" s="681"/>
      <c r="CV29" s="681"/>
      <c r="CW29" s="681"/>
      <c r="CX29" s="681"/>
      <c r="CY29" s="682"/>
      <c r="CZ29" s="652">
        <v>7.1</v>
      </c>
      <c r="DA29" s="683"/>
      <c r="DB29" s="683"/>
      <c r="DC29" s="686"/>
      <c r="DD29" s="656">
        <v>564276</v>
      </c>
      <c r="DE29" s="681"/>
      <c r="DF29" s="681"/>
      <c r="DG29" s="681"/>
      <c r="DH29" s="681"/>
      <c r="DI29" s="681"/>
      <c r="DJ29" s="681"/>
      <c r="DK29" s="682"/>
      <c r="DL29" s="656">
        <v>564276</v>
      </c>
      <c r="DM29" s="681"/>
      <c r="DN29" s="681"/>
      <c r="DO29" s="681"/>
      <c r="DP29" s="681"/>
      <c r="DQ29" s="681"/>
      <c r="DR29" s="681"/>
      <c r="DS29" s="681"/>
      <c r="DT29" s="681"/>
      <c r="DU29" s="681"/>
      <c r="DV29" s="682"/>
      <c r="DW29" s="652">
        <v>14.1</v>
      </c>
      <c r="DX29" s="683"/>
      <c r="DY29" s="683"/>
      <c r="DZ29" s="683"/>
      <c r="EA29" s="683"/>
      <c r="EB29" s="683"/>
      <c r="EC29" s="684"/>
    </row>
    <row r="30" spans="2:133" ht="11.25" customHeight="1" x14ac:dyDescent="0.15">
      <c r="B30" s="644" t="s">
        <v>305</v>
      </c>
      <c r="C30" s="645"/>
      <c r="D30" s="645"/>
      <c r="E30" s="645"/>
      <c r="F30" s="645"/>
      <c r="G30" s="645"/>
      <c r="H30" s="645"/>
      <c r="I30" s="645"/>
      <c r="J30" s="645"/>
      <c r="K30" s="645"/>
      <c r="L30" s="645"/>
      <c r="M30" s="645"/>
      <c r="N30" s="645"/>
      <c r="O30" s="645"/>
      <c r="P30" s="645"/>
      <c r="Q30" s="646"/>
      <c r="R30" s="647">
        <v>5894</v>
      </c>
      <c r="S30" s="648"/>
      <c r="T30" s="648"/>
      <c r="U30" s="648"/>
      <c r="V30" s="648"/>
      <c r="W30" s="648"/>
      <c r="X30" s="648"/>
      <c r="Y30" s="649"/>
      <c r="Z30" s="650">
        <v>0.1</v>
      </c>
      <c r="AA30" s="650"/>
      <c r="AB30" s="650"/>
      <c r="AC30" s="650"/>
      <c r="AD30" s="651" t="s">
        <v>130</v>
      </c>
      <c r="AE30" s="651"/>
      <c r="AF30" s="651"/>
      <c r="AG30" s="651"/>
      <c r="AH30" s="651"/>
      <c r="AI30" s="651"/>
      <c r="AJ30" s="651"/>
      <c r="AK30" s="651"/>
      <c r="AL30" s="652" t="s">
        <v>130</v>
      </c>
      <c r="AM30" s="653"/>
      <c r="AN30" s="653"/>
      <c r="AO30" s="654"/>
      <c r="AP30" s="626" t="s">
        <v>221</v>
      </c>
      <c r="AQ30" s="627"/>
      <c r="AR30" s="627"/>
      <c r="AS30" s="627"/>
      <c r="AT30" s="627"/>
      <c r="AU30" s="627"/>
      <c r="AV30" s="627"/>
      <c r="AW30" s="627"/>
      <c r="AX30" s="627"/>
      <c r="AY30" s="627"/>
      <c r="AZ30" s="627"/>
      <c r="BA30" s="627"/>
      <c r="BB30" s="627"/>
      <c r="BC30" s="627"/>
      <c r="BD30" s="627"/>
      <c r="BE30" s="627"/>
      <c r="BF30" s="628"/>
      <c r="BG30" s="626" t="s">
        <v>306</v>
      </c>
      <c r="BH30" s="691"/>
      <c r="BI30" s="691"/>
      <c r="BJ30" s="691"/>
      <c r="BK30" s="691"/>
      <c r="BL30" s="691"/>
      <c r="BM30" s="691"/>
      <c r="BN30" s="691"/>
      <c r="BO30" s="691"/>
      <c r="BP30" s="691"/>
      <c r="BQ30" s="692"/>
      <c r="BR30" s="626" t="s">
        <v>307</v>
      </c>
      <c r="BS30" s="691"/>
      <c r="BT30" s="691"/>
      <c r="BU30" s="691"/>
      <c r="BV30" s="691"/>
      <c r="BW30" s="691"/>
      <c r="BX30" s="691"/>
      <c r="BY30" s="691"/>
      <c r="BZ30" s="691"/>
      <c r="CA30" s="691"/>
      <c r="CB30" s="692"/>
      <c r="CD30" s="695"/>
      <c r="CE30" s="696"/>
      <c r="CF30" s="662" t="s">
        <v>308</v>
      </c>
      <c r="CG30" s="663"/>
      <c r="CH30" s="663"/>
      <c r="CI30" s="663"/>
      <c r="CJ30" s="663"/>
      <c r="CK30" s="663"/>
      <c r="CL30" s="663"/>
      <c r="CM30" s="663"/>
      <c r="CN30" s="663"/>
      <c r="CO30" s="663"/>
      <c r="CP30" s="663"/>
      <c r="CQ30" s="664"/>
      <c r="CR30" s="647">
        <v>558545</v>
      </c>
      <c r="CS30" s="648"/>
      <c r="CT30" s="648"/>
      <c r="CU30" s="648"/>
      <c r="CV30" s="648"/>
      <c r="CW30" s="648"/>
      <c r="CX30" s="648"/>
      <c r="CY30" s="649"/>
      <c r="CZ30" s="652">
        <v>6.8</v>
      </c>
      <c r="DA30" s="683"/>
      <c r="DB30" s="683"/>
      <c r="DC30" s="686"/>
      <c r="DD30" s="656">
        <v>540213</v>
      </c>
      <c r="DE30" s="648"/>
      <c r="DF30" s="648"/>
      <c r="DG30" s="648"/>
      <c r="DH30" s="648"/>
      <c r="DI30" s="648"/>
      <c r="DJ30" s="648"/>
      <c r="DK30" s="649"/>
      <c r="DL30" s="656">
        <v>540213</v>
      </c>
      <c r="DM30" s="648"/>
      <c r="DN30" s="648"/>
      <c r="DO30" s="648"/>
      <c r="DP30" s="648"/>
      <c r="DQ30" s="648"/>
      <c r="DR30" s="648"/>
      <c r="DS30" s="648"/>
      <c r="DT30" s="648"/>
      <c r="DU30" s="648"/>
      <c r="DV30" s="649"/>
      <c r="DW30" s="652">
        <v>13.5</v>
      </c>
      <c r="DX30" s="683"/>
      <c r="DY30" s="683"/>
      <c r="DZ30" s="683"/>
      <c r="EA30" s="683"/>
      <c r="EB30" s="683"/>
      <c r="EC30" s="684"/>
    </row>
    <row r="31" spans="2:133" ht="11.25" customHeight="1" x14ac:dyDescent="0.15">
      <c r="B31" s="644" t="s">
        <v>309</v>
      </c>
      <c r="C31" s="645"/>
      <c r="D31" s="645"/>
      <c r="E31" s="645"/>
      <c r="F31" s="645"/>
      <c r="G31" s="645"/>
      <c r="H31" s="645"/>
      <c r="I31" s="645"/>
      <c r="J31" s="645"/>
      <c r="K31" s="645"/>
      <c r="L31" s="645"/>
      <c r="M31" s="645"/>
      <c r="N31" s="645"/>
      <c r="O31" s="645"/>
      <c r="P31" s="645"/>
      <c r="Q31" s="646"/>
      <c r="R31" s="647">
        <v>2101498</v>
      </c>
      <c r="S31" s="648"/>
      <c r="T31" s="648"/>
      <c r="U31" s="648"/>
      <c r="V31" s="648"/>
      <c r="W31" s="648"/>
      <c r="X31" s="648"/>
      <c r="Y31" s="649"/>
      <c r="Z31" s="650">
        <v>24.2</v>
      </c>
      <c r="AA31" s="650"/>
      <c r="AB31" s="650"/>
      <c r="AC31" s="650"/>
      <c r="AD31" s="651" t="s">
        <v>235</v>
      </c>
      <c r="AE31" s="651"/>
      <c r="AF31" s="651"/>
      <c r="AG31" s="651"/>
      <c r="AH31" s="651"/>
      <c r="AI31" s="651"/>
      <c r="AJ31" s="651"/>
      <c r="AK31" s="651"/>
      <c r="AL31" s="652" t="s">
        <v>235</v>
      </c>
      <c r="AM31" s="653"/>
      <c r="AN31" s="653"/>
      <c r="AO31" s="654"/>
      <c r="AP31" s="704" t="s">
        <v>310</v>
      </c>
      <c r="AQ31" s="705"/>
      <c r="AR31" s="705"/>
      <c r="AS31" s="705"/>
      <c r="AT31" s="710" t="s">
        <v>311</v>
      </c>
      <c r="AU31" s="231"/>
      <c r="AV31" s="231"/>
      <c r="AW31" s="231"/>
      <c r="AX31" s="633" t="s">
        <v>187</v>
      </c>
      <c r="AY31" s="634"/>
      <c r="AZ31" s="634"/>
      <c r="BA31" s="634"/>
      <c r="BB31" s="634"/>
      <c r="BC31" s="634"/>
      <c r="BD31" s="634"/>
      <c r="BE31" s="634"/>
      <c r="BF31" s="635"/>
      <c r="BG31" s="703">
        <v>99.1</v>
      </c>
      <c r="BH31" s="699"/>
      <c r="BI31" s="699"/>
      <c r="BJ31" s="699"/>
      <c r="BK31" s="699"/>
      <c r="BL31" s="699"/>
      <c r="BM31" s="642">
        <v>95.4</v>
      </c>
      <c r="BN31" s="699"/>
      <c r="BO31" s="699"/>
      <c r="BP31" s="699"/>
      <c r="BQ31" s="700"/>
      <c r="BR31" s="703">
        <v>99</v>
      </c>
      <c r="BS31" s="699"/>
      <c r="BT31" s="699"/>
      <c r="BU31" s="699"/>
      <c r="BV31" s="699"/>
      <c r="BW31" s="699"/>
      <c r="BX31" s="642">
        <v>95.5</v>
      </c>
      <c r="BY31" s="699"/>
      <c r="BZ31" s="699"/>
      <c r="CA31" s="699"/>
      <c r="CB31" s="700"/>
      <c r="CD31" s="695"/>
      <c r="CE31" s="696"/>
      <c r="CF31" s="662" t="s">
        <v>312</v>
      </c>
      <c r="CG31" s="663"/>
      <c r="CH31" s="663"/>
      <c r="CI31" s="663"/>
      <c r="CJ31" s="663"/>
      <c r="CK31" s="663"/>
      <c r="CL31" s="663"/>
      <c r="CM31" s="663"/>
      <c r="CN31" s="663"/>
      <c r="CO31" s="663"/>
      <c r="CP31" s="663"/>
      <c r="CQ31" s="664"/>
      <c r="CR31" s="647">
        <v>25219</v>
      </c>
      <c r="CS31" s="681"/>
      <c r="CT31" s="681"/>
      <c r="CU31" s="681"/>
      <c r="CV31" s="681"/>
      <c r="CW31" s="681"/>
      <c r="CX31" s="681"/>
      <c r="CY31" s="682"/>
      <c r="CZ31" s="652">
        <v>0.3</v>
      </c>
      <c r="DA31" s="683"/>
      <c r="DB31" s="683"/>
      <c r="DC31" s="686"/>
      <c r="DD31" s="656">
        <v>24063</v>
      </c>
      <c r="DE31" s="681"/>
      <c r="DF31" s="681"/>
      <c r="DG31" s="681"/>
      <c r="DH31" s="681"/>
      <c r="DI31" s="681"/>
      <c r="DJ31" s="681"/>
      <c r="DK31" s="682"/>
      <c r="DL31" s="656">
        <v>24063</v>
      </c>
      <c r="DM31" s="681"/>
      <c r="DN31" s="681"/>
      <c r="DO31" s="681"/>
      <c r="DP31" s="681"/>
      <c r="DQ31" s="681"/>
      <c r="DR31" s="681"/>
      <c r="DS31" s="681"/>
      <c r="DT31" s="681"/>
      <c r="DU31" s="681"/>
      <c r="DV31" s="682"/>
      <c r="DW31" s="652">
        <v>0.6</v>
      </c>
      <c r="DX31" s="683"/>
      <c r="DY31" s="683"/>
      <c r="DZ31" s="683"/>
      <c r="EA31" s="683"/>
      <c r="EB31" s="683"/>
      <c r="EC31" s="684"/>
    </row>
    <row r="32" spans="2:133" ht="11.25" customHeight="1" x14ac:dyDescent="0.15">
      <c r="B32" s="714" t="s">
        <v>313</v>
      </c>
      <c r="C32" s="715"/>
      <c r="D32" s="715"/>
      <c r="E32" s="715"/>
      <c r="F32" s="715"/>
      <c r="G32" s="715"/>
      <c r="H32" s="715"/>
      <c r="I32" s="715"/>
      <c r="J32" s="715"/>
      <c r="K32" s="715"/>
      <c r="L32" s="715"/>
      <c r="M32" s="715"/>
      <c r="N32" s="715"/>
      <c r="O32" s="715"/>
      <c r="P32" s="715"/>
      <c r="Q32" s="716"/>
      <c r="R32" s="647" t="s">
        <v>130</v>
      </c>
      <c r="S32" s="648"/>
      <c r="T32" s="648"/>
      <c r="U32" s="648"/>
      <c r="V32" s="648"/>
      <c r="W32" s="648"/>
      <c r="X32" s="648"/>
      <c r="Y32" s="649"/>
      <c r="Z32" s="650" t="s">
        <v>130</v>
      </c>
      <c r="AA32" s="650"/>
      <c r="AB32" s="650"/>
      <c r="AC32" s="650"/>
      <c r="AD32" s="651" t="s">
        <v>235</v>
      </c>
      <c r="AE32" s="651"/>
      <c r="AF32" s="651"/>
      <c r="AG32" s="651"/>
      <c r="AH32" s="651"/>
      <c r="AI32" s="651"/>
      <c r="AJ32" s="651"/>
      <c r="AK32" s="651"/>
      <c r="AL32" s="652" t="s">
        <v>130</v>
      </c>
      <c r="AM32" s="653"/>
      <c r="AN32" s="653"/>
      <c r="AO32" s="654"/>
      <c r="AP32" s="706"/>
      <c r="AQ32" s="707"/>
      <c r="AR32" s="707"/>
      <c r="AS32" s="707"/>
      <c r="AT32" s="711"/>
      <c r="AU32" s="230" t="s">
        <v>314</v>
      </c>
      <c r="AV32" s="230"/>
      <c r="AW32" s="230"/>
      <c r="AX32" s="644" t="s">
        <v>315</v>
      </c>
      <c r="AY32" s="645"/>
      <c r="AZ32" s="645"/>
      <c r="BA32" s="645"/>
      <c r="BB32" s="645"/>
      <c r="BC32" s="645"/>
      <c r="BD32" s="645"/>
      <c r="BE32" s="645"/>
      <c r="BF32" s="646"/>
      <c r="BG32" s="713">
        <v>99.4</v>
      </c>
      <c r="BH32" s="681"/>
      <c r="BI32" s="681"/>
      <c r="BJ32" s="681"/>
      <c r="BK32" s="681"/>
      <c r="BL32" s="681"/>
      <c r="BM32" s="653">
        <v>96.5</v>
      </c>
      <c r="BN32" s="701"/>
      <c r="BO32" s="701"/>
      <c r="BP32" s="701"/>
      <c r="BQ32" s="702"/>
      <c r="BR32" s="713">
        <v>99.1</v>
      </c>
      <c r="BS32" s="681"/>
      <c r="BT32" s="681"/>
      <c r="BU32" s="681"/>
      <c r="BV32" s="681"/>
      <c r="BW32" s="681"/>
      <c r="BX32" s="653">
        <v>96.4</v>
      </c>
      <c r="BY32" s="701"/>
      <c r="BZ32" s="701"/>
      <c r="CA32" s="701"/>
      <c r="CB32" s="702"/>
      <c r="CD32" s="697"/>
      <c r="CE32" s="698"/>
      <c r="CF32" s="662" t="s">
        <v>316</v>
      </c>
      <c r="CG32" s="663"/>
      <c r="CH32" s="663"/>
      <c r="CI32" s="663"/>
      <c r="CJ32" s="663"/>
      <c r="CK32" s="663"/>
      <c r="CL32" s="663"/>
      <c r="CM32" s="663"/>
      <c r="CN32" s="663"/>
      <c r="CO32" s="663"/>
      <c r="CP32" s="663"/>
      <c r="CQ32" s="664"/>
      <c r="CR32" s="647" t="s">
        <v>235</v>
      </c>
      <c r="CS32" s="648"/>
      <c r="CT32" s="648"/>
      <c r="CU32" s="648"/>
      <c r="CV32" s="648"/>
      <c r="CW32" s="648"/>
      <c r="CX32" s="648"/>
      <c r="CY32" s="649"/>
      <c r="CZ32" s="652" t="s">
        <v>235</v>
      </c>
      <c r="DA32" s="683"/>
      <c r="DB32" s="683"/>
      <c r="DC32" s="686"/>
      <c r="DD32" s="656" t="s">
        <v>130</v>
      </c>
      <c r="DE32" s="648"/>
      <c r="DF32" s="648"/>
      <c r="DG32" s="648"/>
      <c r="DH32" s="648"/>
      <c r="DI32" s="648"/>
      <c r="DJ32" s="648"/>
      <c r="DK32" s="649"/>
      <c r="DL32" s="656" t="s">
        <v>130</v>
      </c>
      <c r="DM32" s="648"/>
      <c r="DN32" s="648"/>
      <c r="DO32" s="648"/>
      <c r="DP32" s="648"/>
      <c r="DQ32" s="648"/>
      <c r="DR32" s="648"/>
      <c r="DS32" s="648"/>
      <c r="DT32" s="648"/>
      <c r="DU32" s="648"/>
      <c r="DV32" s="649"/>
      <c r="DW32" s="652" t="s">
        <v>235</v>
      </c>
      <c r="DX32" s="683"/>
      <c r="DY32" s="683"/>
      <c r="DZ32" s="683"/>
      <c r="EA32" s="683"/>
      <c r="EB32" s="683"/>
      <c r="EC32" s="684"/>
    </row>
    <row r="33" spans="2:133" ht="11.25" customHeight="1" x14ac:dyDescent="0.15">
      <c r="B33" s="644" t="s">
        <v>317</v>
      </c>
      <c r="C33" s="645"/>
      <c r="D33" s="645"/>
      <c r="E33" s="645"/>
      <c r="F33" s="645"/>
      <c r="G33" s="645"/>
      <c r="H33" s="645"/>
      <c r="I33" s="645"/>
      <c r="J33" s="645"/>
      <c r="K33" s="645"/>
      <c r="L33" s="645"/>
      <c r="M33" s="645"/>
      <c r="N33" s="645"/>
      <c r="O33" s="645"/>
      <c r="P33" s="645"/>
      <c r="Q33" s="646"/>
      <c r="R33" s="647">
        <v>741426</v>
      </c>
      <c r="S33" s="648"/>
      <c r="T33" s="648"/>
      <c r="U33" s="648"/>
      <c r="V33" s="648"/>
      <c r="W33" s="648"/>
      <c r="X33" s="648"/>
      <c r="Y33" s="649"/>
      <c r="Z33" s="650">
        <v>8.5</v>
      </c>
      <c r="AA33" s="650"/>
      <c r="AB33" s="650"/>
      <c r="AC33" s="650"/>
      <c r="AD33" s="651" t="s">
        <v>235</v>
      </c>
      <c r="AE33" s="651"/>
      <c r="AF33" s="651"/>
      <c r="AG33" s="651"/>
      <c r="AH33" s="651"/>
      <c r="AI33" s="651"/>
      <c r="AJ33" s="651"/>
      <c r="AK33" s="651"/>
      <c r="AL33" s="652" t="s">
        <v>138</v>
      </c>
      <c r="AM33" s="653"/>
      <c r="AN33" s="653"/>
      <c r="AO33" s="654"/>
      <c r="AP33" s="708"/>
      <c r="AQ33" s="709"/>
      <c r="AR33" s="709"/>
      <c r="AS33" s="709"/>
      <c r="AT33" s="712"/>
      <c r="AU33" s="232"/>
      <c r="AV33" s="232"/>
      <c r="AW33" s="232"/>
      <c r="AX33" s="688" t="s">
        <v>318</v>
      </c>
      <c r="AY33" s="689"/>
      <c r="AZ33" s="689"/>
      <c r="BA33" s="689"/>
      <c r="BB33" s="689"/>
      <c r="BC33" s="689"/>
      <c r="BD33" s="689"/>
      <c r="BE33" s="689"/>
      <c r="BF33" s="690"/>
      <c r="BG33" s="717">
        <v>98.7</v>
      </c>
      <c r="BH33" s="718"/>
      <c r="BI33" s="718"/>
      <c r="BJ33" s="718"/>
      <c r="BK33" s="718"/>
      <c r="BL33" s="718"/>
      <c r="BM33" s="719">
        <v>93.5</v>
      </c>
      <c r="BN33" s="718"/>
      <c r="BO33" s="718"/>
      <c r="BP33" s="718"/>
      <c r="BQ33" s="720"/>
      <c r="BR33" s="717">
        <v>98.6</v>
      </c>
      <c r="BS33" s="718"/>
      <c r="BT33" s="718"/>
      <c r="BU33" s="718"/>
      <c r="BV33" s="718"/>
      <c r="BW33" s="718"/>
      <c r="BX33" s="719">
        <v>93.6</v>
      </c>
      <c r="BY33" s="718"/>
      <c r="BZ33" s="718"/>
      <c r="CA33" s="718"/>
      <c r="CB33" s="720"/>
      <c r="CD33" s="662" t="s">
        <v>319</v>
      </c>
      <c r="CE33" s="663"/>
      <c r="CF33" s="663"/>
      <c r="CG33" s="663"/>
      <c r="CH33" s="663"/>
      <c r="CI33" s="663"/>
      <c r="CJ33" s="663"/>
      <c r="CK33" s="663"/>
      <c r="CL33" s="663"/>
      <c r="CM33" s="663"/>
      <c r="CN33" s="663"/>
      <c r="CO33" s="663"/>
      <c r="CP33" s="663"/>
      <c r="CQ33" s="664"/>
      <c r="CR33" s="647">
        <v>4454587</v>
      </c>
      <c r="CS33" s="681"/>
      <c r="CT33" s="681"/>
      <c r="CU33" s="681"/>
      <c r="CV33" s="681"/>
      <c r="CW33" s="681"/>
      <c r="CX33" s="681"/>
      <c r="CY33" s="682"/>
      <c r="CZ33" s="652">
        <v>54</v>
      </c>
      <c r="DA33" s="683"/>
      <c r="DB33" s="683"/>
      <c r="DC33" s="686"/>
      <c r="DD33" s="656">
        <v>2748886</v>
      </c>
      <c r="DE33" s="681"/>
      <c r="DF33" s="681"/>
      <c r="DG33" s="681"/>
      <c r="DH33" s="681"/>
      <c r="DI33" s="681"/>
      <c r="DJ33" s="681"/>
      <c r="DK33" s="682"/>
      <c r="DL33" s="656">
        <v>1905758</v>
      </c>
      <c r="DM33" s="681"/>
      <c r="DN33" s="681"/>
      <c r="DO33" s="681"/>
      <c r="DP33" s="681"/>
      <c r="DQ33" s="681"/>
      <c r="DR33" s="681"/>
      <c r="DS33" s="681"/>
      <c r="DT33" s="681"/>
      <c r="DU33" s="681"/>
      <c r="DV33" s="682"/>
      <c r="DW33" s="652">
        <v>47.6</v>
      </c>
      <c r="DX33" s="683"/>
      <c r="DY33" s="683"/>
      <c r="DZ33" s="683"/>
      <c r="EA33" s="683"/>
      <c r="EB33" s="683"/>
      <c r="EC33" s="684"/>
    </row>
    <row r="34" spans="2:133" ht="11.25" customHeight="1" x14ac:dyDescent="0.15">
      <c r="B34" s="644" t="s">
        <v>320</v>
      </c>
      <c r="C34" s="645"/>
      <c r="D34" s="645"/>
      <c r="E34" s="645"/>
      <c r="F34" s="645"/>
      <c r="G34" s="645"/>
      <c r="H34" s="645"/>
      <c r="I34" s="645"/>
      <c r="J34" s="645"/>
      <c r="K34" s="645"/>
      <c r="L34" s="645"/>
      <c r="M34" s="645"/>
      <c r="N34" s="645"/>
      <c r="O34" s="645"/>
      <c r="P34" s="645"/>
      <c r="Q34" s="646"/>
      <c r="R34" s="647">
        <v>34675</v>
      </c>
      <c r="S34" s="648"/>
      <c r="T34" s="648"/>
      <c r="U34" s="648"/>
      <c r="V34" s="648"/>
      <c r="W34" s="648"/>
      <c r="X34" s="648"/>
      <c r="Y34" s="649"/>
      <c r="Z34" s="650">
        <v>0.4</v>
      </c>
      <c r="AA34" s="650"/>
      <c r="AB34" s="650"/>
      <c r="AC34" s="650"/>
      <c r="AD34" s="651">
        <v>22280</v>
      </c>
      <c r="AE34" s="651"/>
      <c r="AF34" s="651"/>
      <c r="AG34" s="651"/>
      <c r="AH34" s="651"/>
      <c r="AI34" s="651"/>
      <c r="AJ34" s="651"/>
      <c r="AK34" s="651"/>
      <c r="AL34" s="652">
        <v>0.6</v>
      </c>
      <c r="AM34" s="653"/>
      <c r="AN34" s="653"/>
      <c r="AO34" s="654"/>
      <c r="AP34" s="233"/>
      <c r="AQ34" s="234"/>
      <c r="AR34" s="230"/>
      <c r="AS34" s="231"/>
      <c r="AT34" s="231"/>
      <c r="AU34" s="231"/>
      <c r="AV34" s="231"/>
      <c r="AW34" s="231"/>
      <c r="AX34" s="231"/>
      <c r="AY34" s="231"/>
      <c r="AZ34" s="231"/>
      <c r="BA34" s="231"/>
      <c r="BB34" s="231"/>
      <c r="BC34" s="231"/>
      <c r="BD34" s="231"/>
      <c r="BE34" s="231"/>
      <c r="BF34" s="231"/>
      <c r="BG34" s="234"/>
      <c r="BH34" s="234"/>
      <c r="BI34" s="234"/>
      <c r="BJ34" s="234"/>
      <c r="BK34" s="234"/>
      <c r="BL34" s="234"/>
      <c r="BM34" s="234"/>
      <c r="BN34" s="234"/>
      <c r="BO34" s="234"/>
      <c r="BP34" s="234"/>
      <c r="BQ34" s="234"/>
      <c r="BR34" s="234"/>
      <c r="BS34" s="234"/>
      <c r="BT34" s="234"/>
      <c r="BU34" s="234"/>
      <c r="BV34" s="234"/>
      <c r="BW34" s="234"/>
      <c r="BX34" s="234"/>
      <c r="BY34" s="234"/>
      <c r="BZ34" s="234"/>
      <c r="CA34" s="234"/>
      <c r="CB34" s="234"/>
      <c r="CD34" s="662" t="s">
        <v>321</v>
      </c>
      <c r="CE34" s="663"/>
      <c r="CF34" s="663"/>
      <c r="CG34" s="663"/>
      <c r="CH34" s="663"/>
      <c r="CI34" s="663"/>
      <c r="CJ34" s="663"/>
      <c r="CK34" s="663"/>
      <c r="CL34" s="663"/>
      <c r="CM34" s="663"/>
      <c r="CN34" s="663"/>
      <c r="CO34" s="663"/>
      <c r="CP34" s="663"/>
      <c r="CQ34" s="664"/>
      <c r="CR34" s="647">
        <v>1088866</v>
      </c>
      <c r="CS34" s="648"/>
      <c r="CT34" s="648"/>
      <c r="CU34" s="648"/>
      <c r="CV34" s="648"/>
      <c r="CW34" s="648"/>
      <c r="CX34" s="648"/>
      <c r="CY34" s="649"/>
      <c r="CZ34" s="652">
        <v>13.2</v>
      </c>
      <c r="DA34" s="683"/>
      <c r="DB34" s="683"/>
      <c r="DC34" s="686"/>
      <c r="DD34" s="656">
        <v>845348</v>
      </c>
      <c r="DE34" s="648"/>
      <c r="DF34" s="648"/>
      <c r="DG34" s="648"/>
      <c r="DH34" s="648"/>
      <c r="DI34" s="648"/>
      <c r="DJ34" s="648"/>
      <c r="DK34" s="649"/>
      <c r="DL34" s="656">
        <v>556314</v>
      </c>
      <c r="DM34" s="648"/>
      <c r="DN34" s="648"/>
      <c r="DO34" s="648"/>
      <c r="DP34" s="648"/>
      <c r="DQ34" s="648"/>
      <c r="DR34" s="648"/>
      <c r="DS34" s="648"/>
      <c r="DT34" s="648"/>
      <c r="DU34" s="648"/>
      <c r="DV34" s="649"/>
      <c r="DW34" s="652">
        <v>13.9</v>
      </c>
      <c r="DX34" s="683"/>
      <c r="DY34" s="683"/>
      <c r="DZ34" s="683"/>
      <c r="EA34" s="683"/>
      <c r="EB34" s="683"/>
      <c r="EC34" s="684"/>
    </row>
    <row r="35" spans="2:133" ht="11.25" customHeight="1" x14ac:dyDescent="0.15">
      <c r="B35" s="644" t="s">
        <v>322</v>
      </c>
      <c r="C35" s="645"/>
      <c r="D35" s="645"/>
      <c r="E35" s="645"/>
      <c r="F35" s="645"/>
      <c r="G35" s="645"/>
      <c r="H35" s="645"/>
      <c r="I35" s="645"/>
      <c r="J35" s="645"/>
      <c r="K35" s="645"/>
      <c r="L35" s="645"/>
      <c r="M35" s="645"/>
      <c r="N35" s="645"/>
      <c r="O35" s="645"/>
      <c r="P35" s="645"/>
      <c r="Q35" s="646"/>
      <c r="R35" s="647">
        <v>101098</v>
      </c>
      <c r="S35" s="648"/>
      <c r="T35" s="648"/>
      <c r="U35" s="648"/>
      <c r="V35" s="648"/>
      <c r="W35" s="648"/>
      <c r="X35" s="648"/>
      <c r="Y35" s="649"/>
      <c r="Z35" s="650">
        <v>1.2</v>
      </c>
      <c r="AA35" s="650"/>
      <c r="AB35" s="650"/>
      <c r="AC35" s="650"/>
      <c r="AD35" s="651" t="s">
        <v>130</v>
      </c>
      <c r="AE35" s="651"/>
      <c r="AF35" s="651"/>
      <c r="AG35" s="651"/>
      <c r="AH35" s="651"/>
      <c r="AI35" s="651"/>
      <c r="AJ35" s="651"/>
      <c r="AK35" s="651"/>
      <c r="AL35" s="652" t="s">
        <v>130</v>
      </c>
      <c r="AM35" s="653"/>
      <c r="AN35" s="653"/>
      <c r="AO35" s="654"/>
      <c r="AP35" s="235"/>
      <c r="AQ35" s="626" t="s">
        <v>323</v>
      </c>
      <c r="AR35" s="627"/>
      <c r="AS35" s="627"/>
      <c r="AT35" s="627"/>
      <c r="AU35" s="627"/>
      <c r="AV35" s="627"/>
      <c r="AW35" s="627"/>
      <c r="AX35" s="627"/>
      <c r="AY35" s="627"/>
      <c r="AZ35" s="627"/>
      <c r="BA35" s="627"/>
      <c r="BB35" s="627"/>
      <c r="BC35" s="627"/>
      <c r="BD35" s="627"/>
      <c r="BE35" s="627"/>
      <c r="BF35" s="628"/>
      <c r="BG35" s="626" t="s">
        <v>324</v>
      </c>
      <c r="BH35" s="627"/>
      <c r="BI35" s="627"/>
      <c r="BJ35" s="627"/>
      <c r="BK35" s="627"/>
      <c r="BL35" s="627"/>
      <c r="BM35" s="627"/>
      <c r="BN35" s="627"/>
      <c r="BO35" s="627"/>
      <c r="BP35" s="627"/>
      <c r="BQ35" s="627"/>
      <c r="BR35" s="627"/>
      <c r="BS35" s="627"/>
      <c r="BT35" s="627"/>
      <c r="BU35" s="627"/>
      <c r="BV35" s="627"/>
      <c r="BW35" s="627"/>
      <c r="BX35" s="627"/>
      <c r="BY35" s="627"/>
      <c r="BZ35" s="627"/>
      <c r="CA35" s="627"/>
      <c r="CB35" s="628"/>
      <c r="CD35" s="662" t="s">
        <v>325</v>
      </c>
      <c r="CE35" s="663"/>
      <c r="CF35" s="663"/>
      <c r="CG35" s="663"/>
      <c r="CH35" s="663"/>
      <c r="CI35" s="663"/>
      <c r="CJ35" s="663"/>
      <c r="CK35" s="663"/>
      <c r="CL35" s="663"/>
      <c r="CM35" s="663"/>
      <c r="CN35" s="663"/>
      <c r="CO35" s="663"/>
      <c r="CP35" s="663"/>
      <c r="CQ35" s="664"/>
      <c r="CR35" s="647">
        <v>61272</v>
      </c>
      <c r="CS35" s="681"/>
      <c r="CT35" s="681"/>
      <c r="CU35" s="681"/>
      <c r="CV35" s="681"/>
      <c r="CW35" s="681"/>
      <c r="CX35" s="681"/>
      <c r="CY35" s="682"/>
      <c r="CZ35" s="652">
        <v>0.7</v>
      </c>
      <c r="DA35" s="683"/>
      <c r="DB35" s="683"/>
      <c r="DC35" s="686"/>
      <c r="DD35" s="656">
        <v>53942</v>
      </c>
      <c r="DE35" s="681"/>
      <c r="DF35" s="681"/>
      <c r="DG35" s="681"/>
      <c r="DH35" s="681"/>
      <c r="DI35" s="681"/>
      <c r="DJ35" s="681"/>
      <c r="DK35" s="682"/>
      <c r="DL35" s="656">
        <v>51943</v>
      </c>
      <c r="DM35" s="681"/>
      <c r="DN35" s="681"/>
      <c r="DO35" s="681"/>
      <c r="DP35" s="681"/>
      <c r="DQ35" s="681"/>
      <c r="DR35" s="681"/>
      <c r="DS35" s="681"/>
      <c r="DT35" s="681"/>
      <c r="DU35" s="681"/>
      <c r="DV35" s="682"/>
      <c r="DW35" s="652">
        <v>1.3</v>
      </c>
      <c r="DX35" s="683"/>
      <c r="DY35" s="683"/>
      <c r="DZ35" s="683"/>
      <c r="EA35" s="683"/>
      <c r="EB35" s="683"/>
      <c r="EC35" s="684"/>
    </row>
    <row r="36" spans="2:133" ht="11.25" customHeight="1" x14ac:dyDescent="0.15">
      <c r="B36" s="644" t="s">
        <v>326</v>
      </c>
      <c r="C36" s="645"/>
      <c r="D36" s="645"/>
      <c r="E36" s="645"/>
      <c r="F36" s="645"/>
      <c r="G36" s="645"/>
      <c r="H36" s="645"/>
      <c r="I36" s="645"/>
      <c r="J36" s="645"/>
      <c r="K36" s="645"/>
      <c r="L36" s="645"/>
      <c r="M36" s="645"/>
      <c r="N36" s="645"/>
      <c r="O36" s="645"/>
      <c r="P36" s="645"/>
      <c r="Q36" s="646"/>
      <c r="R36" s="647">
        <v>62012</v>
      </c>
      <c r="S36" s="648"/>
      <c r="T36" s="648"/>
      <c r="U36" s="648"/>
      <c r="V36" s="648"/>
      <c r="W36" s="648"/>
      <c r="X36" s="648"/>
      <c r="Y36" s="649"/>
      <c r="Z36" s="650">
        <v>0.7</v>
      </c>
      <c r="AA36" s="650"/>
      <c r="AB36" s="650"/>
      <c r="AC36" s="650"/>
      <c r="AD36" s="651" t="s">
        <v>235</v>
      </c>
      <c r="AE36" s="651"/>
      <c r="AF36" s="651"/>
      <c r="AG36" s="651"/>
      <c r="AH36" s="651"/>
      <c r="AI36" s="651"/>
      <c r="AJ36" s="651"/>
      <c r="AK36" s="651"/>
      <c r="AL36" s="652" t="s">
        <v>235</v>
      </c>
      <c r="AM36" s="653"/>
      <c r="AN36" s="653"/>
      <c r="AO36" s="654"/>
      <c r="AP36" s="235"/>
      <c r="AQ36" s="721" t="s">
        <v>327</v>
      </c>
      <c r="AR36" s="722"/>
      <c r="AS36" s="722"/>
      <c r="AT36" s="722"/>
      <c r="AU36" s="722"/>
      <c r="AV36" s="722"/>
      <c r="AW36" s="722"/>
      <c r="AX36" s="722"/>
      <c r="AY36" s="723"/>
      <c r="AZ36" s="636">
        <v>1028047</v>
      </c>
      <c r="BA36" s="637"/>
      <c r="BB36" s="637"/>
      <c r="BC36" s="637"/>
      <c r="BD36" s="637"/>
      <c r="BE36" s="637"/>
      <c r="BF36" s="724"/>
      <c r="BG36" s="658" t="s">
        <v>328</v>
      </c>
      <c r="BH36" s="659"/>
      <c r="BI36" s="659"/>
      <c r="BJ36" s="659"/>
      <c r="BK36" s="659"/>
      <c r="BL36" s="659"/>
      <c r="BM36" s="659"/>
      <c r="BN36" s="659"/>
      <c r="BO36" s="659"/>
      <c r="BP36" s="659"/>
      <c r="BQ36" s="659"/>
      <c r="BR36" s="659"/>
      <c r="BS36" s="659"/>
      <c r="BT36" s="659"/>
      <c r="BU36" s="660"/>
      <c r="BV36" s="636">
        <v>89477</v>
      </c>
      <c r="BW36" s="637"/>
      <c r="BX36" s="637"/>
      <c r="BY36" s="637"/>
      <c r="BZ36" s="637"/>
      <c r="CA36" s="637"/>
      <c r="CB36" s="724"/>
      <c r="CD36" s="662" t="s">
        <v>329</v>
      </c>
      <c r="CE36" s="663"/>
      <c r="CF36" s="663"/>
      <c r="CG36" s="663"/>
      <c r="CH36" s="663"/>
      <c r="CI36" s="663"/>
      <c r="CJ36" s="663"/>
      <c r="CK36" s="663"/>
      <c r="CL36" s="663"/>
      <c r="CM36" s="663"/>
      <c r="CN36" s="663"/>
      <c r="CO36" s="663"/>
      <c r="CP36" s="663"/>
      <c r="CQ36" s="664"/>
      <c r="CR36" s="647">
        <v>2197345</v>
      </c>
      <c r="CS36" s="648"/>
      <c r="CT36" s="648"/>
      <c r="CU36" s="648"/>
      <c r="CV36" s="648"/>
      <c r="CW36" s="648"/>
      <c r="CX36" s="648"/>
      <c r="CY36" s="649"/>
      <c r="CZ36" s="652">
        <v>26.7</v>
      </c>
      <c r="DA36" s="683"/>
      <c r="DB36" s="683"/>
      <c r="DC36" s="686"/>
      <c r="DD36" s="656">
        <v>994192</v>
      </c>
      <c r="DE36" s="648"/>
      <c r="DF36" s="648"/>
      <c r="DG36" s="648"/>
      <c r="DH36" s="648"/>
      <c r="DI36" s="648"/>
      <c r="DJ36" s="648"/>
      <c r="DK36" s="649"/>
      <c r="DL36" s="656">
        <v>768895</v>
      </c>
      <c r="DM36" s="648"/>
      <c r="DN36" s="648"/>
      <c r="DO36" s="648"/>
      <c r="DP36" s="648"/>
      <c r="DQ36" s="648"/>
      <c r="DR36" s="648"/>
      <c r="DS36" s="648"/>
      <c r="DT36" s="648"/>
      <c r="DU36" s="648"/>
      <c r="DV36" s="649"/>
      <c r="DW36" s="652">
        <v>19.2</v>
      </c>
      <c r="DX36" s="683"/>
      <c r="DY36" s="683"/>
      <c r="DZ36" s="683"/>
      <c r="EA36" s="683"/>
      <c r="EB36" s="683"/>
      <c r="EC36" s="684"/>
    </row>
    <row r="37" spans="2:133" ht="11.25" customHeight="1" x14ac:dyDescent="0.15">
      <c r="B37" s="644" t="s">
        <v>330</v>
      </c>
      <c r="C37" s="645"/>
      <c r="D37" s="645"/>
      <c r="E37" s="645"/>
      <c r="F37" s="645"/>
      <c r="G37" s="645"/>
      <c r="H37" s="645"/>
      <c r="I37" s="645"/>
      <c r="J37" s="645"/>
      <c r="K37" s="645"/>
      <c r="L37" s="645"/>
      <c r="M37" s="645"/>
      <c r="N37" s="645"/>
      <c r="O37" s="645"/>
      <c r="P37" s="645"/>
      <c r="Q37" s="646"/>
      <c r="R37" s="647">
        <v>371936</v>
      </c>
      <c r="S37" s="648"/>
      <c r="T37" s="648"/>
      <c r="U37" s="648"/>
      <c r="V37" s="648"/>
      <c r="W37" s="648"/>
      <c r="X37" s="648"/>
      <c r="Y37" s="649"/>
      <c r="Z37" s="650">
        <v>4.3</v>
      </c>
      <c r="AA37" s="650"/>
      <c r="AB37" s="650"/>
      <c r="AC37" s="650"/>
      <c r="AD37" s="651" t="s">
        <v>138</v>
      </c>
      <c r="AE37" s="651"/>
      <c r="AF37" s="651"/>
      <c r="AG37" s="651"/>
      <c r="AH37" s="651"/>
      <c r="AI37" s="651"/>
      <c r="AJ37" s="651"/>
      <c r="AK37" s="651"/>
      <c r="AL37" s="652" t="s">
        <v>235</v>
      </c>
      <c r="AM37" s="653"/>
      <c r="AN37" s="653"/>
      <c r="AO37" s="654"/>
      <c r="AQ37" s="725" t="s">
        <v>331</v>
      </c>
      <c r="AR37" s="726"/>
      <c r="AS37" s="726"/>
      <c r="AT37" s="726"/>
      <c r="AU37" s="726"/>
      <c r="AV37" s="726"/>
      <c r="AW37" s="726"/>
      <c r="AX37" s="726"/>
      <c r="AY37" s="727"/>
      <c r="AZ37" s="647">
        <v>272672</v>
      </c>
      <c r="BA37" s="648"/>
      <c r="BB37" s="648"/>
      <c r="BC37" s="648"/>
      <c r="BD37" s="681"/>
      <c r="BE37" s="681"/>
      <c r="BF37" s="702"/>
      <c r="BG37" s="662" t="s">
        <v>332</v>
      </c>
      <c r="BH37" s="663"/>
      <c r="BI37" s="663"/>
      <c r="BJ37" s="663"/>
      <c r="BK37" s="663"/>
      <c r="BL37" s="663"/>
      <c r="BM37" s="663"/>
      <c r="BN37" s="663"/>
      <c r="BO37" s="663"/>
      <c r="BP37" s="663"/>
      <c r="BQ37" s="663"/>
      <c r="BR37" s="663"/>
      <c r="BS37" s="663"/>
      <c r="BT37" s="663"/>
      <c r="BU37" s="664"/>
      <c r="BV37" s="647">
        <v>75343</v>
      </c>
      <c r="BW37" s="648"/>
      <c r="BX37" s="648"/>
      <c r="BY37" s="648"/>
      <c r="BZ37" s="648"/>
      <c r="CA37" s="648"/>
      <c r="CB37" s="657"/>
      <c r="CD37" s="662" t="s">
        <v>333</v>
      </c>
      <c r="CE37" s="663"/>
      <c r="CF37" s="663"/>
      <c r="CG37" s="663"/>
      <c r="CH37" s="663"/>
      <c r="CI37" s="663"/>
      <c r="CJ37" s="663"/>
      <c r="CK37" s="663"/>
      <c r="CL37" s="663"/>
      <c r="CM37" s="663"/>
      <c r="CN37" s="663"/>
      <c r="CO37" s="663"/>
      <c r="CP37" s="663"/>
      <c r="CQ37" s="664"/>
      <c r="CR37" s="647">
        <v>343328</v>
      </c>
      <c r="CS37" s="681"/>
      <c r="CT37" s="681"/>
      <c r="CU37" s="681"/>
      <c r="CV37" s="681"/>
      <c r="CW37" s="681"/>
      <c r="CX37" s="681"/>
      <c r="CY37" s="682"/>
      <c r="CZ37" s="652">
        <v>4.2</v>
      </c>
      <c r="DA37" s="683"/>
      <c r="DB37" s="683"/>
      <c r="DC37" s="686"/>
      <c r="DD37" s="656">
        <v>343265</v>
      </c>
      <c r="DE37" s="681"/>
      <c r="DF37" s="681"/>
      <c r="DG37" s="681"/>
      <c r="DH37" s="681"/>
      <c r="DI37" s="681"/>
      <c r="DJ37" s="681"/>
      <c r="DK37" s="682"/>
      <c r="DL37" s="656">
        <v>342376</v>
      </c>
      <c r="DM37" s="681"/>
      <c r="DN37" s="681"/>
      <c r="DO37" s="681"/>
      <c r="DP37" s="681"/>
      <c r="DQ37" s="681"/>
      <c r="DR37" s="681"/>
      <c r="DS37" s="681"/>
      <c r="DT37" s="681"/>
      <c r="DU37" s="681"/>
      <c r="DV37" s="682"/>
      <c r="DW37" s="652">
        <v>8.5</v>
      </c>
      <c r="DX37" s="683"/>
      <c r="DY37" s="683"/>
      <c r="DZ37" s="683"/>
      <c r="EA37" s="683"/>
      <c r="EB37" s="683"/>
      <c r="EC37" s="684"/>
    </row>
    <row r="38" spans="2:133" ht="11.25" customHeight="1" x14ac:dyDescent="0.15">
      <c r="B38" s="644" t="s">
        <v>334</v>
      </c>
      <c r="C38" s="645"/>
      <c r="D38" s="645"/>
      <c r="E38" s="645"/>
      <c r="F38" s="645"/>
      <c r="G38" s="645"/>
      <c r="H38" s="645"/>
      <c r="I38" s="645"/>
      <c r="J38" s="645"/>
      <c r="K38" s="645"/>
      <c r="L38" s="645"/>
      <c r="M38" s="645"/>
      <c r="N38" s="645"/>
      <c r="O38" s="645"/>
      <c r="P38" s="645"/>
      <c r="Q38" s="646"/>
      <c r="R38" s="647">
        <v>64889</v>
      </c>
      <c r="S38" s="648"/>
      <c r="T38" s="648"/>
      <c r="U38" s="648"/>
      <c r="V38" s="648"/>
      <c r="W38" s="648"/>
      <c r="X38" s="648"/>
      <c r="Y38" s="649"/>
      <c r="Z38" s="650">
        <v>0.7</v>
      </c>
      <c r="AA38" s="650"/>
      <c r="AB38" s="650"/>
      <c r="AC38" s="650"/>
      <c r="AD38" s="651">
        <v>575</v>
      </c>
      <c r="AE38" s="651"/>
      <c r="AF38" s="651"/>
      <c r="AG38" s="651"/>
      <c r="AH38" s="651"/>
      <c r="AI38" s="651"/>
      <c r="AJ38" s="651"/>
      <c r="AK38" s="651"/>
      <c r="AL38" s="652">
        <v>0</v>
      </c>
      <c r="AM38" s="653"/>
      <c r="AN38" s="653"/>
      <c r="AO38" s="654"/>
      <c r="AQ38" s="725" t="s">
        <v>335</v>
      </c>
      <c r="AR38" s="726"/>
      <c r="AS38" s="726"/>
      <c r="AT38" s="726"/>
      <c r="AU38" s="726"/>
      <c r="AV38" s="726"/>
      <c r="AW38" s="726"/>
      <c r="AX38" s="726"/>
      <c r="AY38" s="727"/>
      <c r="AZ38" s="647">
        <v>165346</v>
      </c>
      <c r="BA38" s="648"/>
      <c r="BB38" s="648"/>
      <c r="BC38" s="648"/>
      <c r="BD38" s="681"/>
      <c r="BE38" s="681"/>
      <c r="BF38" s="702"/>
      <c r="BG38" s="662" t="s">
        <v>336</v>
      </c>
      <c r="BH38" s="663"/>
      <c r="BI38" s="663"/>
      <c r="BJ38" s="663"/>
      <c r="BK38" s="663"/>
      <c r="BL38" s="663"/>
      <c r="BM38" s="663"/>
      <c r="BN38" s="663"/>
      <c r="BO38" s="663"/>
      <c r="BP38" s="663"/>
      <c r="BQ38" s="663"/>
      <c r="BR38" s="663"/>
      <c r="BS38" s="663"/>
      <c r="BT38" s="663"/>
      <c r="BU38" s="664"/>
      <c r="BV38" s="647">
        <v>1499</v>
      </c>
      <c r="BW38" s="648"/>
      <c r="BX38" s="648"/>
      <c r="BY38" s="648"/>
      <c r="BZ38" s="648"/>
      <c r="CA38" s="648"/>
      <c r="CB38" s="657"/>
      <c r="CD38" s="662" t="s">
        <v>337</v>
      </c>
      <c r="CE38" s="663"/>
      <c r="CF38" s="663"/>
      <c r="CG38" s="663"/>
      <c r="CH38" s="663"/>
      <c r="CI38" s="663"/>
      <c r="CJ38" s="663"/>
      <c r="CK38" s="663"/>
      <c r="CL38" s="663"/>
      <c r="CM38" s="663"/>
      <c r="CN38" s="663"/>
      <c r="CO38" s="663"/>
      <c r="CP38" s="663"/>
      <c r="CQ38" s="664"/>
      <c r="CR38" s="647">
        <v>755375</v>
      </c>
      <c r="CS38" s="648"/>
      <c r="CT38" s="648"/>
      <c r="CU38" s="648"/>
      <c r="CV38" s="648"/>
      <c r="CW38" s="648"/>
      <c r="CX38" s="648"/>
      <c r="CY38" s="649"/>
      <c r="CZ38" s="652">
        <v>9.1999999999999993</v>
      </c>
      <c r="DA38" s="683"/>
      <c r="DB38" s="683"/>
      <c r="DC38" s="686"/>
      <c r="DD38" s="656">
        <v>648652</v>
      </c>
      <c r="DE38" s="648"/>
      <c r="DF38" s="648"/>
      <c r="DG38" s="648"/>
      <c r="DH38" s="648"/>
      <c r="DI38" s="648"/>
      <c r="DJ38" s="648"/>
      <c r="DK38" s="649"/>
      <c r="DL38" s="656">
        <v>528606</v>
      </c>
      <c r="DM38" s="648"/>
      <c r="DN38" s="648"/>
      <c r="DO38" s="648"/>
      <c r="DP38" s="648"/>
      <c r="DQ38" s="648"/>
      <c r="DR38" s="648"/>
      <c r="DS38" s="648"/>
      <c r="DT38" s="648"/>
      <c r="DU38" s="648"/>
      <c r="DV38" s="649"/>
      <c r="DW38" s="652">
        <v>13.2</v>
      </c>
      <c r="DX38" s="683"/>
      <c r="DY38" s="683"/>
      <c r="DZ38" s="683"/>
      <c r="EA38" s="683"/>
      <c r="EB38" s="683"/>
      <c r="EC38" s="684"/>
    </row>
    <row r="39" spans="2:133" ht="11.25" customHeight="1" x14ac:dyDescent="0.15">
      <c r="B39" s="644" t="s">
        <v>338</v>
      </c>
      <c r="C39" s="645"/>
      <c r="D39" s="645"/>
      <c r="E39" s="645"/>
      <c r="F39" s="645"/>
      <c r="G39" s="645"/>
      <c r="H39" s="645"/>
      <c r="I39" s="645"/>
      <c r="J39" s="645"/>
      <c r="K39" s="645"/>
      <c r="L39" s="645"/>
      <c r="M39" s="645"/>
      <c r="N39" s="645"/>
      <c r="O39" s="645"/>
      <c r="P39" s="645"/>
      <c r="Q39" s="646"/>
      <c r="R39" s="647">
        <v>778344</v>
      </c>
      <c r="S39" s="648"/>
      <c r="T39" s="648"/>
      <c r="U39" s="648"/>
      <c r="V39" s="648"/>
      <c r="W39" s="648"/>
      <c r="X39" s="648"/>
      <c r="Y39" s="649"/>
      <c r="Z39" s="650">
        <v>9</v>
      </c>
      <c r="AA39" s="650"/>
      <c r="AB39" s="650"/>
      <c r="AC39" s="650"/>
      <c r="AD39" s="651" t="s">
        <v>130</v>
      </c>
      <c r="AE39" s="651"/>
      <c r="AF39" s="651"/>
      <c r="AG39" s="651"/>
      <c r="AH39" s="651"/>
      <c r="AI39" s="651"/>
      <c r="AJ39" s="651"/>
      <c r="AK39" s="651"/>
      <c r="AL39" s="652" t="s">
        <v>235</v>
      </c>
      <c r="AM39" s="653"/>
      <c r="AN39" s="653"/>
      <c r="AO39" s="654"/>
      <c r="AQ39" s="725" t="s">
        <v>339</v>
      </c>
      <c r="AR39" s="726"/>
      <c r="AS39" s="726"/>
      <c r="AT39" s="726"/>
      <c r="AU39" s="726"/>
      <c r="AV39" s="726"/>
      <c r="AW39" s="726"/>
      <c r="AX39" s="726"/>
      <c r="AY39" s="727"/>
      <c r="AZ39" s="647" t="s">
        <v>130</v>
      </c>
      <c r="BA39" s="648"/>
      <c r="BB39" s="648"/>
      <c r="BC39" s="648"/>
      <c r="BD39" s="681"/>
      <c r="BE39" s="681"/>
      <c r="BF39" s="702"/>
      <c r="BG39" s="662" t="s">
        <v>340</v>
      </c>
      <c r="BH39" s="663"/>
      <c r="BI39" s="663"/>
      <c r="BJ39" s="663"/>
      <c r="BK39" s="663"/>
      <c r="BL39" s="663"/>
      <c r="BM39" s="663"/>
      <c r="BN39" s="663"/>
      <c r="BO39" s="663"/>
      <c r="BP39" s="663"/>
      <c r="BQ39" s="663"/>
      <c r="BR39" s="663"/>
      <c r="BS39" s="663"/>
      <c r="BT39" s="663"/>
      <c r="BU39" s="664"/>
      <c r="BV39" s="647">
        <v>2498</v>
      </c>
      <c r="BW39" s="648"/>
      <c r="BX39" s="648"/>
      <c r="BY39" s="648"/>
      <c r="BZ39" s="648"/>
      <c r="CA39" s="648"/>
      <c r="CB39" s="657"/>
      <c r="CD39" s="662" t="s">
        <v>341</v>
      </c>
      <c r="CE39" s="663"/>
      <c r="CF39" s="663"/>
      <c r="CG39" s="663"/>
      <c r="CH39" s="663"/>
      <c r="CI39" s="663"/>
      <c r="CJ39" s="663"/>
      <c r="CK39" s="663"/>
      <c r="CL39" s="663"/>
      <c r="CM39" s="663"/>
      <c r="CN39" s="663"/>
      <c r="CO39" s="663"/>
      <c r="CP39" s="663"/>
      <c r="CQ39" s="664"/>
      <c r="CR39" s="647">
        <v>296729</v>
      </c>
      <c r="CS39" s="681"/>
      <c r="CT39" s="681"/>
      <c r="CU39" s="681"/>
      <c r="CV39" s="681"/>
      <c r="CW39" s="681"/>
      <c r="CX39" s="681"/>
      <c r="CY39" s="682"/>
      <c r="CZ39" s="652">
        <v>3.6</v>
      </c>
      <c r="DA39" s="683"/>
      <c r="DB39" s="683"/>
      <c r="DC39" s="686"/>
      <c r="DD39" s="656">
        <v>151752</v>
      </c>
      <c r="DE39" s="681"/>
      <c r="DF39" s="681"/>
      <c r="DG39" s="681"/>
      <c r="DH39" s="681"/>
      <c r="DI39" s="681"/>
      <c r="DJ39" s="681"/>
      <c r="DK39" s="682"/>
      <c r="DL39" s="656" t="s">
        <v>235</v>
      </c>
      <c r="DM39" s="681"/>
      <c r="DN39" s="681"/>
      <c r="DO39" s="681"/>
      <c r="DP39" s="681"/>
      <c r="DQ39" s="681"/>
      <c r="DR39" s="681"/>
      <c r="DS39" s="681"/>
      <c r="DT39" s="681"/>
      <c r="DU39" s="681"/>
      <c r="DV39" s="682"/>
      <c r="DW39" s="652" t="s">
        <v>130</v>
      </c>
      <c r="DX39" s="683"/>
      <c r="DY39" s="683"/>
      <c r="DZ39" s="683"/>
      <c r="EA39" s="683"/>
      <c r="EB39" s="683"/>
      <c r="EC39" s="684"/>
    </row>
    <row r="40" spans="2:133" ht="11.25" customHeight="1" x14ac:dyDescent="0.15">
      <c r="B40" s="644" t="s">
        <v>342</v>
      </c>
      <c r="C40" s="645"/>
      <c r="D40" s="645"/>
      <c r="E40" s="645"/>
      <c r="F40" s="645"/>
      <c r="G40" s="645"/>
      <c r="H40" s="645"/>
      <c r="I40" s="645"/>
      <c r="J40" s="645"/>
      <c r="K40" s="645"/>
      <c r="L40" s="645"/>
      <c r="M40" s="645"/>
      <c r="N40" s="645"/>
      <c r="O40" s="645"/>
      <c r="P40" s="645"/>
      <c r="Q40" s="646"/>
      <c r="R40" s="647" t="s">
        <v>130</v>
      </c>
      <c r="S40" s="648"/>
      <c r="T40" s="648"/>
      <c r="U40" s="648"/>
      <c r="V40" s="648"/>
      <c r="W40" s="648"/>
      <c r="X40" s="648"/>
      <c r="Y40" s="649"/>
      <c r="Z40" s="650" t="s">
        <v>235</v>
      </c>
      <c r="AA40" s="650"/>
      <c r="AB40" s="650"/>
      <c r="AC40" s="650"/>
      <c r="AD40" s="651" t="s">
        <v>235</v>
      </c>
      <c r="AE40" s="651"/>
      <c r="AF40" s="651"/>
      <c r="AG40" s="651"/>
      <c r="AH40" s="651"/>
      <c r="AI40" s="651"/>
      <c r="AJ40" s="651"/>
      <c r="AK40" s="651"/>
      <c r="AL40" s="652" t="s">
        <v>235</v>
      </c>
      <c r="AM40" s="653"/>
      <c r="AN40" s="653"/>
      <c r="AO40" s="654"/>
      <c r="AQ40" s="725" t="s">
        <v>343</v>
      </c>
      <c r="AR40" s="726"/>
      <c r="AS40" s="726"/>
      <c r="AT40" s="726"/>
      <c r="AU40" s="726"/>
      <c r="AV40" s="726"/>
      <c r="AW40" s="726"/>
      <c r="AX40" s="726"/>
      <c r="AY40" s="727"/>
      <c r="AZ40" s="647" t="s">
        <v>235</v>
      </c>
      <c r="BA40" s="648"/>
      <c r="BB40" s="648"/>
      <c r="BC40" s="648"/>
      <c r="BD40" s="681"/>
      <c r="BE40" s="681"/>
      <c r="BF40" s="702"/>
      <c r="BG40" s="728" t="s">
        <v>344</v>
      </c>
      <c r="BH40" s="729"/>
      <c r="BI40" s="729"/>
      <c r="BJ40" s="729"/>
      <c r="BK40" s="729"/>
      <c r="BL40" s="236"/>
      <c r="BM40" s="663" t="s">
        <v>345</v>
      </c>
      <c r="BN40" s="663"/>
      <c r="BO40" s="663"/>
      <c r="BP40" s="663"/>
      <c r="BQ40" s="663"/>
      <c r="BR40" s="663"/>
      <c r="BS40" s="663"/>
      <c r="BT40" s="663"/>
      <c r="BU40" s="664"/>
      <c r="BV40" s="647">
        <v>97</v>
      </c>
      <c r="BW40" s="648"/>
      <c r="BX40" s="648"/>
      <c r="BY40" s="648"/>
      <c r="BZ40" s="648"/>
      <c r="CA40" s="648"/>
      <c r="CB40" s="657"/>
      <c r="CD40" s="662" t="s">
        <v>346</v>
      </c>
      <c r="CE40" s="663"/>
      <c r="CF40" s="663"/>
      <c r="CG40" s="663"/>
      <c r="CH40" s="663"/>
      <c r="CI40" s="663"/>
      <c r="CJ40" s="663"/>
      <c r="CK40" s="663"/>
      <c r="CL40" s="663"/>
      <c r="CM40" s="663"/>
      <c r="CN40" s="663"/>
      <c r="CO40" s="663"/>
      <c r="CP40" s="663"/>
      <c r="CQ40" s="664"/>
      <c r="CR40" s="647">
        <v>55000</v>
      </c>
      <c r="CS40" s="648"/>
      <c r="CT40" s="648"/>
      <c r="CU40" s="648"/>
      <c r="CV40" s="648"/>
      <c r="CW40" s="648"/>
      <c r="CX40" s="648"/>
      <c r="CY40" s="649"/>
      <c r="CZ40" s="652">
        <v>0.7</v>
      </c>
      <c r="DA40" s="683"/>
      <c r="DB40" s="683"/>
      <c r="DC40" s="686"/>
      <c r="DD40" s="656">
        <v>55000</v>
      </c>
      <c r="DE40" s="648"/>
      <c r="DF40" s="648"/>
      <c r="DG40" s="648"/>
      <c r="DH40" s="648"/>
      <c r="DI40" s="648"/>
      <c r="DJ40" s="648"/>
      <c r="DK40" s="649"/>
      <c r="DL40" s="656" t="s">
        <v>130</v>
      </c>
      <c r="DM40" s="648"/>
      <c r="DN40" s="648"/>
      <c r="DO40" s="648"/>
      <c r="DP40" s="648"/>
      <c r="DQ40" s="648"/>
      <c r="DR40" s="648"/>
      <c r="DS40" s="648"/>
      <c r="DT40" s="648"/>
      <c r="DU40" s="648"/>
      <c r="DV40" s="649"/>
      <c r="DW40" s="652" t="s">
        <v>235</v>
      </c>
      <c r="DX40" s="683"/>
      <c r="DY40" s="683"/>
      <c r="DZ40" s="683"/>
      <c r="EA40" s="683"/>
      <c r="EB40" s="683"/>
      <c r="EC40" s="684"/>
    </row>
    <row r="41" spans="2:133" ht="11.25" customHeight="1" x14ac:dyDescent="0.15">
      <c r="B41" s="644" t="s">
        <v>347</v>
      </c>
      <c r="C41" s="645"/>
      <c r="D41" s="645"/>
      <c r="E41" s="645"/>
      <c r="F41" s="645"/>
      <c r="G41" s="645"/>
      <c r="H41" s="645"/>
      <c r="I41" s="645"/>
      <c r="J41" s="645"/>
      <c r="K41" s="645"/>
      <c r="L41" s="645"/>
      <c r="M41" s="645"/>
      <c r="N41" s="645"/>
      <c r="O41" s="645"/>
      <c r="P41" s="645"/>
      <c r="Q41" s="646"/>
      <c r="R41" s="647" t="s">
        <v>130</v>
      </c>
      <c r="S41" s="648"/>
      <c r="T41" s="648"/>
      <c r="U41" s="648"/>
      <c r="V41" s="648"/>
      <c r="W41" s="648"/>
      <c r="X41" s="648"/>
      <c r="Y41" s="649"/>
      <c r="Z41" s="650" t="s">
        <v>130</v>
      </c>
      <c r="AA41" s="650"/>
      <c r="AB41" s="650"/>
      <c r="AC41" s="650"/>
      <c r="AD41" s="651" t="s">
        <v>130</v>
      </c>
      <c r="AE41" s="651"/>
      <c r="AF41" s="651"/>
      <c r="AG41" s="651"/>
      <c r="AH41" s="651"/>
      <c r="AI41" s="651"/>
      <c r="AJ41" s="651"/>
      <c r="AK41" s="651"/>
      <c r="AL41" s="652" t="s">
        <v>235</v>
      </c>
      <c r="AM41" s="653"/>
      <c r="AN41" s="653"/>
      <c r="AO41" s="654"/>
      <c r="AQ41" s="725" t="s">
        <v>348</v>
      </c>
      <c r="AR41" s="726"/>
      <c r="AS41" s="726"/>
      <c r="AT41" s="726"/>
      <c r="AU41" s="726"/>
      <c r="AV41" s="726"/>
      <c r="AW41" s="726"/>
      <c r="AX41" s="726"/>
      <c r="AY41" s="727"/>
      <c r="AZ41" s="647">
        <v>120309</v>
      </c>
      <c r="BA41" s="648"/>
      <c r="BB41" s="648"/>
      <c r="BC41" s="648"/>
      <c r="BD41" s="681"/>
      <c r="BE41" s="681"/>
      <c r="BF41" s="702"/>
      <c r="BG41" s="728"/>
      <c r="BH41" s="729"/>
      <c r="BI41" s="729"/>
      <c r="BJ41" s="729"/>
      <c r="BK41" s="729"/>
      <c r="BL41" s="236"/>
      <c r="BM41" s="663" t="s">
        <v>349</v>
      </c>
      <c r="BN41" s="663"/>
      <c r="BO41" s="663"/>
      <c r="BP41" s="663"/>
      <c r="BQ41" s="663"/>
      <c r="BR41" s="663"/>
      <c r="BS41" s="663"/>
      <c r="BT41" s="663"/>
      <c r="BU41" s="664"/>
      <c r="BV41" s="647">
        <v>1</v>
      </c>
      <c r="BW41" s="648"/>
      <c r="BX41" s="648"/>
      <c r="BY41" s="648"/>
      <c r="BZ41" s="648"/>
      <c r="CA41" s="648"/>
      <c r="CB41" s="657"/>
      <c r="CD41" s="662" t="s">
        <v>350</v>
      </c>
      <c r="CE41" s="663"/>
      <c r="CF41" s="663"/>
      <c r="CG41" s="663"/>
      <c r="CH41" s="663"/>
      <c r="CI41" s="663"/>
      <c r="CJ41" s="663"/>
      <c r="CK41" s="663"/>
      <c r="CL41" s="663"/>
      <c r="CM41" s="663"/>
      <c r="CN41" s="663"/>
      <c r="CO41" s="663"/>
      <c r="CP41" s="663"/>
      <c r="CQ41" s="664"/>
      <c r="CR41" s="647" t="s">
        <v>235</v>
      </c>
      <c r="CS41" s="681"/>
      <c r="CT41" s="681"/>
      <c r="CU41" s="681"/>
      <c r="CV41" s="681"/>
      <c r="CW41" s="681"/>
      <c r="CX41" s="681"/>
      <c r="CY41" s="682"/>
      <c r="CZ41" s="652" t="s">
        <v>130</v>
      </c>
      <c r="DA41" s="683"/>
      <c r="DB41" s="683"/>
      <c r="DC41" s="686"/>
      <c r="DD41" s="656" t="s">
        <v>235</v>
      </c>
      <c r="DE41" s="681"/>
      <c r="DF41" s="681"/>
      <c r="DG41" s="681"/>
      <c r="DH41" s="681"/>
      <c r="DI41" s="681"/>
      <c r="DJ41" s="681"/>
      <c r="DK41" s="682"/>
      <c r="DL41" s="732"/>
      <c r="DM41" s="733"/>
      <c r="DN41" s="733"/>
      <c r="DO41" s="733"/>
      <c r="DP41" s="733"/>
      <c r="DQ41" s="733"/>
      <c r="DR41" s="733"/>
      <c r="DS41" s="733"/>
      <c r="DT41" s="733"/>
      <c r="DU41" s="733"/>
      <c r="DV41" s="734"/>
      <c r="DW41" s="735"/>
      <c r="DX41" s="736"/>
      <c r="DY41" s="736"/>
      <c r="DZ41" s="736"/>
      <c r="EA41" s="736"/>
      <c r="EB41" s="736"/>
      <c r="EC41" s="737"/>
    </row>
    <row r="42" spans="2:133" ht="11.25" customHeight="1" x14ac:dyDescent="0.15">
      <c r="B42" s="644" t="s">
        <v>351</v>
      </c>
      <c r="C42" s="645"/>
      <c r="D42" s="645"/>
      <c r="E42" s="645"/>
      <c r="F42" s="645"/>
      <c r="G42" s="645"/>
      <c r="H42" s="645"/>
      <c r="I42" s="645"/>
      <c r="J42" s="645"/>
      <c r="K42" s="645"/>
      <c r="L42" s="645"/>
      <c r="M42" s="645"/>
      <c r="N42" s="645"/>
      <c r="O42" s="645"/>
      <c r="P42" s="645"/>
      <c r="Q42" s="646"/>
      <c r="R42" s="647">
        <v>112831</v>
      </c>
      <c r="S42" s="648"/>
      <c r="T42" s="648"/>
      <c r="U42" s="648"/>
      <c r="V42" s="648"/>
      <c r="W42" s="648"/>
      <c r="X42" s="648"/>
      <c r="Y42" s="649"/>
      <c r="Z42" s="650">
        <v>1.3</v>
      </c>
      <c r="AA42" s="650"/>
      <c r="AB42" s="650"/>
      <c r="AC42" s="650"/>
      <c r="AD42" s="651" t="s">
        <v>235</v>
      </c>
      <c r="AE42" s="651"/>
      <c r="AF42" s="651"/>
      <c r="AG42" s="651"/>
      <c r="AH42" s="651"/>
      <c r="AI42" s="651"/>
      <c r="AJ42" s="651"/>
      <c r="AK42" s="651"/>
      <c r="AL42" s="652" t="s">
        <v>235</v>
      </c>
      <c r="AM42" s="653"/>
      <c r="AN42" s="653"/>
      <c r="AO42" s="654"/>
      <c r="AQ42" s="746" t="s">
        <v>352</v>
      </c>
      <c r="AR42" s="747"/>
      <c r="AS42" s="747"/>
      <c r="AT42" s="747"/>
      <c r="AU42" s="747"/>
      <c r="AV42" s="747"/>
      <c r="AW42" s="747"/>
      <c r="AX42" s="747"/>
      <c r="AY42" s="748"/>
      <c r="AZ42" s="738">
        <v>469720</v>
      </c>
      <c r="BA42" s="739"/>
      <c r="BB42" s="739"/>
      <c r="BC42" s="739"/>
      <c r="BD42" s="718"/>
      <c r="BE42" s="718"/>
      <c r="BF42" s="720"/>
      <c r="BG42" s="730"/>
      <c r="BH42" s="731"/>
      <c r="BI42" s="731"/>
      <c r="BJ42" s="731"/>
      <c r="BK42" s="731"/>
      <c r="BL42" s="237"/>
      <c r="BM42" s="673" t="s">
        <v>353</v>
      </c>
      <c r="BN42" s="673"/>
      <c r="BO42" s="673"/>
      <c r="BP42" s="673"/>
      <c r="BQ42" s="673"/>
      <c r="BR42" s="673"/>
      <c r="BS42" s="673"/>
      <c r="BT42" s="673"/>
      <c r="BU42" s="674"/>
      <c r="BV42" s="738">
        <v>354</v>
      </c>
      <c r="BW42" s="739"/>
      <c r="BX42" s="739"/>
      <c r="BY42" s="739"/>
      <c r="BZ42" s="739"/>
      <c r="CA42" s="739"/>
      <c r="CB42" s="745"/>
      <c r="CD42" s="644" t="s">
        <v>354</v>
      </c>
      <c r="CE42" s="645"/>
      <c r="CF42" s="645"/>
      <c r="CG42" s="645"/>
      <c r="CH42" s="645"/>
      <c r="CI42" s="645"/>
      <c r="CJ42" s="645"/>
      <c r="CK42" s="645"/>
      <c r="CL42" s="645"/>
      <c r="CM42" s="645"/>
      <c r="CN42" s="645"/>
      <c r="CO42" s="645"/>
      <c r="CP42" s="645"/>
      <c r="CQ42" s="646"/>
      <c r="CR42" s="647">
        <v>1069081</v>
      </c>
      <c r="CS42" s="648"/>
      <c r="CT42" s="648"/>
      <c r="CU42" s="648"/>
      <c r="CV42" s="648"/>
      <c r="CW42" s="648"/>
      <c r="CX42" s="648"/>
      <c r="CY42" s="649"/>
      <c r="CZ42" s="652">
        <v>13</v>
      </c>
      <c r="DA42" s="653"/>
      <c r="DB42" s="653"/>
      <c r="DC42" s="665"/>
      <c r="DD42" s="656">
        <v>193868</v>
      </c>
      <c r="DE42" s="648"/>
      <c r="DF42" s="648"/>
      <c r="DG42" s="648"/>
      <c r="DH42" s="648"/>
      <c r="DI42" s="648"/>
      <c r="DJ42" s="648"/>
      <c r="DK42" s="649"/>
      <c r="DL42" s="732"/>
      <c r="DM42" s="733"/>
      <c r="DN42" s="733"/>
      <c r="DO42" s="733"/>
      <c r="DP42" s="733"/>
      <c r="DQ42" s="733"/>
      <c r="DR42" s="733"/>
      <c r="DS42" s="733"/>
      <c r="DT42" s="733"/>
      <c r="DU42" s="733"/>
      <c r="DV42" s="734"/>
      <c r="DW42" s="735"/>
      <c r="DX42" s="736"/>
      <c r="DY42" s="736"/>
      <c r="DZ42" s="736"/>
      <c r="EA42" s="736"/>
      <c r="EB42" s="736"/>
      <c r="EC42" s="737"/>
    </row>
    <row r="43" spans="2:133" ht="11.25" customHeight="1" x14ac:dyDescent="0.15">
      <c r="B43" s="688" t="s">
        <v>355</v>
      </c>
      <c r="C43" s="689"/>
      <c r="D43" s="689"/>
      <c r="E43" s="689"/>
      <c r="F43" s="689"/>
      <c r="G43" s="689"/>
      <c r="H43" s="689"/>
      <c r="I43" s="689"/>
      <c r="J43" s="689"/>
      <c r="K43" s="689"/>
      <c r="L43" s="689"/>
      <c r="M43" s="689"/>
      <c r="N43" s="689"/>
      <c r="O43" s="689"/>
      <c r="P43" s="689"/>
      <c r="Q43" s="690"/>
      <c r="R43" s="738">
        <v>8695988</v>
      </c>
      <c r="S43" s="739"/>
      <c r="T43" s="739"/>
      <c r="U43" s="739"/>
      <c r="V43" s="739"/>
      <c r="W43" s="739"/>
      <c r="X43" s="739"/>
      <c r="Y43" s="740"/>
      <c r="Z43" s="741">
        <v>100</v>
      </c>
      <c r="AA43" s="741"/>
      <c r="AB43" s="741"/>
      <c r="AC43" s="741"/>
      <c r="AD43" s="742">
        <v>3893252</v>
      </c>
      <c r="AE43" s="742"/>
      <c r="AF43" s="742"/>
      <c r="AG43" s="742"/>
      <c r="AH43" s="742"/>
      <c r="AI43" s="742"/>
      <c r="AJ43" s="742"/>
      <c r="AK43" s="742"/>
      <c r="AL43" s="743">
        <v>100</v>
      </c>
      <c r="AM43" s="719"/>
      <c r="AN43" s="719"/>
      <c r="AO43" s="744"/>
      <c r="BV43" s="238"/>
      <c r="BW43" s="238"/>
      <c r="BX43" s="238"/>
      <c r="BY43" s="238"/>
      <c r="BZ43" s="238"/>
      <c r="CA43" s="238"/>
      <c r="CB43" s="238"/>
      <c r="CD43" s="644" t="s">
        <v>356</v>
      </c>
      <c r="CE43" s="645"/>
      <c r="CF43" s="645"/>
      <c r="CG43" s="645"/>
      <c r="CH43" s="645"/>
      <c r="CI43" s="645"/>
      <c r="CJ43" s="645"/>
      <c r="CK43" s="645"/>
      <c r="CL43" s="645"/>
      <c r="CM43" s="645"/>
      <c r="CN43" s="645"/>
      <c r="CO43" s="645"/>
      <c r="CP43" s="645"/>
      <c r="CQ43" s="646"/>
      <c r="CR43" s="647">
        <v>33728</v>
      </c>
      <c r="CS43" s="681"/>
      <c r="CT43" s="681"/>
      <c r="CU43" s="681"/>
      <c r="CV43" s="681"/>
      <c r="CW43" s="681"/>
      <c r="CX43" s="681"/>
      <c r="CY43" s="682"/>
      <c r="CZ43" s="652">
        <v>0.4</v>
      </c>
      <c r="DA43" s="683"/>
      <c r="DB43" s="683"/>
      <c r="DC43" s="686"/>
      <c r="DD43" s="656">
        <v>33728</v>
      </c>
      <c r="DE43" s="681"/>
      <c r="DF43" s="681"/>
      <c r="DG43" s="681"/>
      <c r="DH43" s="681"/>
      <c r="DI43" s="681"/>
      <c r="DJ43" s="681"/>
      <c r="DK43" s="682"/>
      <c r="DL43" s="732"/>
      <c r="DM43" s="733"/>
      <c r="DN43" s="733"/>
      <c r="DO43" s="733"/>
      <c r="DP43" s="733"/>
      <c r="DQ43" s="733"/>
      <c r="DR43" s="733"/>
      <c r="DS43" s="733"/>
      <c r="DT43" s="733"/>
      <c r="DU43" s="733"/>
      <c r="DV43" s="734"/>
      <c r="DW43" s="735"/>
      <c r="DX43" s="736"/>
      <c r="DY43" s="736"/>
      <c r="DZ43" s="736"/>
      <c r="EA43" s="736"/>
      <c r="EB43" s="736"/>
      <c r="EC43" s="737"/>
    </row>
    <row r="44" spans="2:133" ht="11.25" customHeight="1" x14ac:dyDescent="0.15">
      <c r="B44" s="239"/>
      <c r="C44" s="239"/>
      <c r="D44" s="239"/>
      <c r="E44" s="239"/>
      <c r="F44" s="239"/>
      <c r="G44" s="239"/>
      <c r="H44" s="239"/>
      <c r="I44" s="239"/>
      <c r="J44" s="239"/>
      <c r="K44" s="239"/>
      <c r="L44" s="239"/>
      <c r="M44" s="239"/>
      <c r="N44" s="239"/>
      <c r="O44" s="239"/>
      <c r="P44" s="239"/>
      <c r="Q44" s="239"/>
      <c r="R44" s="239"/>
      <c r="S44" s="239"/>
      <c r="T44" s="239"/>
      <c r="U44" s="239"/>
      <c r="V44" s="239"/>
      <c r="W44" s="239"/>
      <c r="X44" s="239"/>
      <c r="Y44" s="239"/>
      <c r="Z44" s="239"/>
      <c r="AA44" s="239"/>
      <c r="AB44" s="239"/>
      <c r="AC44" s="239"/>
      <c r="AD44" s="239"/>
      <c r="AE44" s="239"/>
      <c r="AF44" s="239"/>
      <c r="AG44" s="239"/>
      <c r="AH44" s="239"/>
      <c r="AI44" s="239"/>
      <c r="AJ44" s="239"/>
      <c r="AK44" s="239"/>
      <c r="AL44" s="239"/>
      <c r="AM44" s="239"/>
      <c r="AN44" s="239"/>
      <c r="AO44" s="239"/>
      <c r="CD44" s="759" t="s">
        <v>303</v>
      </c>
      <c r="CE44" s="760"/>
      <c r="CF44" s="644" t="s">
        <v>357</v>
      </c>
      <c r="CG44" s="645"/>
      <c r="CH44" s="645"/>
      <c r="CI44" s="645"/>
      <c r="CJ44" s="645"/>
      <c r="CK44" s="645"/>
      <c r="CL44" s="645"/>
      <c r="CM44" s="645"/>
      <c r="CN44" s="645"/>
      <c r="CO44" s="645"/>
      <c r="CP44" s="645"/>
      <c r="CQ44" s="646"/>
      <c r="CR44" s="647">
        <v>858183</v>
      </c>
      <c r="CS44" s="648"/>
      <c r="CT44" s="648"/>
      <c r="CU44" s="648"/>
      <c r="CV44" s="648"/>
      <c r="CW44" s="648"/>
      <c r="CX44" s="648"/>
      <c r="CY44" s="649"/>
      <c r="CZ44" s="652">
        <v>10.4</v>
      </c>
      <c r="DA44" s="653"/>
      <c r="DB44" s="653"/>
      <c r="DC44" s="665"/>
      <c r="DD44" s="656">
        <v>145840</v>
      </c>
      <c r="DE44" s="648"/>
      <c r="DF44" s="648"/>
      <c r="DG44" s="648"/>
      <c r="DH44" s="648"/>
      <c r="DI44" s="648"/>
      <c r="DJ44" s="648"/>
      <c r="DK44" s="649"/>
      <c r="DL44" s="732"/>
      <c r="DM44" s="733"/>
      <c r="DN44" s="733"/>
      <c r="DO44" s="733"/>
      <c r="DP44" s="733"/>
      <c r="DQ44" s="733"/>
      <c r="DR44" s="733"/>
      <c r="DS44" s="733"/>
      <c r="DT44" s="733"/>
      <c r="DU44" s="733"/>
      <c r="DV44" s="734"/>
      <c r="DW44" s="735"/>
      <c r="DX44" s="736"/>
      <c r="DY44" s="736"/>
      <c r="DZ44" s="736"/>
      <c r="EA44" s="736"/>
      <c r="EB44" s="736"/>
      <c r="EC44" s="737"/>
    </row>
    <row r="45" spans="2:133" ht="11.25" customHeight="1" x14ac:dyDescent="0.15">
      <c r="B45" s="240" t="s">
        <v>358</v>
      </c>
      <c r="C45" s="240"/>
      <c r="D45" s="240"/>
      <c r="E45" s="240"/>
      <c r="F45" s="240"/>
      <c r="G45" s="240"/>
      <c r="H45" s="240"/>
      <c r="I45" s="240"/>
      <c r="J45" s="240"/>
      <c r="K45" s="240"/>
      <c r="L45" s="240"/>
      <c r="M45" s="240"/>
      <c r="N45" s="240"/>
      <c r="O45" s="240"/>
      <c r="P45" s="240"/>
      <c r="Q45" s="240"/>
      <c r="R45" s="240"/>
      <c r="S45" s="240"/>
      <c r="T45" s="240"/>
      <c r="U45" s="240"/>
      <c r="V45" s="240"/>
      <c r="W45" s="240"/>
      <c r="X45" s="240"/>
      <c r="Y45" s="240"/>
      <c r="Z45" s="240"/>
      <c r="AA45" s="240"/>
      <c r="AB45" s="240"/>
      <c r="AC45" s="240"/>
      <c r="AD45" s="240"/>
      <c r="AE45" s="240"/>
      <c r="AF45" s="240"/>
      <c r="AG45" s="240"/>
      <c r="AH45" s="240"/>
      <c r="AI45" s="240"/>
      <c r="AJ45" s="240"/>
      <c r="AK45" s="240"/>
      <c r="AL45" s="240"/>
      <c r="AM45" s="240"/>
      <c r="AN45" s="240"/>
      <c r="AO45" s="240"/>
      <c r="CD45" s="761"/>
      <c r="CE45" s="762"/>
      <c r="CF45" s="644" t="s">
        <v>359</v>
      </c>
      <c r="CG45" s="645"/>
      <c r="CH45" s="645"/>
      <c r="CI45" s="645"/>
      <c r="CJ45" s="645"/>
      <c r="CK45" s="645"/>
      <c r="CL45" s="645"/>
      <c r="CM45" s="645"/>
      <c r="CN45" s="645"/>
      <c r="CO45" s="645"/>
      <c r="CP45" s="645"/>
      <c r="CQ45" s="646"/>
      <c r="CR45" s="647">
        <v>253155</v>
      </c>
      <c r="CS45" s="681"/>
      <c r="CT45" s="681"/>
      <c r="CU45" s="681"/>
      <c r="CV45" s="681"/>
      <c r="CW45" s="681"/>
      <c r="CX45" s="681"/>
      <c r="CY45" s="682"/>
      <c r="CZ45" s="652">
        <v>3.1</v>
      </c>
      <c r="DA45" s="683"/>
      <c r="DB45" s="683"/>
      <c r="DC45" s="686"/>
      <c r="DD45" s="656">
        <v>22308</v>
      </c>
      <c r="DE45" s="681"/>
      <c r="DF45" s="681"/>
      <c r="DG45" s="681"/>
      <c r="DH45" s="681"/>
      <c r="DI45" s="681"/>
      <c r="DJ45" s="681"/>
      <c r="DK45" s="682"/>
      <c r="DL45" s="732"/>
      <c r="DM45" s="733"/>
      <c r="DN45" s="733"/>
      <c r="DO45" s="733"/>
      <c r="DP45" s="733"/>
      <c r="DQ45" s="733"/>
      <c r="DR45" s="733"/>
      <c r="DS45" s="733"/>
      <c r="DT45" s="733"/>
      <c r="DU45" s="733"/>
      <c r="DV45" s="734"/>
      <c r="DW45" s="735"/>
      <c r="DX45" s="736"/>
      <c r="DY45" s="736"/>
      <c r="DZ45" s="736"/>
      <c r="EA45" s="736"/>
      <c r="EB45" s="736"/>
      <c r="EC45" s="737"/>
    </row>
    <row r="46" spans="2:133" ht="11.25" customHeight="1" x14ac:dyDescent="0.15">
      <c r="B46" s="241" t="s">
        <v>360</v>
      </c>
      <c r="C46" s="240"/>
      <c r="D46" s="240"/>
      <c r="E46" s="240"/>
      <c r="F46" s="240"/>
      <c r="G46" s="240"/>
      <c r="H46" s="240"/>
      <c r="I46" s="240"/>
      <c r="J46" s="240"/>
      <c r="K46" s="240"/>
      <c r="L46" s="240"/>
      <c r="M46" s="240"/>
      <c r="N46" s="240"/>
      <c r="O46" s="240"/>
      <c r="P46" s="240"/>
      <c r="Q46" s="240"/>
      <c r="R46" s="240"/>
      <c r="S46" s="240"/>
      <c r="T46" s="240"/>
      <c r="U46" s="240"/>
      <c r="V46" s="240"/>
      <c r="W46" s="240"/>
      <c r="X46" s="240"/>
      <c r="Y46" s="240"/>
      <c r="Z46" s="240"/>
      <c r="AA46" s="240"/>
      <c r="AB46" s="240"/>
      <c r="AC46" s="240"/>
      <c r="AD46" s="240"/>
      <c r="AE46" s="240"/>
      <c r="AF46" s="240"/>
      <c r="AG46" s="240"/>
      <c r="AH46" s="240"/>
      <c r="AI46" s="240"/>
      <c r="AJ46" s="240"/>
      <c r="AK46" s="240"/>
      <c r="AL46" s="240"/>
      <c r="AM46" s="240"/>
      <c r="AN46" s="240"/>
      <c r="AO46" s="240"/>
      <c r="CD46" s="761"/>
      <c r="CE46" s="762"/>
      <c r="CF46" s="644" t="s">
        <v>361</v>
      </c>
      <c r="CG46" s="645"/>
      <c r="CH46" s="645"/>
      <c r="CI46" s="645"/>
      <c r="CJ46" s="645"/>
      <c r="CK46" s="645"/>
      <c r="CL46" s="645"/>
      <c r="CM46" s="645"/>
      <c r="CN46" s="645"/>
      <c r="CO46" s="645"/>
      <c r="CP46" s="645"/>
      <c r="CQ46" s="646"/>
      <c r="CR46" s="647">
        <v>548772</v>
      </c>
      <c r="CS46" s="648"/>
      <c r="CT46" s="648"/>
      <c r="CU46" s="648"/>
      <c r="CV46" s="648"/>
      <c r="CW46" s="648"/>
      <c r="CX46" s="648"/>
      <c r="CY46" s="649"/>
      <c r="CZ46" s="652">
        <v>6.7</v>
      </c>
      <c r="DA46" s="653"/>
      <c r="DB46" s="653"/>
      <c r="DC46" s="665"/>
      <c r="DD46" s="656">
        <v>120803</v>
      </c>
      <c r="DE46" s="648"/>
      <c r="DF46" s="648"/>
      <c r="DG46" s="648"/>
      <c r="DH46" s="648"/>
      <c r="DI46" s="648"/>
      <c r="DJ46" s="648"/>
      <c r="DK46" s="649"/>
      <c r="DL46" s="732"/>
      <c r="DM46" s="733"/>
      <c r="DN46" s="733"/>
      <c r="DO46" s="733"/>
      <c r="DP46" s="733"/>
      <c r="DQ46" s="733"/>
      <c r="DR46" s="733"/>
      <c r="DS46" s="733"/>
      <c r="DT46" s="733"/>
      <c r="DU46" s="733"/>
      <c r="DV46" s="734"/>
      <c r="DW46" s="735"/>
      <c r="DX46" s="736"/>
      <c r="DY46" s="736"/>
      <c r="DZ46" s="736"/>
      <c r="EA46" s="736"/>
      <c r="EB46" s="736"/>
      <c r="EC46" s="737"/>
    </row>
    <row r="47" spans="2:133" ht="11.25" customHeight="1" x14ac:dyDescent="0.15">
      <c r="B47" s="242" t="s">
        <v>362</v>
      </c>
      <c r="C47" s="239"/>
      <c r="D47" s="239"/>
      <c r="E47" s="239"/>
      <c r="F47" s="239"/>
      <c r="G47" s="239"/>
      <c r="H47" s="239"/>
      <c r="I47" s="239"/>
      <c r="J47" s="239"/>
      <c r="K47" s="239"/>
      <c r="L47" s="239"/>
      <c r="M47" s="239"/>
      <c r="N47" s="239"/>
      <c r="O47" s="239"/>
      <c r="P47" s="239"/>
      <c r="Q47" s="239"/>
      <c r="R47" s="239"/>
      <c r="S47" s="239"/>
      <c r="T47" s="239"/>
      <c r="U47" s="239"/>
      <c r="V47" s="239"/>
      <c r="W47" s="239"/>
      <c r="X47" s="239"/>
      <c r="Y47" s="239"/>
      <c r="Z47" s="239"/>
      <c r="AA47" s="239"/>
      <c r="AB47" s="239"/>
      <c r="AC47" s="239"/>
      <c r="AD47" s="239"/>
      <c r="AE47" s="239"/>
      <c r="AF47" s="239"/>
      <c r="AG47" s="239"/>
      <c r="AH47" s="239"/>
      <c r="AI47" s="239"/>
      <c r="AJ47" s="239"/>
      <c r="AK47" s="239"/>
      <c r="AL47" s="239"/>
      <c r="AM47" s="239"/>
      <c r="AN47" s="239"/>
      <c r="AO47" s="239"/>
      <c r="CD47" s="761"/>
      <c r="CE47" s="762"/>
      <c r="CF47" s="644" t="s">
        <v>363</v>
      </c>
      <c r="CG47" s="645"/>
      <c r="CH47" s="645"/>
      <c r="CI47" s="645"/>
      <c r="CJ47" s="645"/>
      <c r="CK47" s="645"/>
      <c r="CL47" s="645"/>
      <c r="CM47" s="645"/>
      <c r="CN47" s="645"/>
      <c r="CO47" s="645"/>
      <c r="CP47" s="645"/>
      <c r="CQ47" s="646"/>
      <c r="CR47" s="647">
        <v>210898</v>
      </c>
      <c r="CS47" s="681"/>
      <c r="CT47" s="681"/>
      <c r="CU47" s="681"/>
      <c r="CV47" s="681"/>
      <c r="CW47" s="681"/>
      <c r="CX47" s="681"/>
      <c r="CY47" s="682"/>
      <c r="CZ47" s="652">
        <v>2.6</v>
      </c>
      <c r="DA47" s="683"/>
      <c r="DB47" s="683"/>
      <c r="DC47" s="686"/>
      <c r="DD47" s="656">
        <v>48028</v>
      </c>
      <c r="DE47" s="681"/>
      <c r="DF47" s="681"/>
      <c r="DG47" s="681"/>
      <c r="DH47" s="681"/>
      <c r="DI47" s="681"/>
      <c r="DJ47" s="681"/>
      <c r="DK47" s="682"/>
      <c r="DL47" s="732"/>
      <c r="DM47" s="733"/>
      <c r="DN47" s="733"/>
      <c r="DO47" s="733"/>
      <c r="DP47" s="733"/>
      <c r="DQ47" s="733"/>
      <c r="DR47" s="733"/>
      <c r="DS47" s="733"/>
      <c r="DT47" s="733"/>
      <c r="DU47" s="733"/>
      <c r="DV47" s="734"/>
      <c r="DW47" s="735"/>
      <c r="DX47" s="736"/>
      <c r="DY47" s="736"/>
      <c r="DZ47" s="736"/>
      <c r="EA47" s="736"/>
      <c r="EB47" s="736"/>
      <c r="EC47" s="737"/>
    </row>
    <row r="48" spans="2:133" x14ac:dyDescent="0.15">
      <c r="B48" s="241"/>
      <c r="C48" s="240"/>
      <c r="D48" s="240"/>
      <c r="E48" s="240"/>
      <c r="F48" s="240"/>
      <c r="G48" s="240"/>
      <c r="H48" s="240"/>
      <c r="I48" s="240"/>
      <c r="J48" s="240"/>
      <c r="K48" s="240"/>
      <c r="L48" s="240"/>
      <c r="M48" s="240"/>
      <c r="N48" s="240"/>
      <c r="O48" s="240"/>
      <c r="P48" s="240"/>
      <c r="Q48" s="240"/>
      <c r="R48" s="240"/>
      <c r="S48" s="240"/>
      <c r="T48" s="240"/>
      <c r="U48" s="240"/>
      <c r="V48" s="240"/>
      <c r="W48" s="240"/>
      <c r="X48" s="240"/>
      <c r="Y48" s="240"/>
      <c r="Z48" s="240"/>
      <c r="AA48" s="240"/>
      <c r="AB48" s="240"/>
      <c r="AC48" s="240"/>
      <c r="AD48" s="240"/>
      <c r="AE48" s="240"/>
      <c r="AF48" s="240"/>
      <c r="AG48" s="240"/>
      <c r="AH48" s="240"/>
      <c r="AI48" s="240"/>
      <c r="AJ48" s="240"/>
      <c r="AK48" s="240"/>
      <c r="AL48" s="240"/>
      <c r="AM48" s="240"/>
      <c r="AN48" s="240"/>
      <c r="AO48" s="240"/>
      <c r="CD48" s="763"/>
      <c r="CE48" s="764"/>
      <c r="CF48" s="644" t="s">
        <v>364</v>
      </c>
      <c r="CG48" s="645"/>
      <c r="CH48" s="645"/>
      <c r="CI48" s="645"/>
      <c r="CJ48" s="645"/>
      <c r="CK48" s="645"/>
      <c r="CL48" s="645"/>
      <c r="CM48" s="645"/>
      <c r="CN48" s="645"/>
      <c r="CO48" s="645"/>
      <c r="CP48" s="645"/>
      <c r="CQ48" s="646"/>
      <c r="CR48" s="647" t="s">
        <v>130</v>
      </c>
      <c r="CS48" s="648"/>
      <c r="CT48" s="648"/>
      <c r="CU48" s="648"/>
      <c r="CV48" s="648"/>
      <c r="CW48" s="648"/>
      <c r="CX48" s="648"/>
      <c r="CY48" s="649"/>
      <c r="CZ48" s="652" t="s">
        <v>138</v>
      </c>
      <c r="DA48" s="653"/>
      <c r="DB48" s="653"/>
      <c r="DC48" s="665"/>
      <c r="DD48" s="656" t="s">
        <v>235</v>
      </c>
      <c r="DE48" s="648"/>
      <c r="DF48" s="648"/>
      <c r="DG48" s="648"/>
      <c r="DH48" s="648"/>
      <c r="DI48" s="648"/>
      <c r="DJ48" s="648"/>
      <c r="DK48" s="649"/>
      <c r="DL48" s="732"/>
      <c r="DM48" s="733"/>
      <c r="DN48" s="733"/>
      <c r="DO48" s="733"/>
      <c r="DP48" s="733"/>
      <c r="DQ48" s="733"/>
      <c r="DR48" s="733"/>
      <c r="DS48" s="733"/>
      <c r="DT48" s="733"/>
      <c r="DU48" s="733"/>
      <c r="DV48" s="734"/>
      <c r="DW48" s="735"/>
      <c r="DX48" s="736"/>
      <c r="DY48" s="736"/>
      <c r="DZ48" s="736"/>
      <c r="EA48" s="736"/>
      <c r="EB48" s="736"/>
      <c r="EC48" s="737"/>
    </row>
    <row r="49" spans="2:133" ht="11.25" customHeight="1" x14ac:dyDescent="0.15">
      <c r="B49" s="242"/>
      <c r="C49" s="239"/>
      <c r="D49" s="239"/>
      <c r="E49" s="239"/>
      <c r="F49" s="239"/>
      <c r="G49" s="239"/>
      <c r="H49" s="239"/>
      <c r="I49" s="239"/>
      <c r="J49" s="239"/>
      <c r="K49" s="239"/>
      <c r="L49" s="239"/>
      <c r="M49" s="239"/>
      <c r="N49" s="239"/>
      <c r="O49" s="239"/>
      <c r="P49" s="239"/>
      <c r="Q49" s="239"/>
      <c r="R49" s="239"/>
      <c r="S49" s="239"/>
      <c r="T49" s="239"/>
      <c r="U49" s="239"/>
      <c r="V49" s="239"/>
      <c r="W49" s="239"/>
      <c r="X49" s="239"/>
      <c r="Y49" s="239"/>
      <c r="Z49" s="239"/>
      <c r="AA49" s="239"/>
      <c r="AB49" s="239"/>
      <c r="AC49" s="239"/>
      <c r="AD49" s="239"/>
      <c r="AE49" s="239"/>
      <c r="AF49" s="239"/>
      <c r="AG49" s="239"/>
      <c r="AH49" s="239"/>
      <c r="AI49" s="239"/>
      <c r="AJ49" s="239"/>
      <c r="AK49" s="239"/>
      <c r="AL49" s="239"/>
      <c r="AM49" s="239"/>
      <c r="AN49" s="239"/>
      <c r="AO49" s="239"/>
      <c r="CD49" s="688" t="s">
        <v>365</v>
      </c>
      <c r="CE49" s="689"/>
      <c r="CF49" s="689"/>
      <c r="CG49" s="689"/>
      <c r="CH49" s="689"/>
      <c r="CI49" s="689"/>
      <c r="CJ49" s="689"/>
      <c r="CK49" s="689"/>
      <c r="CL49" s="689"/>
      <c r="CM49" s="689"/>
      <c r="CN49" s="689"/>
      <c r="CO49" s="689"/>
      <c r="CP49" s="689"/>
      <c r="CQ49" s="690"/>
      <c r="CR49" s="738">
        <v>8241656</v>
      </c>
      <c r="CS49" s="718"/>
      <c r="CT49" s="718"/>
      <c r="CU49" s="718"/>
      <c r="CV49" s="718"/>
      <c r="CW49" s="718"/>
      <c r="CX49" s="718"/>
      <c r="CY49" s="749"/>
      <c r="CZ49" s="743">
        <v>100</v>
      </c>
      <c r="DA49" s="750"/>
      <c r="DB49" s="750"/>
      <c r="DC49" s="751"/>
      <c r="DD49" s="752">
        <v>4695079</v>
      </c>
      <c r="DE49" s="718"/>
      <c r="DF49" s="718"/>
      <c r="DG49" s="718"/>
      <c r="DH49" s="718"/>
      <c r="DI49" s="718"/>
      <c r="DJ49" s="718"/>
      <c r="DK49" s="749"/>
      <c r="DL49" s="753"/>
      <c r="DM49" s="754"/>
      <c r="DN49" s="754"/>
      <c r="DO49" s="754"/>
      <c r="DP49" s="754"/>
      <c r="DQ49" s="754"/>
      <c r="DR49" s="754"/>
      <c r="DS49" s="754"/>
      <c r="DT49" s="754"/>
      <c r="DU49" s="754"/>
      <c r="DV49" s="755"/>
      <c r="DW49" s="756"/>
      <c r="DX49" s="757"/>
      <c r="DY49" s="757"/>
      <c r="DZ49" s="757"/>
      <c r="EA49" s="757"/>
      <c r="EB49" s="757"/>
      <c r="EC49" s="758"/>
    </row>
  </sheetData>
  <sheetProtection algorithmName="SHA-512" hashValue="Apx1iTz96GP4R3YfOMpoP2yOT7XWeofFZVbZqv5p6rVA++/wJ8bxYtVwFPfIhJ2ocyhtQqaP5CzBXJJqE+ZqWA==" saltValue="ujSajb5KDfxDSOzAEDTwHw==" spinCount="100000" sheet="1" objects="1" scenarios="1"/>
  <mergeCells count="611">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CF47:CQ47"/>
    <mergeCell ref="CR47:CY47"/>
    <mergeCell ref="CZ47:DC47"/>
    <mergeCell ref="DD47:DK47"/>
    <mergeCell ref="DL47:DV47"/>
    <mergeCell ref="DW47:EC47"/>
    <mergeCell ref="CF46:CQ46"/>
    <mergeCell ref="CR46:CY46"/>
    <mergeCell ref="CZ46:DC46"/>
    <mergeCell ref="DD46:DK46"/>
    <mergeCell ref="DL46:DV46"/>
    <mergeCell ref="DW46:EC46"/>
    <mergeCell ref="DW44:EC44"/>
    <mergeCell ref="CF45:CQ45"/>
    <mergeCell ref="CR45:CY45"/>
    <mergeCell ref="CZ45:DC45"/>
    <mergeCell ref="DD45:DK45"/>
    <mergeCell ref="DL45:DV45"/>
    <mergeCell ref="DW45:EC45"/>
    <mergeCell ref="CZ43:DC43"/>
    <mergeCell ref="DD43:DK43"/>
    <mergeCell ref="DL43:DV43"/>
    <mergeCell ref="DW43:EC43"/>
    <mergeCell ref="CF44:CQ44"/>
    <mergeCell ref="CR44:CY44"/>
    <mergeCell ref="CZ44:DC44"/>
    <mergeCell ref="DD44:DK44"/>
    <mergeCell ref="DL44:DV44"/>
    <mergeCell ref="DD42:DK42"/>
    <mergeCell ref="DL42:DV42"/>
    <mergeCell ref="DW42:EC42"/>
    <mergeCell ref="B43:Q43"/>
    <mergeCell ref="R43:Y43"/>
    <mergeCell ref="Z43:AC43"/>
    <mergeCell ref="AD43:AK43"/>
    <mergeCell ref="AL43:AO43"/>
    <mergeCell ref="CD43:CQ43"/>
    <mergeCell ref="CR43:CY43"/>
    <mergeCell ref="AZ42:BF42"/>
    <mergeCell ref="BM42:BU42"/>
    <mergeCell ref="BV42:CB42"/>
    <mergeCell ref="CD42:CQ42"/>
    <mergeCell ref="CR42:CY42"/>
    <mergeCell ref="CZ42:DC42"/>
    <mergeCell ref="B42:Q42"/>
    <mergeCell ref="R42:Y42"/>
    <mergeCell ref="Z42:AC42"/>
    <mergeCell ref="AD42:AK42"/>
    <mergeCell ref="AL42:AO42"/>
    <mergeCell ref="AQ42:AY42"/>
    <mergeCell ref="CD41:CQ41"/>
    <mergeCell ref="CR41:CY41"/>
    <mergeCell ref="CZ41:DC41"/>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B36:Q36"/>
    <mergeCell ref="R36:Y36"/>
    <mergeCell ref="Z36:AC36"/>
    <mergeCell ref="AD36:AK36"/>
    <mergeCell ref="AL36:AO36"/>
    <mergeCell ref="AQ36:AY36"/>
    <mergeCell ref="AZ36:BF36"/>
    <mergeCell ref="BG36:BU36"/>
    <mergeCell ref="BV36:CB36"/>
    <mergeCell ref="CZ34:DC34"/>
    <mergeCell ref="DD34:DK34"/>
    <mergeCell ref="DL34:DV34"/>
    <mergeCell ref="CD36:CQ36"/>
    <mergeCell ref="CR36:CY36"/>
    <mergeCell ref="CZ36:DC36"/>
    <mergeCell ref="DD36:DK36"/>
    <mergeCell ref="DL36:DV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B32:Q32"/>
    <mergeCell ref="R32:Y32"/>
    <mergeCell ref="Z32:AC32"/>
    <mergeCell ref="AD32:AK32"/>
    <mergeCell ref="AL32:AO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AX31:BF31"/>
    <mergeCell ref="BG31:BL31"/>
    <mergeCell ref="BM31:BQ31"/>
    <mergeCell ref="BR31:BW31"/>
    <mergeCell ref="AD31:AK31"/>
    <mergeCell ref="AL31:AO31"/>
    <mergeCell ref="AP31:AS33"/>
    <mergeCell ref="AT31:AT33"/>
    <mergeCell ref="CR31:CY31"/>
    <mergeCell ref="AX32:BF32"/>
    <mergeCell ref="BG32:BL32"/>
    <mergeCell ref="BM32:BQ32"/>
    <mergeCell ref="BR32:BW32"/>
    <mergeCell ref="CZ31:DC31"/>
    <mergeCell ref="DD31:DK31"/>
    <mergeCell ref="DL31:DV31"/>
    <mergeCell ref="DW31:EC31"/>
    <mergeCell ref="BX31:CB31"/>
    <mergeCell ref="CF31:CQ31"/>
    <mergeCell ref="CR32:CY32"/>
    <mergeCell ref="CZ32:DC32"/>
    <mergeCell ref="DD32:DK32"/>
    <mergeCell ref="DL32:DV32"/>
    <mergeCell ref="DW32:EC32"/>
    <mergeCell ref="BX32:CB32"/>
    <mergeCell ref="CF32:CQ32"/>
    <mergeCell ref="DW29:EC29"/>
    <mergeCell ref="B30:Q30"/>
    <mergeCell ref="R30:Y30"/>
    <mergeCell ref="Z30:AC30"/>
    <mergeCell ref="AD30:AK30"/>
    <mergeCell ref="AL30:AO30"/>
    <mergeCell ref="AP30:BF30"/>
    <mergeCell ref="BG30:BQ30"/>
    <mergeCell ref="BO29:BR29"/>
    <mergeCell ref="BS29:CB29"/>
    <mergeCell ref="CD29:CE32"/>
    <mergeCell ref="CF29:CQ29"/>
    <mergeCell ref="CR29:CY29"/>
    <mergeCell ref="CZ29:DC29"/>
    <mergeCell ref="BR30:CB30"/>
    <mergeCell ref="CF30:CQ30"/>
    <mergeCell ref="CR30:CY30"/>
    <mergeCell ref="CZ30:DC30"/>
    <mergeCell ref="DD30:DK30"/>
    <mergeCell ref="DL30:DV30"/>
    <mergeCell ref="DW30:EC30"/>
    <mergeCell ref="B31:Q31"/>
    <mergeCell ref="R31:Y31"/>
    <mergeCell ref="Z31:AC31"/>
    <mergeCell ref="DD28:DK28"/>
    <mergeCell ref="DL28:DV28"/>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DD29:DK29"/>
    <mergeCell ref="DL29:DV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5" zeroHeight="1" x14ac:dyDescent="0.15"/>
  <cols>
    <col min="1" max="130" width="2.75" style="291" customWidth="1"/>
    <col min="131" max="131" width="1.625" style="291" customWidth="1"/>
    <col min="132" max="16384" width="9" style="291" hidden="1"/>
  </cols>
  <sheetData>
    <row r="1" spans="1:131" s="249" customFormat="1" ht="11.25" customHeight="1" thickBot="1" x14ac:dyDescent="0.2">
      <c r="A1" s="244"/>
      <c r="B1" s="244"/>
      <c r="C1" s="244"/>
      <c r="D1" s="244"/>
      <c r="E1" s="244"/>
      <c r="F1" s="244"/>
      <c r="G1" s="244"/>
      <c r="H1" s="244"/>
      <c r="I1" s="244"/>
      <c r="J1" s="244"/>
      <c r="K1" s="244"/>
      <c r="L1" s="244"/>
      <c r="M1" s="244"/>
      <c r="N1" s="245"/>
      <c r="O1" s="245"/>
      <c r="P1" s="245"/>
      <c r="Q1" s="245"/>
      <c r="R1" s="245"/>
      <c r="S1" s="245"/>
      <c r="T1" s="245"/>
      <c r="U1" s="245"/>
      <c r="V1" s="245"/>
      <c r="W1" s="245"/>
      <c r="X1" s="245"/>
      <c r="Y1" s="245"/>
      <c r="Z1" s="245"/>
      <c r="AA1" s="245"/>
      <c r="AB1" s="245"/>
      <c r="AC1" s="245"/>
      <c r="AD1" s="245"/>
      <c r="AE1" s="245"/>
      <c r="AF1" s="245"/>
      <c r="AG1" s="245"/>
      <c r="AH1" s="245"/>
      <c r="AI1" s="245"/>
      <c r="AJ1" s="245"/>
      <c r="AK1" s="245"/>
      <c r="AL1" s="245"/>
      <c r="AM1" s="245"/>
      <c r="AN1" s="245"/>
      <c r="AO1" s="245"/>
      <c r="AP1" s="245"/>
      <c r="AQ1" s="245"/>
      <c r="AR1" s="245"/>
      <c r="AS1" s="245"/>
      <c r="AT1" s="245"/>
      <c r="AU1" s="245"/>
      <c r="AV1" s="245"/>
      <c r="AW1" s="245"/>
      <c r="AX1" s="245"/>
      <c r="AY1" s="245"/>
      <c r="AZ1" s="245"/>
      <c r="BA1" s="245"/>
      <c r="BB1" s="245"/>
      <c r="BC1" s="245"/>
      <c r="BD1" s="245"/>
      <c r="BE1" s="245"/>
      <c r="BF1" s="245"/>
      <c r="BG1" s="245"/>
      <c r="BH1" s="245"/>
      <c r="BI1" s="245"/>
      <c r="BJ1" s="245"/>
      <c r="BK1" s="245"/>
      <c r="BL1" s="245"/>
      <c r="BM1" s="245"/>
      <c r="BN1" s="245"/>
      <c r="BO1" s="245"/>
      <c r="BP1" s="245"/>
      <c r="BQ1" s="245"/>
      <c r="BR1" s="245"/>
      <c r="BS1" s="245"/>
      <c r="BT1" s="245"/>
      <c r="BU1" s="245"/>
      <c r="BV1" s="245"/>
      <c r="BW1" s="245"/>
      <c r="BX1" s="245"/>
      <c r="BY1" s="245"/>
      <c r="BZ1" s="245"/>
      <c r="CA1" s="245"/>
      <c r="CB1" s="245"/>
      <c r="CC1" s="245"/>
      <c r="CD1" s="245"/>
      <c r="CE1" s="245"/>
      <c r="CF1" s="245"/>
      <c r="CG1" s="245"/>
      <c r="CH1" s="245"/>
      <c r="CI1" s="245"/>
      <c r="CJ1" s="245"/>
      <c r="CK1" s="245"/>
      <c r="CL1" s="245"/>
      <c r="CM1" s="245"/>
      <c r="CN1" s="245"/>
      <c r="CO1" s="245"/>
      <c r="CP1" s="245"/>
      <c r="CQ1" s="245"/>
      <c r="CR1" s="245"/>
      <c r="CS1" s="245"/>
      <c r="CT1" s="245"/>
      <c r="CU1" s="245"/>
      <c r="CV1" s="245"/>
      <c r="CW1" s="245"/>
      <c r="CX1" s="245"/>
      <c r="CY1" s="245"/>
      <c r="CZ1" s="245"/>
      <c r="DA1" s="245"/>
      <c r="DB1" s="245"/>
      <c r="DC1" s="245"/>
      <c r="DD1" s="245"/>
      <c r="DE1" s="245"/>
      <c r="DF1" s="245"/>
      <c r="DG1" s="245"/>
      <c r="DH1" s="245"/>
      <c r="DI1" s="245"/>
      <c r="DJ1" s="245"/>
      <c r="DK1" s="245"/>
      <c r="DL1" s="245"/>
      <c r="DM1" s="245"/>
      <c r="DN1" s="245"/>
      <c r="DO1" s="245"/>
      <c r="DP1" s="246"/>
      <c r="DQ1" s="247"/>
      <c r="DR1" s="247"/>
      <c r="DS1" s="247"/>
      <c r="DT1" s="247"/>
      <c r="DU1" s="247"/>
      <c r="DV1" s="247"/>
      <c r="DW1" s="247"/>
      <c r="DX1" s="247"/>
      <c r="DY1" s="247"/>
      <c r="DZ1" s="247"/>
      <c r="EA1" s="248"/>
    </row>
    <row r="2" spans="1:131" s="253" customFormat="1" ht="26.25" customHeight="1" thickBot="1" x14ac:dyDescent="0.2">
      <c r="A2" s="250" t="s">
        <v>366</v>
      </c>
      <c r="B2" s="251"/>
      <c r="C2" s="251"/>
      <c r="D2" s="251"/>
      <c r="E2" s="251"/>
      <c r="F2" s="251"/>
      <c r="G2" s="251"/>
      <c r="H2" s="251"/>
      <c r="I2" s="251"/>
      <c r="J2" s="251"/>
      <c r="K2" s="251"/>
      <c r="L2" s="251"/>
      <c r="M2" s="251"/>
      <c r="N2" s="251"/>
      <c r="O2" s="251"/>
      <c r="P2" s="251"/>
      <c r="Q2" s="251"/>
      <c r="R2" s="251"/>
      <c r="S2" s="251"/>
      <c r="T2" s="251"/>
      <c r="U2" s="251"/>
      <c r="V2" s="251"/>
      <c r="W2" s="251"/>
      <c r="X2" s="251"/>
      <c r="Y2" s="251"/>
      <c r="Z2" s="251"/>
      <c r="AA2" s="251"/>
      <c r="AB2" s="251"/>
      <c r="AC2" s="251"/>
      <c r="AD2" s="251"/>
      <c r="AE2" s="251"/>
      <c r="AF2" s="251"/>
      <c r="AG2" s="251"/>
      <c r="AH2" s="251"/>
      <c r="AI2" s="251"/>
      <c r="AJ2" s="251"/>
      <c r="AK2" s="251"/>
      <c r="AL2" s="251"/>
      <c r="AM2" s="251"/>
      <c r="AN2" s="251"/>
      <c r="AO2" s="251"/>
      <c r="AP2" s="251"/>
      <c r="AQ2" s="251"/>
      <c r="AR2" s="251"/>
      <c r="AS2" s="251"/>
      <c r="AT2" s="251"/>
      <c r="AU2" s="251"/>
      <c r="AV2" s="251"/>
      <c r="AW2" s="251"/>
      <c r="AX2" s="251"/>
      <c r="AY2" s="251"/>
      <c r="AZ2" s="251"/>
      <c r="BA2" s="251"/>
      <c r="BB2" s="251"/>
      <c r="BC2" s="251"/>
      <c r="BD2" s="251"/>
      <c r="BE2" s="251"/>
      <c r="BF2" s="251"/>
      <c r="BG2" s="251"/>
      <c r="BH2" s="251"/>
      <c r="BI2" s="251"/>
      <c r="BJ2" s="251"/>
      <c r="BK2" s="251"/>
      <c r="BL2" s="251"/>
      <c r="BM2" s="251"/>
      <c r="BN2" s="251"/>
      <c r="BO2" s="251"/>
      <c r="BP2" s="251"/>
      <c r="BQ2" s="251"/>
      <c r="BR2" s="251"/>
      <c r="BS2" s="251"/>
      <c r="BT2" s="251"/>
      <c r="BU2" s="251"/>
      <c r="BV2" s="251"/>
      <c r="BW2" s="251"/>
      <c r="BX2" s="251"/>
      <c r="BY2" s="251"/>
      <c r="BZ2" s="251"/>
      <c r="CA2" s="251"/>
      <c r="CB2" s="251"/>
      <c r="CC2" s="251"/>
      <c r="CD2" s="251"/>
      <c r="CE2" s="251"/>
      <c r="CF2" s="251"/>
      <c r="CG2" s="251"/>
      <c r="CH2" s="251"/>
      <c r="CI2" s="251"/>
      <c r="CJ2" s="251"/>
      <c r="CK2" s="251"/>
      <c r="CL2" s="251"/>
      <c r="CM2" s="251"/>
      <c r="CN2" s="251"/>
      <c r="CO2" s="251"/>
      <c r="CP2" s="251"/>
      <c r="CQ2" s="251"/>
      <c r="CR2" s="251"/>
      <c r="CS2" s="251"/>
      <c r="CT2" s="251"/>
      <c r="CU2" s="251"/>
      <c r="CV2" s="251"/>
      <c r="CW2" s="251"/>
      <c r="CX2" s="251"/>
      <c r="CY2" s="251"/>
      <c r="CZ2" s="251"/>
      <c r="DA2" s="251"/>
      <c r="DB2" s="251"/>
      <c r="DC2" s="251"/>
      <c r="DD2" s="251"/>
      <c r="DE2" s="251"/>
      <c r="DF2" s="251"/>
      <c r="DG2" s="251"/>
      <c r="DH2" s="251"/>
      <c r="DI2" s="251"/>
      <c r="DJ2" s="794" t="s">
        <v>367</v>
      </c>
      <c r="DK2" s="795"/>
      <c r="DL2" s="795"/>
      <c r="DM2" s="795"/>
      <c r="DN2" s="795"/>
      <c r="DO2" s="796"/>
      <c r="DP2" s="251"/>
      <c r="DQ2" s="794" t="s">
        <v>368</v>
      </c>
      <c r="DR2" s="795"/>
      <c r="DS2" s="795"/>
      <c r="DT2" s="795"/>
      <c r="DU2" s="795"/>
      <c r="DV2" s="795"/>
      <c r="DW2" s="795"/>
      <c r="DX2" s="795"/>
      <c r="DY2" s="795"/>
      <c r="DZ2" s="796"/>
      <c r="EA2" s="252"/>
    </row>
    <row r="3" spans="1:131" s="249" customFormat="1" ht="11.25" customHeight="1" x14ac:dyDescent="0.15">
      <c r="A3" s="245"/>
      <c r="B3" s="245"/>
      <c r="C3" s="245"/>
      <c r="D3" s="245"/>
      <c r="E3" s="245"/>
      <c r="F3" s="245"/>
      <c r="G3" s="245"/>
      <c r="H3" s="245"/>
      <c r="I3" s="245"/>
      <c r="J3" s="245"/>
      <c r="K3" s="245"/>
      <c r="L3" s="245"/>
      <c r="M3" s="245"/>
      <c r="N3" s="245"/>
      <c r="O3" s="245"/>
      <c r="P3" s="245"/>
      <c r="Q3" s="245"/>
      <c r="R3" s="245"/>
      <c r="S3" s="245"/>
      <c r="T3" s="245"/>
      <c r="U3" s="245"/>
      <c r="V3" s="245"/>
      <c r="W3" s="245"/>
      <c r="X3" s="245"/>
      <c r="Y3" s="245"/>
      <c r="Z3" s="245"/>
      <c r="AA3" s="245"/>
      <c r="AB3" s="245"/>
      <c r="AC3" s="245"/>
      <c r="AD3" s="245"/>
      <c r="AE3" s="245"/>
      <c r="AF3" s="245"/>
      <c r="AG3" s="245"/>
      <c r="AH3" s="245"/>
      <c r="AI3" s="245"/>
      <c r="AJ3" s="245"/>
      <c r="AK3" s="245"/>
      <c r="AL3" s="245"/>
      <c r="AM3" s="245"/>
      <c r="AN3" s="245"/>
      <c r="AO3" s="245"/>
      <c r="AP3" s="245"/>
      <c r="AQ3" s="245"/>
      <c r="AR3" s="245"/>
      <c r="AS3" s="245"/>
      <c r="AT3" s="245"/>
      <c r="AU3" s="245"/>
      <c r="AV3" s="245"/>
      <c r="AW3" s="245"/>
      <c r="AX3" s="245"/>
      <c r="AY3" s="245"/>
      <c r="AZ3" s="245"/>
      <c r="BA3" s="245"/>
      <c r="BB3" s="245"/>
      <c r="BC3" s="245"/>
      <c r="BD3" s="245"/>
      <c r="BE3" s="245"/>
      <c r="BF3" s="245"/>
      <c r="BG3" s="245"/>
      <c r="BH3" s="245"/>
      <c r="BI3" s="245"/>
      <c r="BJ3" s="245"/>
      <c r="BK3" s="245"/>
      <c r="BL3" s="245"/>
      <c r="BM3" s="245"/>
      <c r="BN3" s="245"/>
      <c r="BO3" s="245"/>
      <c r="BP3" s="245"/>
      <c r="BQ3" s="245"/>
      <c r="BR3" s="245"/>
      <c r="BS3" s="245"/>
      <c r="BT3" s="245"/>
      <c r="BU3" s="245"/>
      <c r="BV3" s="245"/>
      <c r="BW3" s="245"/>
      <c r="BX3" s="245"/>
      <c r="BY3" s="245"/>
      <c r="BZ3" s="245"/>
      <c r="CA3" s="245"/>
      <c r="CB3" s="245"/>
      <c r="CC3" s="245"/>
      <c r="CD3" s="245"/>
      <c r="CE3" s="245"/>
      <c r="CF3" s="245"/>
      <c r="CG3" s="245"/>
      <c r="CH3" s="245"/>
      <c r="CI3" s="245"/>
      <c r="CJ3" s="245"/>
      <c r="CK3" s="245"/>
      <c r="CL3" s="245"/>
      <c r="CM3" s="245"/>
      <c r="CN3" s="245"/>
      <c r="CO3" s="245"/>
      <c r="CP3" s="245"/>
      <c r="CQ3" s="245"/>
      <c r="CR3" s="245"/>
      <c r="CS3" s="245"/>
      <c r="CT3" s="245"/>
      <c r="CU3" s="245"/>
      <c r="CV3" s="245"/>
      <c r="CW3" s="245"/>
      <c r="CX3" s="245"/>
      <c r="CY3" s="245"/>
      <c r="CZ3" s="245"/>
      <c r="DA3" s="245"/>
      <c r="DB3" s="245"/>
      <c r="DC3" s="245"/>
      <c r="DD3" s="245"/>
      <c r="DE3" s="245"/>
      <c r="DF3" s="245"/>
      <c r="DG3" s="245"/>
      <c r="DH3" s="245"/>
      <c r="DI3" s="245"/>
      <c r="DJ3" s="245"/>
      <c r="DK3" s="245"/>
      <c r="DL3" s="245"/>
      <c r="DM3" s="245"/>
      <c r="DN3" s="245"/>
      <c r="DO3" s="245"/>
      <c r="DP3" s="245"/>
      <c r="DQ3" s="245"/>
      <c r="DR3" s="245"/>
      <c r="DS3" s="245"/>
      <c r="DT3" s="245"/>
      <c r="DU3" s="245"/>
      <c r="DV3" s="245"/>
      <c r="DW3" s="245"/>
      <c r="DX3" s="245"/>
      <c r="DY3" s="245"/>
      <c r="DZ3" s="245"/>
      <c r="EA3" s="248"/>
    </row>
    <row r="4" spans="1:131" s="257" customFormat="1" ht="26.25" customHeight="1" thickBot="1" x14ac:dyDescent="0.2">
      <c r="A4" s="797" t="s">
        <v>369</v>
      </c>
      <c r="B4" s="797"/>
      <c r="C4" s="797"/>
      <c r="D4" s="797"/>
      <c r="E4" s="797"/>
      <c r="F4" s="797"/>
      <c r="G4" s="797"/>
      <c r="H4" s="797"/>
      <c r="I4" s="797"/>
      <c r="J4" s="797"/>
      <c r="K4" s="797"/>
      <c r="L4" s="797"/>
      <c r="M4" s="797"/>
      <c r="N4" s="797"/>
      <c r="O4" s="797"/>
      <c r="P4" s="797"/>
      <c r="Q4" s="797"/>
      <c r="R4" s="797"/>
      <c r="S4" s="797"/>
      <c r="T4" s="797"/>
      <c r="U4" s="797"/>
      <c r="V4" s="797"/>
      <c r="W4" s="797"/>
      <c r="X4" s="797"/>
      <c r="Y4" s="797"/>
      <c r="Z4" s="797"/>
      <c r="AA4" s="797"/>
      <c r="AB4" s="797"/>
      <c r="AC4" s="797"/>
      <c r="AD4" s="797"/>
      <c r="AE4" s="797"/>
      <c r="AF4" s="797"/>
      <c r="AG4" s="797"/>
      <c r="AH4" s="797"/>
      <c r="AI4" s="797"/>
      <c r="AJ4" s="797"/>
      <c r="AK4" s="797"/>
      <c r="AL4" s="797"/>
      <c r="AM4" s="797"/>
      <c r="AN4" s="797"/>
      <c r="AO4" s="797"/>
      <c r="AP4" s="797"/>
      <c r="AQ4" s="797"/>
      <c r="AR4" s="797"/>
      <c r="AS4" s="797"/>
      <c r="AT4" s="797"/>
      <c r="AU4" s="797"/>
      <c r="AV4" s="797"/>
      <c r="AW4" s="797"/>
      <c r="AX4" s="797"/>
      <c r="AY4" s="797"/>
      <c r="AZ4" s="254"/>
      <c r="BA4" s="254"/>
      <c r="BB4" s="254"/>
      <c r="BC4" s="254"/>
      <c r="BD4" s="254"/>
      <c r="BE4" s="255"/>
      <c r="BF4" s="255"/>
      <c r="BG4" s="255"/>
      <c r="BH4" s="255"/>
      <c r="BI4" s="255"/>
      <c r="BJ4" s="255"/>
      <c r="BK4" s="255"/>
      <c r="BL4" s="255"/>
      <c r="BM4" s="255"/>
      <c r="BN4" s="255"/>
      <c r="BO4" s="255"/>
      <c r="BP4" s="255"/>
      <c r="BQ4" s="254" t="s">
        <v>370</v>
      </c>
      <c r="BR4" s="254"/>
      <c r="BS4" s="254"/>
      <c r="BT4" s="254"/>
      <c r="BU4" s="254"/>
      <c r="BV4" s="254"/>
      <c r="BW4" s="254"/>
      <c r="BX4" s="254"/>
      <c r="BY4" s="254"/>
      <c r="BZ4" s="254"/>
      <c r="CA4" s="254"/>
      <c r="CB4" s="254"/>
      <c r="CC4" s="254"/>
      <c r="CD4" s="254"/>
      <c r="CE4" s="254"/>
      <c r="CF4" s="254"/>
      <c r="CG4" s="254"/>
      <c r="CH4" s="254"/>
      <c r="CI4" s="254"/>
      <c r="CJ4" s="254"/>
      <c r="CK4" s="254"/>
      <c r="CL4" s="254"/>
      <c r="CM4" s="254"/>
      <c r="CN4" s="254"/>
      <c r="CO4" s="254"/>
      <c r="CP4" s="254"/>
      <c r="CQ4" s="254"/>
      <c r="CR4" s="254"/>
      <c r="CS4" s="254"/>
      <c r="CT4" s="254"/>
      <c r="CU4" s="254"/>
      <c r="CV4" s="254"/>
      <c r="CW4" s="254"/>
      <c r="CX4" s="254"/>
      <c r="CY4" s="254"/>
      <c r="CZ4" s="254"/>
      <c r="DA4" s="254"/>
      <c r="DB4" s="254"/>
      <c r="DC4" s="254"/>
      <c r="DD4" s="254"/>
      <c r="DE4" s="254"/>
      <c r="DF4" s="254"/>
      <c r="DG4" s="254"/>
      <c r="DH4" s="254"/>
      <c r="DI4" s="254"/>
      <c r="DJ4" s="254"/>
      <c r="DK4" s="254"/>
      <c r="DL4" s="254"/>
      <c r="DM4" s="254"/>
      <c r="DN4" s="254"/>
      <c r="DO4" s="254"/>
      <c r="DP4" s="254"/>
      <c r="DQ4" s="254"/>
      <c r="DR4" s="254"/>
      <c r="DS4" s="254"/>
      <c r="DT4" s="254"/>
      <c r="DU4" s="254"/>
      <c r="DV4" s="254"/>
      <c r="DW4" s="254"/>
      <c r="DX4" s="254"/>
      <c r="DY4" s="254"/>
      <c r="DZ4" s="254"/>
      <c r="EA4" s="256"/>
    </row>
    <row r="5" spans="1:131" s="257" customFormat="1" ht="26.25" customHeight="1" x14ac:dyDescent="0.15">
      <c r="A5" s="788" t="s">
        <v>371</v>
      </c>
      <c r="B5" s="789"/>
      <c r="C5" s="789"/>
      <c r="D5" s="789"/>
      <c r="E5" s="789"/>
      <c r="F5" s="789"/>
      <c r="G5" s="789"/>
      <c r="H5" s="789"/>
      <c r="I5" s="789"/>
      <c r="J5" s="789"/>
      <c r="K5" s="789"/>
      <c r="L5" s="789"/>
      <c r="M5" s="789"/>
      <c r="N5" s="789"/>
      <c r="O5" s="789"/>
      <c r="P5" s="790"/>
      <c r="Q5" s="765" t="s">
        <v>372</v>
      </c>
      <c r="R5" s="766"/>
      <c r="S5" s="766"/>
      <c r="T5" s="766"/>
      <c r="U5" s="767"/>
      <c r="V5" s="765" t="s">
        <v>373</v>
      </c>
      <c r="W5" s="766"/>
      <c r="X5" s="766"/>
      <c r="Y5" s="766"/>
      <c r="Z5" s="767"/>
      <c r="AA5" s="765" t="s">
        <v>374</v>
      </c>
      <c r="AB5" s="766"/>
      <c r="AC5" s="766"/>
      <c r="AD5" s="766"/>
      <c r="AE5" s="766"/>
      <c r="AF5" s="798" t="s">
        <v>375</v>
      </c>
      <c r="AG5" s="766"/>
      <c r="AH5" s="766"/>
      <c r="AI5" s="766"/>
      <c r="AJ5" s="777"/>
      <c r="AK5" s="766" t="s">
        <v>376</v>
      </c>
      <c r="AL5" s="766"/>
      <c r="AM5" s="766"/>
      <c r="AN5" s="766"/>
      <c r="AO5" s="767"/>
      <c r="AP5" s="765" t="s">
        <v>377</v>
      </c>
      <c r="AQ5" s="766"/>
      <c r="AR5" s="766"/>
      <c r="AS5" s="766"/>
      <c r="AT5" s="767"/>
      <c r="AU5" s="765" t="s">
        <v>378</v>
      </c>
      <c r="AV5" s="766"/>
      <c r="AW5" s="766"/>
      <c r="AX5" s="766"/>
      <c r="AY5" s="777"/>
      <c r="AZ5" s="258"/>
      <c r="BA5" s="258"/>
      <c r="BB5" s="258"/>
      <c r="BC5" s="258"/>
      <c r="BD5" s="258"/>
      <c r="BE5" s="259"/>
      <c r="BF5" s="259"/>
      <c r="BG5" s="259"/>
      <c r="BH5" s="259"/>
      <c r="BI5" s="259"/>
      <c r="BJ5" s="259"/>
      <c r="BK5" s="259"/>
      <c r="BL5" s="259"/>
      <c r="BM5" s="259"/>
      <c r="BN5" s="259"/>
      <c r="BO5" s="259"/>
      <c r="BP5" s="259"/>
      <c r="BQ5" s="788" t="s">
        <v>379</v>
      </c>
      <c r="BR5" s="789"/>
      <c r="BS5" s="789"/>
      <c r="BT5" s="789"/>
      <c r="BU5" s="789"/>
      <c r="BV5" s="789"/>
      <c r="BW5" s="789"/>
      <c r="BX5" s="789"/>
      <c r="BY5" s="789"/>
      <c r="BZ5" s="789"/>
      <c r="CA5" s="789"/>
      <c r="CB5" s="789"/>
      <c r="CC5" s="789"/>
      <c r="CD5" s="789"/>
      <c r="CE5" s="789"/>
      <c r="CF5" s="789"/>
      <c r="CG5" s="790"/>
      <c r="CH5" s="765" t="s">
        <v>380</v>
      </c>
      <c r="CI5" s="766"/>
      <c r="CJ5" s="766"/>
      <c r="CK5" s="766"/>
      <c r="CL5" s="767"/>
      <c r="CM5" s="765" t="s">
        <v>381</v>
      </c>
      <c r="CN5" s="766"/>
      <c r="CO5" s="766"/>
      <c r="CP5" s="766"/>
      <c r="CQ5" s="767"/>
      <c r="CR5" s="765" t="s">
        <v>382</v>
      </c>
      <c r="CS5" s="766"/>
      <c r="CT5" s="766"/>
      <c r="CU5" s="766"/>
      <c r="CV5" s="767"/>
      <c r="CW5" s="765" t="s">
        <v>383</v>
      </c>
      <c r="CX5" s="766"/>
      <c r="CY5" s="766"/>
      <c r="CZ5" s="766"/>
      <c r="DA5" s="767"/>
      <c r="DB5" s="765" t="s">
        <v>384</v>
      </c>
      <c r="DC5" s="766"/>
      <c r="DD5" s="766"/>
      <c r="DE5" s="766"/>
      <c r="DF5" s="767"/>
      <c r="DG5" s="771" t="s">
        <v>385</v>
      </c>
      <c r="DH5" s="772"/>
      <c r="DI5" s="772"/>
      <c r="DJ5" s="772"/>
      <c r="DK5" s="773"/>
      <c r="DL5" s="771" t="s">
        <v>386</v>
      </c>
      <c r="DM5" s="772"/>
      <c r="DN5" s="772"/>
      <c r="DO5" s="772"/>
      <c r="DP5" s="773"/>
      <c r="DQ5" s="765" t="s">
        <v>387</v>
      </c>
      <c r="DR5" s="766"/>
      <c r="DS5" s="766"/>
      <c r="DT5" s="766"/>
      <c r="DU5" s="767"/>
      <c r="DV5" s="765" t="s">
        <v>378</v>
      </c>
      <c r="DW5" s="766"/>
      <c r="DX5" s="766"/>
      <c r="DY5" s="766"/>
      <c r="DZ5" s="777"/>
      <c r="EA5" s="256"/>
    </row>
    <row r="6" spans="1:131" s="257" customFormat="1" ht="26.25" customHeight="1" thickBot="1" x14ac:dyDescent="0.2">
      <c r="A6" s="791"/>
      <c r="B6" s="792"/>
      <c r="C6" s="792"/>
      <c r="D6" s="792"/>
      <c r="E6" s="792"/>
      <c r="F6" s="792"/>
      <c r="G6" s="792"/>
      <c r="H6" s="792"/>
      <c r="I6" s="792"/>
      <c r="J6" s="792"/>
      <c r="K6" s="792"/>
      <c r="L6" s="792"/>
      <c r="M6" s="792"/>
      <c r="N6" s="792"/>
      <c r="O6" s="792"/>
      <c r="P6" s="793"/>
      <c r="Q6" s="768"/>
      <c r="R6" s="769"/>
      <c r="S6" s="769"/>
      <c r="T6" s="769"/>
      <c r="U6" s="770"/>
      <c r="V6" s="768"/>
      <c r="W6" s="769"/>
      <c r="X6" s="769"/>
      <c r="Y6" s="769"/>
      <c r="Z6" s="770"/>
      <c r="AA6" s="768"/>
      <c r="AB6" s="769"/>
      <c r="AC6" s="769"/>
      <c r="AD6" s="769"/>
      <c r="AE6" s="769"/>
      <c r="AF6" s="799"/>
      <c r="AG6" s="769"/>
      <c r="AH6" s="769"/>
      <c r="AI6" s="769"/>
      <c r="AJ6" s="778"/>
      <c r="AK6" s="769"/>
      <c r="AL6" s="769"/>
      <c r="AM6" s="769"/>
      <c r="AN6" s="769"/>
      <c r="AO6" s="770"/>
      <c r="AP6" s="768"/>
      <c r="AQ6" s="769"/>
      <c r="AR6" s="769"/>
      <c r="AS6" s="769"/>
      <c r="AT6" s="770"/>
      <c r="AU6" s="768"/>
      <c r="AV6" s="769"/>
      <c r="AW6" s="769"/>
      <c r="AX6" s="769"/>
      <c r="AY6" s="778"/>
      <c r="AZ6" s="254"/>
      <c r="BA6" s="254"/>
      <c r="BB6" s="254"/>
      <c r="BC6" s="254"/>
      <c r="BD6" s="254"/>
      <c r="BE6" s="255"/>
      <c r="BF6" s="255"/>
      <c r="BG6" s="255"/>
      <c r="BH6" s="255"/>
      <c r="BI6" s="255"/>
      <c r="BJ6" s="255"/>
      <c r="BK6" s="255"/>
      <c r="BL6" s="255"/>
      <c r="BM6" s="255"/>
      <c r="BN6" s="255"/>
      <c r="BO6" s="255"/>
      <c r="BP6" s="255"/>
      <c r="BQ6" s="791"/>
      <c r="BR6" s="792"/>
      <c r="BS6" s="792"/>
      <c r="BT6" s="792"/>
      <c r="BU6" s="792"/>
      <c r="BV6" s="792"/>
      <c r="BW6" s="792"/>
      <c r="BX6" s="792"/>
      <c r="BY6" s="792"/>
      <c r="BZ6" s="792"/>
      <c r="CA6" s="792"/>
      <c r="CB6" s="792"/>
      <c r="CC6" s="792"/>
      <c r="CD6" s="792"/>
      <c r="CE6" s="792"/>
      <c r="CF6" s="792"/>
      <c r="CG6" s="793"/>
      <c r="CH6" s="768"/>
      <c r="CI6" s="769"/>
      <c r="CJ6" s="769"/>
      <c r="CK6" s="769"/>
      <c r="CL6" s="770"/>
      <c r="CM6" s="768"/>
      <c r="CN6" s="769"/>
      <c r="CO6" s="769"/>
      <c r="CP6" s="769"/>
      <c r="CQ6" s="770"/>
      <c r="CR6" s="768"/>
      <c r="CS6" s="769"/>
      <c r="CT6" s="769"/>
      <c r="CU6" s="769"/>
      <c r="CV6" s="770"/>
      <c r="CW6" s="768"/>
      <c r="CX6" s="769"/>
      <c r="CY6" s="769"/>
      <c r="CZ6" s="769"/>
      <c r="DA6" s="770"/>
      <c r="DB6" s="768"/>
      <c r="DC6" s="769"/>
      <c r="DD6" s="769"/>
      <c r="DE6" s="769"/>
      <c r="DF6" s="770"/>
      <c r="DG6" s="774"/>
      <c r="DH6" s="775"/>
      <c r="DI6" s="775"/>
      <c r="DJ6" s="775"/>
      <c r="DK6" s="776"/>
      <c r="DL6" s="774"/>
      <c r="DM6" s="775"/>
      <c r="DN6" s="775"/>
      <c r="DO6" s="775"/>
      <c r="DP6" s="776"/>
      <c r="DQ6" s="768"/>
      <c r="DR6" s="769"/>
      <c r="DS6" s="769"/>
      <c r="DT6" s="769"/>
      <c r="DU6" s="770"/>
      <c r="DV6" s="768"/>
      <c r="DW6" s="769"/>
      <c r="DX6" s="769"/>
      <c r="DY6" s="769"/>
      <c r="DZ6" s="778"/>
      <c r="EA6" s="256"/>
    </row>
    <row r="7" spans="1:131" s="257" customFormat="1" ht="26.25" customHeight="1" thickTop="1" x14ac:dyDescent="0.15">
      <c r="A7" s="260">
        <v>1</v>
      </c>
      <c r="B7" s="779" t="s">
        <v>388</v>
      </c>
      <c r="C7" s="780"/>
      <c r="D7" s="780"/>
      <c r="E7" s="780"/>
      <c r="F7" s="780"/>
      <c r="G7" s="780"/>
      <c r="H7" s="780"/>
      <c r="I7" s="780"/>
      <c r="J7" s="780"/>
      <c r="K7" s="780"/>
      <c r="L7" s="780"/>
      <c r="M7" s="780"/>
      <c r="N7" s="780"/>
      <c r="O7" s="780"/>
      <c r="P7" s="781"/>
      <c r="Q7" s="782">
        <v>8696</v>
      </c>
      <c r="R7" s="783"/>
      <c r="S7" s="783"/>
      <c r="T7" s="783"/>
      <c r="U7" s="783"/>
      <c r="V7" s="783">
        <v>8242</v>
      </c>
      <c r="W7" s="783"/>
      <c r="X7" s="783"/>
      <c r="Y7" s="783"/>
      <c r="Z7" s="783"/>
      <c r="AA7" s="783">
        <v>454</v>
      </c>
      <c r="AB7" s="783"/>
      <c r="AC7" s="783"/>
      <c r="AD7" s="783"/>
      <c r="AE7" s="784"/>
      <c r="AF7" s="785">
        <v>333</v>
      </c>
      <c r="AG7" s="786"/>
      <c r="AH7" s="786"/>
      <c r="AI7" s="786"/>
      <c r="AJ7" s="787"/>
      <c r="AK7" s="822">
        <v>62</v>
      </c>
      <c r="AL7" s="823"/>
      <c r="AM7" s="823"/>
      <c r="AN7" s="823"/>
      <c r="AO7" s="823"/>
      <c r="AP7" s="823">
        <v>5658</v>
      </c>
      <c r="AQ7" s="823"/>
      <c r="AR7" s="823"/>
      <c r="AS7" s="823"/>
      <c r="AT7" s="823"/>
      <c r="AU7" s="824"/>
      <c r="AV7" s="824"/>
      <c r="AW7" s="824"/>
      <c r="AX7" s="824"/>
      <c r="AY7" s="825"/>
      <c r="AZ7" s="254"/>
      <c r="BA7" s="254"/>
      <c r="BB7" s="254"/>
      <c r="BC7" s="254"/>
      <c r="BD7" s="254"/>
      <c r="BE7" s="255"/>
      <c r="BF7" s="255"/>
      <c r="BG7" s="255"/>
      <c r="BH7" s="255"/>
      <c r="BI7" s="255"/>
      <c r="BJ7" s="255"/>
      <c r="BK7" s="255"/>
      <c r="BL7" s="255"/>
      <c r="BM7" s="255"/>
      <c r="BN7" s="255"/>
      <c r="BO7" s="255"/>
      <c r="BP7" s="255"/>
      <c r="BQ7" s="261">
        <v>1</v>
      </c>
      <c r="BR7" s="262"/>
      <c r="BS7" s="826" t="s">
        <v>595</v>
      </c>
      <c r="BT7" s="827"/>
      <c r="BU7" s="827"/>
      <c r="BV7" s="827"/>
      <c r="BW7" s="827"/>
      <c r="BX7" s="827"/>
      <c r="BY7" s="827"/>
      <c r="BZ7" s="827"/>
      <c r="CA7" s="827"/>
      <c r="CB7" s="827"/>
      <c r="CC7" s="827"/>
      <c r="CD7" s="827"/>
      <c r="CE7" s="827"/>
      <c r="CF7" s="827"/>
      <c r="CG7" s="828"/>
      <c r="CH7" s="819">
        <v>-331</v>
      </c>
      <c r="CI7" s="820"/>
      <c r="CJ7" s="820"/>
      <c r="CK7" s="820"/>
      <c r="CL7" s="821"/>
      <c r="CM7" s="819">
        <v>195</v>
      </c>
      <c r="CN7" s="820"/>
      <c r="CO7" s="820"/>
      <c r="CP7" s="820"/>
      <c r="CQ7" s="821"/>
      <c r="CR7" s="819">
        <v>12</v>
      </c>
      <c r="CS7" s="820"/>
      <c r="CT7" s="820"/>
      <c r="CU7" s="820"/>
      <c r="CV7" s="821"/>
      <c r="CW7" s="819">
        <v>11</v>
      </c>
      <c r="CX7" s="820"/>
      <c r="CY7" s="820"/>
      <c r="CZ7" s="820"/>
      <c r="DA7" s="821"/>
      <c r="DB7" s="819" t="s">
        <v>587</v>
      </c>
      <c r="DC7" s="820"/>
      <c r="DD7" s="820"/>
      <c r="DE7" s="820"/>
      <c r="DF7" s="821"/>
      <c r="DG7" s="819" t="s">
        <v>587</v>
      </c>
      <c r="DH7" s="820"/>
      <c r="DI7" s="820"/>
      <c r="DJ7" s="820"/>
      <c r="DK7" s="821"/>
      <c r="DL7" s="819" t="s">
        <v>587</v>
      </c>
      <c r="DM7" s="820"/>
      <c r="DN7" s="820"/>
      <c r="DO7" s="820"/>
      <c r="DP7" s="821"/>
      <c r="DQ7" s="819">
        <v>11</v>
      </c>
      <c r="DR7" s="820"/>
      <c r="DS7" s="820"/>
      <c r="DT7" s="820"/>
      <c r="DU7" s="821"/>
      <c r="DV7" s="800"/>
      <c r="DW7" s="801"/>
      <c r="DX7" s="801"/>
      <c r="DY7" s="801"/>
      <c r="DZ7" s="802"/>
      <c r="EA7" s="256"/>
    </row>
    <row r="8" spans="1:131" s="257" customFormat="1" ht="26.25" customHeight="1" x14ac:dyDescent="0.15">
      <c r="A8" s="263">
        <v>2</v>
      </c>
      <c r="B8" s="803"/>
      <c r="C8" s="804"/>
      <c r="D8" s="804"/>
      <c r="E8" s="804"/>
      <c r="F8" s="804"/>
      <c r="G8" s="804"/>
      <c r="H8" s="804"/>
      <c r="I8" s="804"/>
      <c r="J8" s="804"/>
      <c r="K8" s="804"/>
      <c r="L8" s="804"/>
      <c r="M8" s="804"/>
      <c r="N8" s="804"/>
      <c r="O8" s="804"/>
      <c r="P8" s="805"/>
      <c r="Q8" s="806"/>
      <c r="R8" s="807"/>
      <c r="S8" s="807"/>
      <c r="T8" s="807"/>
      <c r="U8" s="807"/>
      <c r="V8" s="807"/>
      <c r="W8" s="807"/>
      <c r="X8" s="807"/>
      <c r="Y8" s="807"/>
      <c r="Z8" s="807"/>
      <c r="AA8" s="807"/>
      <c r="AB8" s="807"/>
      <c r="AC8" s="807"/>
      <c r="AD8" s="807"/>
      <c r="AE8" s="808"/>
      <c r="AF8" s="809"/>
      <c r="AG8" s="810"/>
      <c r="AH8" s="810"/>
      <c r="AI8" s="810"/>
      <c r="AJ8" s="811"/>
      <c r="AK8" s="812"/>
      <c r="AL8" s="813"/>
      <c r="AM8" s="813"/>
      <c r="AN8" s="813"/>
      <c r="AO8" s="813"/>
      <c r="AP8" s="813"/>
      <c r="AQ8" s="813"/>
      <c r="AR8" s="813"/>
      <c r="AS8" s="813"/>
      <c r="AT8" s="813"/>
      <c r="AU8" s="814"/>
      <c r="AV8" s="814"/>
      <c r="AW8" s="814"/>
      <c r="AX8" s="814"/>
      <c r="AY8" s="815"/>
      <c r="AZ8" s="254"/>
      <c r="BA8" s="254"/>
      <c r="BB8" s="254"/>
      <c r="BC8" s="254"/>
      <c r="BD8" s="254"/>
      <c r="BE8" s="255"/>
      <c r="BF8" s="255"/>
      <c r="BG8" s="255"/>
      <c r="BH8" s="255"/>
      <c r="BI8" s="255"/>
      <c r="BJ8" s="255"/>
      <c r="BK8" s="255"/>
      <c r="BL8" s="255"/>
      <c r="BM8" s="255"/>
      <c r="BN8" s="255"/>
      <c r="BO8" s="255"/>
      <c r="BP8" s="255"/>
      <c r="BQ8" s="264">
        <v>2</v>
      </c>
      <c r="BR8" s="265"/>
      <c r="BS8" s="816" t="s">
        <v>596</v>
      </c>
      <c r="BT8" s="817"/>
      <c r="BU8" s="817"/>
      <c r="BV8" s="817"/>
      <c r="BW8" s="817"/>
      <c r="BX8" s="817"/>
      <c r="BY8" s="817"/>
      <c r="BZ8" s="817"/>
      <c r="CA8" s="817"/>
      <c r="CB8" s="817"/>
      <c r="CC8" s="817"/>
      <c r="CD8" s="817"/>
      <c r="CE8" s="817"/>
      <c r="CF8" s="817"/>
      <c r="CG8" s="818"/>
      <c r="CH8" s="829">
        <v>13</v>
      </c>
      <c r="CI8" s="830"/>
      <c r="CJ8" s="830"/>
      <c r="CK8" s="830"/>
      <c r="CL8" s="831"/>
      <c r="CM8" s="829">
        <v>16</v>
      </c>
      <c r="CN8" s="830"/>
      <c r="CO8" s="830"/>
      <c r="CP8" s="830"/>
      <c r="CQ8" s="831"/>
      <c r="CR8" s="829">
        <v>3</v>
      </c>
      <c r="CS8" s="830"/>
      <c r="CT8" s="830"/>
      <c r="CU8" s="830"/>
      <c r="CV8" s="831"/>
      <c r="CW8" s="829">
        <v>5</v>
      </c>
      <c r="CX8" s="830"/>
      <c r="CY8" s="830"/>
      <c r="CZ8" s="830"/>
      <c r="DA8" s="831"/>
      <c r="DB8" s="829" t="s">
        <v>587</v>
      </c>
      <c r="DC8" s="830"/>
      <c r="DD8" s="830"/>
      <c r="DE8" s="830"/>
      <c r="DF8" s="831"/>
      <c r="DG8" s="829" t="s">
        <v>587</v>
      </c>
      <c r="DH8" s="830"/>
      <c r="DI8" s="830"/>
      <c r="DJ8" s="830"/>
      <c r="DK8" s="831"/>
      <c r="DL8" s="829" t="s">
        <v>587</v>
      </c>
      <c r="DM8" s="830"/>
      <c r="DN8" s="830"/>
      <c r="DO8" s="830"/>
      <c r="DP8" s="831"/>
      <c r="DQ8" s="829">
        <v>5</v>
      </c>
      <c r="DR8" s="830"/>
      <c r="DS8" s="830"/>
      <c r="DT8" s="830"/>
      <c r="DU8" s="831"/>
      <c r="DV8" s="832"/>
      <c r="DW8" s="833"/>
      <c r="DX8" s="833"/>
      <c r="DY8" s="833"/>
      <c r="DZ8" s="834"/>
      <c r="EA8" s="256"/>
    </row>
    <row r="9" spans="1:131" s="257" customFormat="1" ht="26.25" customHeight="1" x14ac:dyDescent="0.15">
      <c r="A9" s="263">
        <v>3</v>
      </c>
      <c r="B9" s="803"/>
      <c r="C9" s="804"/>
      <c r="D9" s="804"/>
      <c r="E9" s="804"/>
      <c r="F9" s="804"/>
      <c r="G9" s="804"/>
      <c r="H9" s="804"/>
      <c r="I9" s="804"/>
      <c r="J9" s="804"/>
      <c r="K9" s="804"/>
      <c r="L9" s="804"/>
      <c r="M9" s="804"/>
      <c r="N9" s="804"/>
      <c r="O9" s="804"/>
      <c r="P9" s="805"/>
      <c r="Q9" s="806"/>
      <c r="R9" s="807"/>
      <c r="S9" s="807"/>
      <c r="T9" s="807"/>
      <c r="U9" s="807"/>
      <c r="V9" s="807"/>
      <c r="W9" s="807"/>
      <c r="X9" s="807"/>
      <c r="Y9" s="807"/>
      <c r="Z9" s="807"/>
      <c r="AA9" s="807"/>
      <c r="AB9" s="807"/>
      <c r="AC9" s="807"/>
      <c r="AD9" s="807"/>
      <c r="AE9" s="808"/>
      <c r="AF9" s="809"/>
      <c r="AG9" s="810"/>
      <c r="AH9" s="810"/>
      <c r="AI9" s="810"/>
      <c r="AJ9" s="811"/>
      <c r="AK9" s="812"/>
      <c r="AL9" s="813"/>
      <c r="AM9" s="813"/>
      <c r="AN9" s="813"/>
      <c r="AO9" s="813"/>
      <c r="AP9" s="813"/>
      <c r="AQ9" s="813"/>
      <c r="AR9" s="813"/>
      <c r="AS9" s="813"/>
      <c r="AT9" s="813"/>
      <c r="AU9" s="814"/>
      <c r="AV9" s="814"/>
      <c r="AW9" s="814"/>
      <c r="AX9" s="814"/>
      <c r="AY9" s="815"/>
      <c r="AZ9" s="254"/>
      <c r="BA9" s="254"/>
      <c r="BB9" s="254"/>
      <c r="BC9" s="254"/>
      <c r="BD9" s="254"/>
      <c r="BE9" s="255"/>
      <c r="BF9" s="255"/>
      <c r="BG9" s="255"/>
      <c r="BH9" s="255"/>
      <c r="BI9" s="255"/>
      <c r="BJ9" s="255"/>
      <c r="BK9" s="255"/>
      <c r="BL9" s="255"/>
      <c r="BM9" s="255"/>
      <c r="BN9" s="255"/>
      <c r="BO9" s="255"/>
      <c r="BP9" s="255"/>
      <c r="BQ9" s="264">
        <v>3</v>
      </c>
      <c r="BR9" s="265"/>
      <c r="BS9" s="816"/>
      <c r="BT9" s="817"/>
      <c r="BU9" s="817"/>
      <c r="BV9" s="817"/>
      <c r="BW9" s="817"/>
      <c r="BX9" s="817"/>
      <c r="BY9" s="817"/>
      <c r="BZ9" s="817"/>
      <c r="CA9" s="817"/>
      <c r="CB9" s="817"/>
      <c r="CC9" s="817"/>
      <c r="CD9" s="817"/>
      <c r="CE9" s="817"/>
      <c r="CF9" s="817"/>
      <c r="CG9" s="818"/>
      <c r="CH9" s="829"/>
      <c r="CI9" s="830"/>
      <c r="CJ9" s="830"/>
      <c r="CK9" s="830"/>
      <c r="CL9" s="831"/>
      <c r="CM9" s="829"/>
      <c r="CN9" s="830"/>
      <c r="CO9" s="830"/>
      <c r="CP9" s="830"/>
      <c r="CQ9" s="831"/>
      <c r="CR9" s="829"/>
      <c r="CS9" s="830"/>
      <c r="CT9" s="830"/>
      <c r="CU9" s="830"/>
      <c r="CV9" s="831"/>
      <c r="CW9" s="829"/>
      <c r="CX9" s="830"/>
      <c r="CY9" s="830"/>
      <c r="CZ9" s="830"/>
      <c r="DA9" s="831"/>
      <c r="DB9" s="829"/>
      <c r="DC9" s="830"/>
      <c r="DD9" s="830"/>
      <c r="DE9" s="830"/>
      <c r="DF9" s="831"/>
      <c r="DG9" s="829"/>
      <c r="DH9" s="830"/>
      <c r="DI9" s="830"/>
      <c r="DJ9" s="830"/>
      <c r="DK9" s="831"/>
      <c r="DL9" s="829"/>
      <c r="DM9" s="830"/>
      <c r="DN9" s="830"/>
      <c r="DO9" s="830"/>
      <c r="DP9" s="831"/>
      <c r="DQ9" s="829"/>
      <c r="DR9" s="830"/>
      <c r="DS9" s="830"/>
      <c r="DT9" s="830"/>
      <c r="DU9" s="831"/>
      <c r="DV9" s="832"/>
      <c r="DW9" s="833"/>
      <c r="DX9" s="833"/>
      <c r="DY9" s="833"/>
      <c r="DZ9" s="834"/>
      <c r="EA9" s="256"/>
    </row>
    <row r="10" spans="1:131" s="257" customFormat="1" ht="26.25" customHeight="1" x14ac:dyDescent="0.15">
      <c r="A10" s="263">
        <v>4</v>
      </c>
      <c r="B10" s="803"/>
      <c r="C10" s="804"/>
      <c r="D10" s="804"/>
      <c r="E10" s="804"/>
      <c r="F10" s="804"/>
      <c r="G10" s="804"/>
      <c r="H10" s="804"/>
      <c r="I10" s="804"/>
      <c r="J10" s="804"/>
      <c r="K10" s="804"/>
      <c r="L10" s="804"/>
      <c r="M10" s="804"/>
      <c r="N10" s="804"/>
      <c r="O10" s="804"/>
      <c r="P10" s="805"/>
      <c r="Q10" s="806"/>
      <c r="R10" s="807"/>
      <c r="S10" s="807"/>
      <c r="T10" s="807"/>
      <c r="U10" s="807"/>
      <c r="V10" s="807"/>
      <c r="W10" s="807"/>
      <c r="X10" s="807"/>
      <c r="Y10" s="807"/>
      <c r="Z10" s="807"/>
      <c r="AA10" s="807"/>
      <c r="AB10" s="807"/>
      <c r="AC10" s="807"/>
      <c r="AD10" s="807"/>
      <c r="AE10" s="808"/>
      <c r="AF10" s="809"/>
      <c r="AG10" s="810"/>
      <c r="AH10" s="810"/>
      <c r="AI10" s="810"/>
      <c r="AJ10" s="811"/>
      <c r="AK10" s="812"/>
      <c r="AL10" s="813"/>
      <c r="AM10" s="813"/>
      <c r="AN10" s="813"/>
      <c r="AO10" s="813"/>
      <c r="AP10" s="813"/>
      <c r="AQ10" s="813"/>
      <c r="AR10" s="813"/>
      <c r="AS10" s="813"/>
      <c r="AT10" s="813"/>
      <c r="AU10" s="814"/>
      <c r="AV10" s="814"/>
      <c r="AW10" s="814"/>
      <c r="AX10" s="814"/>
      <c r="AY10" s="815"/>
      <c r="AZ10" s="254"/>
      <c r="BA10" s="254"/>
      <c r="BB10" s="254"/>
      <c r="BC10" s="254"/>
      <c r="BD10" s="254"/>
      <c r="BE10" s="255"/>
      <c r="BF10" s="255"/>
      <c r="BG10" s="255"/>
      <c r="BH10" s="255"/>
      <c r="BI10" s="255"/>
      <c r="BJ10" s="255"/>
      <c r="BK10" s="255"/>
      <c r="BL10" s="255"/>
      <c r="BM10" s="255"/>
      <c r="BN10" s="255"/>
      <c r="BO10" s="255"/>
      <c r="BP10" s="255"/>
      <c r="BQ10" s="264">
        <v>4</v>
      </c>
      <c r="BR10" s="265"/>
      <c r="BS10" s="816"/>
      <c r="BT10" s="817"/>
      <c r="BU10" s="817"/>
      <c r="BV10" s="817"/>
      <c r="BW10" s="817"/>
      <c r="BX10" s="817"/>
      <c r="BY10" s="817"/>
      <c r="BZ10" s="817"/>
      <c r="CA10" s="817"/>
      <c r="CB10" s="817"/>
      <c r="CC10" s="817"/>
      <c r="CD10" s="817"/>
      <c r="CE10" s="817"/>
      <c r="CF10" s="817"/>
      <c r="CG10" s="818"/>
      <c r="CH10" s="829"/>
      <c r="CI10" s="830"/>
      <c r="CJ10" s="830"/>
      <c r="CK10" s="830"/>
      <c r="CL10" s="831"/>
      <c r="CM10" s="829"/>
      <c r="CN10" s="830"/>
      <c r="CO10" s="830"/>
      <c r="CP10" s="830"/>
      <c r="CQ10" s="831"/>
      <c r="CR10" s="829"/>
      <c r="CS10" s="830"/>
      <c r="CT10" s="830"/>
      <c r="CU10" s="830"/>
      <c r="CV10" s="831"/>
      <c r="CW10" s="829"/>
      <c r="CX10" s="830"/>
      <c r="CY10" s="830"/>
      <c r="CZ10" s="830"/>
      <c r="DA10" s="831"/>
      <c r="DB10" s="829"/>
      <c r="DC10" s="830"/>
      <c r="DD10" s="830"/>
      <c r="DE10" s="830"/>
      <c r="DF10" s="831"/>
      <c r="DG10" s="829"/>
      <c r="DH10" s="830"/>
      <c r="DI10" s="830"/>
      <c r="DJ10" s="830"/>
      <c r="DK10" s="831"/>
      <c r="DL10" s="829"/>
      <c r="DM10" s="830"/>
      <c r="DN10" s="830"/>
      <c r="DO10" s="830"/>
      <c r="DP10" s="831"/>
      <c r="DQ10" s="829"/>
      <c r="DR10" s="830"/>
      <c r="DS10" s="830"/>
      <c r="DT10" s="830"/>
      <c r="DU10" s="831"/>
      <c r="DV10" s="832"/>
      <c r="DW10" s="833"/>
      <c r="DX10" s="833"/>
      <c r="DY10" s="833"/>
      <c r="DZ10" s="834"/>
      <c r="EA10" s="256"/>
    </row>
    <row r="11" spans="1:131" s="257" customFormat="1" ht="26.25" customHeight="1" x14ac:dyDescent="0.15">
      <c r="A11" s="263">
        <v>5</v>
      </c>
      <c r="B11" s="803"/>
      <c r="C11" s="804"/>
      <c r="D11" s="804"/>
      <c r="E11" s="804"/>
      <c r="F11" s="804"/>
      <c r="G11" s="804"/>
      <c r="H11" s="804"/>
      <c r="I11" s="804"/>
      <c r="J11" s="804"/>
      <c r="K11" s="804"/>
      <c r="L11" s="804"/>
      <c r="M11" s="804"/>
      <c r="N11" s="804"/>
      <c r="O11" s="804"/>
      <c r="P11" s="805"/>
      <c r="Q11" s="806"/>
      <c r="R11" s="807"/>
      <c r="S11" s="807"/>
      <c r="T11" s="807"/>
      <c r="U11" s="807"/>
      <c r="V11" s="807"/>
      <c r="W11" s="807"/>
      <c r="X11" s="807"/>
      <c r="Y11" s="807"/>
      <c r="Z11" s="807"/>
      <c r="AA11" s="807"/>
      <c r="AB11" s="807"/>
      <c r="AC11" s="807"/>
      <c r="AD11" s="807"/>
      <c r="AE11" s="808"/>
      <c r="AF11" s="809"/>
      <c r="AG11" s="810"/>
      <c r="AH11" s="810"/>
      <c r="AI11" s="810"/>
      <c r="AJ11" s="811"/>
      <c r="AK11" s="812"/>
      <c r="AL11" s="813"/>
      <c r="AM11" s="813"/>
      <c r="AN11" s="813"/>
      <c r="AO11" s="813"/>
      <c r="AP11" s="813"/>
      <c r="AQ11" s="813"/>
      <c r="AR11" s="813"/>
      <c r="AS11" s="813"/>
      <c r="AT11" s="813"/>
      <c r="AU11" s="814"/>
      <c r="AV11" s="814"/>
      <c r="AW11" s="814"/>
      <c r="AX11" s="814"/>
      <c r="AY11" s="815"/>
      <c r="AZ11" s="254"/>
      <c r="BA11" s="254"/>
      <c r="BB11" s="254"/>
      <c r="BC11" s="254"/>
      <c r="BD11" s="254"/>
      <c r="BE11" s="255"/>
      <c r="BF11" s="255"/>
      <c r="BG11" s="255"/>
      <c r="BH11" s="255"/>
      <c r="BI11" s="255"/>
      <c r="BJ11" s="255"/>
      <c r="BK11" s="255"/>
      <c r="BL11" s="255"/>
      <c r="BM11" s="255"/>
      <c r="BN11" s="255"/>
      <c r="BO11" s="255"/>
      <c r="BP11" s="255"/>
      <c r="BQ11" s="264">
        <v>5</v>
      </c>
      <c r="BR11" s="265"/>
      <c r="BS11" s="816"/>
      <c r="BT11" s="817"/>
      <c r="BU11" s="817"/>
      <c r="BV11" s="817"/>
      <c r="BW11" s="817"/>
      <c r="BX11" s="817"/>
      <c r="BY11" s="817"/>
      <c r="BZ11" s="817"/>
      <c r="CA11" s="817"/>
      <c r="CB11" s="817"/>
      <c r="CC11" s="817"/>
      <c r="CD11" s="817"/>
      <c r="CE11" s="817"/>
      <c r="CF11" s="817"/>
      <c r="CG11" s="818"/>
      <c r="CH11" s="829"/>
      <c r="CI11" s="830"/>
      <c r="CJ11" s="830"/>
      <c r="CK11" s="830"/>
      <c r="CL11" s="831"/>
      <c r="CM11" s="829"/>
      <c r="CN11" s="830"/>
      <c r="CO11" s="830"/>
      <c r="CP11" s="830"/>
      <c r="CQ11" s="831"/>
      <c r="CR11" s="829"/>
      <c r="CS11" s="830"/>
      <c r="CT11" s="830"/>
      <c r="CU11" s="830"/>
      <c r="CV11" s="831"/>
      <c r="CW11" s="829"/>
      <c r="CX11" s="830"/>
      <c r="CY11" s="830"/>
      <c r="CZ11" s="830"/>
      <c r="DA11" s="831"/>
      <c r="DB11" s="829"/>
      <c r="DC11" s="830"/>
      <c r="DD11" s="830"/>
      <c r="DE11" s="830"/>
      <c r="DF11" s="831"/>
      <c r="DG11" s="829"/>
      <c r="DH11" s="830"/>
      <c r="DI11" s="830"/>
      <c r="DJ11" s="830"/>
      <c r="DK11" s="831"/>
      <c r="DL11" s="829"/>
      <c r="DM11" s="830"/>
      <c r="DN11" s="830"/>
      <c r="DO11" s="830"/>
      <c r="DP11" s="831"/>
      <c r="DQ11" s="829"/>
      <c r="DR11" s="830"/>
      <c r="DS11" s="830"/>
      <c r="DT11" s="830"/>
      <c r="DU11" s="831"/>
      <c r="DV11" s="832"/>
      <c r="DW11" s="833"/>
      <c r="DX11" s="833"/>
      <c r="DY11" s="833"/>
      <c r="DZ11" s="834"/>
      <c r="EA11" s="256"/>
    </row>
    <row r="12" spans="1:131" s="257" customFormat="1" ht="26.25" customHeight="1" x14ac:dyDescent="0.15">
      <c r="A12" s="263">
        <v>6</v>
      </c>
      <c r="B12" s="803"/>
      <c r="C12" s="804"/>
      <c r="D12" s="804"/>
      <c r="E12" s="804"/>
      <c r="F12" s="804"/>
      <c r="G12" s="804"/>
      <c r="H12" s="804"/>
      <c r="I12" s="804"/>
      <c r="J12" s="804"/>
      <c r="K12" s="804"/>
      <c r="L12" s="804"/>
      <c r="M12" s="804"/>
      <c r="N12" s="804"/>
      <c r="O12" s="804"/>
      <c r="P12" s="805"/>
      <c r="Q12" s="806"/>
      <c r="R12" s="807"/>
      <c r="S12" s="807"/>
      <c r="T12" s="807"/>
      <c r="U12" s="807"/>
      <c r="V12" s="807"/>
      <c r="W12" s="807"/>
      <c r="X12" s="807"/>
      <c r="Y12" s="807"/>
      <c r="Z12" s="807"/>
      <c r="AA12" s="807"/>
      <c r="AB12" s="807"/>
      <c r="AC12" s="807"/>
      <c r="AD12" s="807"/>
      <c r="AE12" s="808"/>
      <c r="AF12" s="809"/>
      <c r="AG12" s="810"/>
      <c r="AH12" s="810"/>
      <c r="AI12" s="810"/>
      <c r="AJ12" s="811"/>
      <c r="AK12" s="812"/>
      <c r="AL12" s="813"/>
      <c r="AM12" s="813"/>
      <c r="AN12" s="813"/>
      <c r="AO12" s="813"/>
      <c r="AP12" s="813"/>
      <c r="AQ12" s="813"/>
      <c r="AR12" s="813"/>
      <c r="AS12" s="813"/>
      <c r="AT12" s="813"/>
      <c r="AU12" s="814"/>
      <c r="AV12" s="814"/>
      <c r="AW12" s="814"/>
      <c r="AX12" s="814"/>
      <c r="AY12" s="815"/>
      <c r="AZ12" s="254"/>
      <c r="BA12" s="254"/>
      <c r="BB12" s="254"/>
      <c r="BC12" s="254"/>
      <c r="BD12" s="254"/>
      <c r="BE12" s="255"/>
      <c r="BF12" s="255"/>
      <c r="BG12" s="255"/>
      <c r="BH12" s="255"/>
      <c r="BI12" s="255"/>
      <c r="BJ12" s="255"/>
      <c r="BK12" s="255"/>
      <c r="BL12" s="255"/>
      <c r="BM12" s="255"/>
      <c r="BN12" s="255"/>
      <c r="BO12" s="255"/>
      <c r="BP12" s="255"/>
      <c r="BQ12" s="264">
        <v>6</v>
      </c>
      <c r="BR12" s="265"/>
      <c r="BS12" s="816"/>
      <c r="BT12" s="817"/>
      <c r="BU12" s="817"/>
      <c r="BV12" s="817"/>
      <c r="BW12" s="817"/>
      <c r="BX12" s="817"/>
      <c r="BY12" s="817"/>
      <c r="BZ12" s="817"/>
      <c r="CA12" s="817"/>
      <c r="CB12" s="817"/>
      <c r="CC12" s="817"/>
      <c r="CD12" s="817"/>
      <c r="CE12" s="817"/>
      <c r="CF12" s="817"/>
      <c r="CG12" s="818"/>
      <c r="CH12" s="829"/>
      <c r="CI12" s="830"/>
      <c r="CJ12" s="830"/>
      <c r="CK12" s="830"/>
      <c r="CL12" s="831"/>
      <c r="CM12" s="829"/>
      <c r="CN12" s="830"/>
      <c r="CO12" s="830"/>
      <c r="CP12" s="830"/>
      <c r="CQ12" s="831"/>
      <c r="CR12" s="829"/>
      <c r="CS12" s="830"/>
      <c r="CT12" s="830"/>
      <c r="CU12" s="830"/>
      <c r="CV12" s="831"/>
      <c r="CW12" s="829"/>
      <c r="CX12" s="830"/>
      <c r="CY12" s="830"/>
      <c r="CZ12" s="830"/>
      <c r="DA12" s="831"/>
      <c r="DB12" s="829"/>
      <c r="DC12" s="830"/>
      <c r="DD12" s="830"/>
      <c r="DE12" s="830"/>
      <c r="DF12" s="831"/>
      <c r="DG12" s="829"/>
      <c r="DH12" s="830"/>
      <c r="DI12" s="830"/>
      <c r="DJ12" s="830"/>
      <c r="DK12" s="831"/>
      <c r="DL12" s="829"/>
      <c r="DM12" s="830"/>
      <c r="DN12" s="830"/>
      <c r="DO12" s="830"/>
      <c r="DP12" s="831"/>
      <c r="DQ12" s="829"/>
      <c r="DR12" s="830"/>
      <c r="DS12" s="830"/>
      <c r="DT12" s="830"/>
      <c r="DU12" s="831"/>
      <c r="DV12" s="832"/>
      <c r="DW12" s="833"/>
      <c r="DX12" s="833"/>
      <c r="DY12" s="833"/>
      <c r="DZ12" s="834"/>
      <c r="EA12" s="256"/>
    </row>
    <row r="13" spans="1:131" s="257" customFormat="1" ht="26.25" customHeight="1" x14ac:dyDescent="0.15">
      <c r="A13" s="263">
        <v>7</v>
      </c>
      <c r="B13" s="803"/>
      <c r="C13" s="804"/>
      <c r="D13" s="804"/>
      <c r="E13" s="804"/>
      <c r="F13" s="804"/>
      <c r="G13" s="804"/>
      <c r="H13" s="804"/>
      <c r="I13" s="804"/>
      <c r="J13" s="804"/>
      <c r="K13" s="804"/>
      <c r="L13" s="804"/>
      <c r="M13" s="804"/>
      <c r="N13" s="804"/>
      <c r="O13" s="804"/>
      <c r="P13" s="805"/>
      <c r="Q13" s="806"/>
      <c r="R13" s="807"/>
      <c r="S13" s="807"/>
      <c r="T13" s="807"/>
      <c r="U13" s="807"/>
      <c r="V13" s="807"/>
      <c r="W13" s="807"/>
      <c r="X13" s="807"/>
      <c r="Y13" s="807"/>
      <c r="Z13" s="807"/>
      <c r="AA13" s="807"/>
      <c r="AB13" s="807"/>
      <c r="AC13" s="807"/>
      <c r="AD13" s="807"/>
      <c r="AE13" s="808"/>
      <c r="AF13" s="809"/>
      <c r="AG13" s="810"/>
      <c r="AH13" s="810"/>
      <c r="AI13" s="810"/>
      <c r="AJ13" s="811"/>
      <c r="AK13" s="812"/>
      <c r="AL13" s="813"/>
      <c r="AM13" s="813"/>
      <c r="AN13" s="813"/>
      <c r="AO13" s="813"/>
      <c r="AP13" s="813"/>
      <c r="AQ13" s="813"/>
      <c r="AR13" s="813"/>
      <c r="AS13" s="813"/>
      <c r="AT13" s="813"/>
      <c r="AU13" s="814"/>
      <c r="AV13" s="814"/>
      <c r="AW13" s="814"/>
      <c r="AX13" s="814"/>
      <c r="AY13" s="815"/>
      <c r="AZ13" s="254"/>
      <c r="BA13" s="254"/>
      <c r="BB13" s="254"/>
      <c r="BC13" s="254"/>
      <c r="BD13" s="254"/>
      <c r="BE13" s="255"/>
      <c r="BF13" s="255"/>
      <c r="BG13" s="255"/>
      <c r="BH13" s="255"/>
      <c r="BI13" s="255"/>
      <c r="BJ13" s="255"/>
      <c r="BK13" s="255"/>
      <c r="BL13" s="255"/>
      <c r="BM13" s="255"/>
      <c r="BN13" s="255"/>
      <c r="BO13" s="255"/>
      <c r="BP13" s="255"/>
      <c r="BQ13" s="264">
        <v>7</v>
      </c>
      <c r="BR13" s="265"/>
      <c r="BS13" s="816"/>
      <c r="BT13" s="817"/>
      <c r="BU13" s="817"/>
      <c r="BV13" s="817"/>
      <c r="BW13" s="817"/>
      <c r="BX13" s="817"/>
      <c r="BY13" s="817"/>
      <c r="BZ13" s="817"/>
      <c r="CA13" s="817"/>
      <c r="CB13" s="817"/>
      <c r="CC13" s="817"/>
      <c r="CD13" s="817"/>
      <c r="CE13" s="817"/>
      <c r="CF13" s="817"/>
      <c r="CG13" s="818"/>
      <c r="CH13" s="829"/>
      <c r="CI13" s="830"/>
      <c r="CJ13" s="830"/>
      <c r="CK13" s="830"/>
      <c r="CL13" s="831"/>
      <c r="CM13" s="829"/>
      <c r="CN13" s="830"/>
      <c r="CO13" s="830"/>
      <c r="CP13" s="830"/>
      <c r="CQ13" s="831"/>
      <c r="CR13" s="829"/>
      <c r="CS13" s="830"/>
      <c r="CT13" s="830"/>
      <c r="CU13" s="830"/>
      <c r="CV13" s="831"/>
      <c r="CW13" s="829"/>
      <c r="CX13" s="830"/>
      <c r="CY13" s="830"/>
      <c r="CZ13" s="830"/>
      <c r="DA13" s="831"/>
      <c r="DB13" s="829"/>
      <c r="DC13" s="830"/>
      <c r="DD13" s="830"/>
      <c r="DE13" s="830"/>
      <c r="DF13" s="831"/>
      <c r="DG13" s="829"/>
      <c r="DH13" s="830"/>
      <c r="DI13" s="830"/>
      <c r="DJ13" s="830"/>
      <c r="DK13" s="831"/>
      <c r="DL13" s="829"/>
      <c r="DM13" s="830"/>
      <c r="DN13" s="830"/>
      <c r="DO13" s="830"/>
      <c r="DP13" s="831"/>
      <c r="DQ13" s="829"/>
      <c r="DR13" s="830"/>
      <c r="DS13" s="830"/>
      <c r="DT13" s="830"/>
      <c r="DU13" s="831"/>
      <c r="DV13" s="832"/>
      <c r="DW13" s="833"/>
      <c r="DX13" s="833"/>
      <c r="DY13" s="833"/>
      <c r="DZ13" s="834"/>
      <c r="EA13" s="256"/>
    </row>
    <row r="14" spans="1:131" s="257" customFormat="1" ht="26.25" customHeight="1" x14ac:dyDescent="0.15">
      <c r="A14" s="263">
        <v>8</v>
      </c>
      <c r="B14" s="803"/>
      <c r="C14" s="804"/>
      <c r="D14" s="804"/>
      <c r="E14" s="804"/>
      <c r="F14" s="804"/>
      <c r="G14" s="804"/>
      <c r="H14" s="804"/>
      <c r="I14" s="804"/>
      <c r="J14" s="804"/>
      <c r="K14" s="804"/>
      <c r="L14" s="804"/>
      <c r="M14" s="804"/>
      <c r="N14" s="804"/>
      <c r="O14" s="804"/>
      <c r="P14" s="805"/>
      <c r="Q14" s="806"/>
      <c r="R14" s="807"/>
      <c r="S14" s="807"/>
      <c r="T14" s="807"/>
      <c r="U14" s="807"/>
      <c r="V14" s="807"/>
      <c r="W14" s="807"/>
      <c r="X14" s="807"/>
      <c r="Y14" s="807"/>
      <c r="Z14" s="807"/>
      <c r="AA14" s="807"/>
      <c r="AB14" s="807"/>
      <c r="AC14" s="807"/>
      <c r="AD14" s="807"/>
      <c r="AE14" s="808"/>
      <c r="AF14" s="809"/>
      <c r="AG14" s="810"/>
      <c r="AH14" s="810"/>
      <c r="AI14" s="810"/>
      <c r="AJ14" s="811"/>
      <c r="AK14" s="812"/>
      <c r="AL14" s="813"/>
      <c r="AM14" s="813"/>
      <c r="AN14" s="813"/>
      <c r="AO14" s="813"/>
      <c r="AP14" s="813"/>
      <c r="AQ14" s="813"/>
      <c r="AR14" s="813"/>
      <c r="AS14" s="813"/>
      <c r="AT14" s="813"/>
      <c r="AU14" s="814"/>
      <c r="AV14" s="814"/>
      <c r="AW14" s="814"/>
      <c r="AX14" s="814"/>
      <c r="AY14" s="815"/>
      <c r="AZ14" s="254"/>
      <c r="BA14" s="254"/>
      <c r="BB14" s="254"/>
      <c r="BC14" s="254"/>
      <c r="BD14" s="254"/>
      <c r="BE14" s="255"/>
      <c r="BF14" s="255"/>
      <c r="BG14" s="255"/>
      <c r="BH14" s="255"/>
      <c r="BI14" s="255"/>
      <c r="BJ14" s="255"/>
      <c r="BK14" s="255"/>
      <c r="BL14" s="255"/>
      <c r="BM14" s="255"/>
      <c r="BN14" s="255"/>
      <c r="BO14" s="255"/>
      <c r="BP14" s="255"/>
      <c r="BQ14" s="264">
        <v>8</v>
      </c>
      <c r="BR14" s="265"/>
      <c r="BS14" s="816"/>
      <c r="BT14" s="817"/>
      <c r="BU14" s="817"/>
      <c r="BV14" s="817"/>
      <c r="BW14" s="817"/>
      <c r="BX14" s="817"/>
      <c r="BY14" s="817"/>
      <c r="BZ14" s="817"/>
      <c r="CA14" s="817"/>
      <c r="CB14" s="817"/>
      <c r="CC14" s="817"/>
      <c r="CD14" s="817"/>
      <c r="CE14" s="817"/>
      <c r="CF14" s="817"/>
      <c r="CG14" s="818"/>
      <c r="CH14" s="829"/>
      <c r="CI14" s="830"/>
      <c r="CJ14" s="830"/>
      <c r="CK14" s="830"/>
      <c r="CL14" s="831"/>
      <c r="CM14" s="829"/>
      <c r="CN14" s="830"/>
      <c r="CO14" s="830"/>
      <c r="CP14" s="830"/>
      <c r="CQ14" s="831"/>
      <c r="CR14" s="829"/>
      <c r="CS14" s="830"/>
      <c r="CT14" s="830"/>
      <c r="CU14" s="830"/>
      <c r="CV14" s="831"/>
      <c r="CW14" s="829"/>
      <c r="CX14" s="830"/>
      <c r="CY14" s="830"/>
      <c r="CZ14" s="830"/>
      <c r="DA14" s="831"/>
      <c r="DB14" s="829"/>
      <c r="DC14" s="830"/>
      <c r="DD14" s="830"/>
      <c r="DE14" s="830"/>
      <c r="DF14" s="831"/>
      <c r="DG14" s="829"/>
      <c r="DH14" s="830"/>
      <c r="DI14" s="830"/>
      <c r="DJ14" s="830"/>
      <c r="DK14" s="831"/>
      <c r="DL14" s="829"/>
      <c r="DM14" s="830"/>
      <c r="DN14" s="830"/>
      <c r="DO14" s="830"/>
      <c r="DP14" s="831"/>
      <c r="DQ14" s="829"/>
      <c r="DR14" s="830"/>
      <c r="DS14" s="830"/>
      <c r="DT14" s="830"/>
      <c r="DU14" s="831"/>
      <c r="DV14" s="832"/>
      <c r="DW14" s="833"/>
      <c r="DX14" s="833"/>
      <c r="DY14" s="833"/>
      <c r="DZ14" s="834"/>
      <c r="EA14" s="256"/>
    </row>
    <row r="15" spans="1:131" s="257" customFormat="1" ht="26.25" customHeight="1" x14ac:dyDescent="0.15">
      <c r="A15" s="263">
        <v>9</v>
      </c>
      <c r="B15" s="803"/>
      <c r="C15" s="804"/>
      <c r="D15" s="804"/>
      <c r="E15" s="804"/>
      <c r="F15" s="804"/>
      <c r="G15" s="804"/>
      <c r="H15" s="804"/>
      <c r="I15" s="804"/>
      <c r="J15" s="804"/>
      <c r="K15" s="804"/>
      <c r="L15" s="804"/>
      <c r="M15" s="804"/>
      <c r="N15" s="804"/>
      <c r="O15" s="804"/>
      <c r="P15" s="805"/>
      <c r="Q15" s="806"/>
      <c r="R15" s="807"/>
      <c r="S15" s="807"/>
      <c r="T15" s="807"/>
      <c r="U15" s="807"/>
      <c r="V15" s="807"/>
      <c r="W15" s="807"/>
      <c r="X15" s="807"/>
      <c r="Y15" s="807"/>
      <c r="Z15" s="807"/>
      <c r="AA15" s="807"/>
      <c r="AB15" s="807"/>
      <c r="AC15" s="807"/>
      <c r="AD15" s="807"/>
      <c r="AE15" s="808"/>
      <c r="AF15" s="809"/>
      <c r="AG15" s="810"/>
      <c r="AH15" s="810"/>
      <c r="AI15" s="810"/>
      <c r="AJ15" s="811"/>
      <c r="AK15" s="812"/>
      <c r="AL15" s="813"/>
      <c r="AM15" s="813"/>
      <c r="AN15" s="813"/>
      <c r="AO15" s="813"/>
      <c r="AP15" s="813"/>
      <c r="AQ15" s="813"/>
      <c r="AR15" s="813"/>
      <c r="AS15" s="813"/>
      <c r="AT15" s="813"/>
      <c r="AU15" s="814"/>
      <c r="AV15" s="814"/>
      <c r="AW15" s="814"/>
      <c r="AX15" s="814"/>
      <c r="AY15" s="815"/>
      <c r="AZ15" s="254"/>
      <c r="BA15" s="254"/>
      <c r="BB15" s="254"/>
      <c r="BC15" s="254"/>
      <c r="BD15" s="254"/>
      <c r="BE15" s="255"/>
      <c r="BF15" s="255"/>
      <c r="BG15" s="255"/>
      <c r="BH15" s="255"/>
      <c r="BI15" s="255"/>
      <c r="BJ15" s="255"/>
      <c r="BK15" s="255"/>
      <c r="BL15" s="255"/>
      <c r="BM15" s="255"/>
      <c r="BN15" s="255"/>
      <c r="BO15" s="255"/>
      <c r="BP15" s="255"/>
      <c r="BQ15" s="264">
        <v>9</v>
      </c>
      <c r="BR15" s="265"/>
      <c r="BS15" s="816"/>
      <c r="BT15" s="817"/>
      <c r="BU15" s="817"/>
      <c r="BV15" s="817"/>
      <c r="BW15" s="817"/>
      <c r="BX15" s="817"/>
      <c r="BY15" s="817"/>
      <c r="BZ15" s="817"/>
      <c r="CA15" s="817"/>
      <c r="CB15" s="817"/>
      <c r="CC15" s="817"/>
      <c r="CD15" s="817"/>
      <c r="CE15" s="817"/>
      <c r="CF15" s="817"/>
      <c r="CG15" s="818"/>
      <c r="CH15" s="829"/>
      <c r="CI15" s="830"/>
      <c r="CJ15" s="830"/>
      <c r="CK15" s="830"/>
      <c r="CL15" s="831"/>
      <c r="CM15" s="829"/>
      <c r="CN15" s="830"/>
      <c r="CO15" s="830"/>
      <c r="CP15" s="830"/>
      <c r="CQ15" s="831"/>
      <c r="CR15" s="829"/>
      <c r="CS15" s="830"/>
      <c r="CT15" s="830"/>
      <c r="CU15" s="830"/>
      <c r="CV15" s="831"/>
      <c r="CW15" s="829"/>
      <c r="CX15" s="830"/>
      <c r="CY15" s="830"/>
      <c r="CZ15" s="830"/>
      <c r="DA15" s="831"/>
      <c r="DB15" s="829"/>
      <c r="DC15" s="830"/>
      <c r="DD15" s="830"/>
      <c r="DE15" s="830"/>
      <c r="DF15" s="831"/>
      <c r="DG15" s="829"/>
      <c r="DH15" s="830"/>
      <c r="DI15" s="830"/>
      <c r="DJ15" s="830"/>
      <c r="DK15" s="831"/>
      <c r="DL15" s="829"/>
      <c r="DM15" s="830"/>
      <c r="DN15" s="830"/>
      <c r="DO15" s="830"/>
      <c r="DP15" s="831"/>
      <c r="DQ15" s="829"/>
      <c r="DR15" s="830"/>
      <c r="DS15" s="830"/>
      <c r="DT15" s="830"/>
      <c r="DU15" s="831"/>
      <c r="DV15" s="832"/>
      <c r="DW15" s="833"/>
      <c r="DX15" s="833"/>
      <c r="DY15" s="833"/>
      <c r="DZ15" s="834"/>
      <c r="EA15" s="256"/>
    </row>
    <row r="16" spans="1:131" s="257" customFormat="1" ht="26.25" customHeight="1" x14ac:dyDescent="0.15">
      <c r="A16" s="263">
        <v>10</v>
      </c>
      <c r="B16" s="803"/>
      <c r="C16" s="804"/>
      <c r="D16" s="804"/>
      <c r="E16" s="804"/>
      <c r="F16" s="804"/>
      <c r="G16" s="804"/>
      <c r="H16" s="804"/>
      <c r="I16" s="804"/>
      <c r="J16" s="804"/>
      <c r="K16" s="804"/>
      <c r="L16" s="804"/>
      <c r="M16" s="804"/>
      <c r="N16" s="804"/>
      <c r="O16" s="804"/>
      <c r="P16" s="805"/>
      <c r="Q16" s="806"/>
      <c r="R16" s="807"/>
      <c r="S16" s="807"/>
      <c r="T16" s="807"/>
      <c r="U16" s="807"/>
      <c r="V16" s="807"/>
      <c r="W16" s="807"/>
      <c r="X16" s="807"/>
      <c r="Y16" s="807"/>
      <c r="Z16" s="807"/>
      <c r="AA16" s="807"/>
      <c r="AB16" s="807"/>
      <c r="AC16" s="807"/>
      <c r="AD16" s="807"/>
      <c r="AE16" s="808"/>
      <c r="AF16" s="809"/>
      <c r="AG16" s="810"/>
      <c r="AH16" s="810"/>
      <c r="AI16" s="810"/>
      <c r="AJ16" s="811"/>
      <c r="AK16" s="812"/>
      <c r="AL16" s="813"/>
      <c r="AM16" s="813"/>
      <c r="AN16" s="813"/>
      <c r="AO16" s="813"/>
      <c r="AP16" s="813"/>
      <c r="AQ16" s="813"/>
      <c r="AR16" s="813"/>
      <c r="AS16" s="813"/>
      <c r="AT16" s="813"/>
      <c r="AU16" s="814"/>
      <c r="AV16" s="814"/>
      <c r="AW16" s="814"/>
      <c r="AX16" s="814"/>
      <c r="AY16" s="815"/>
      <c r="AZ16" s="254"/>
      <c r="BA16" s="254"/>
      <c r="BB16" s="254"/>
      <c r="BC16" s="254"/>
      <c r="BD16" s="254"/>
      <c r="BE16" s="255"/>
      <c r="BF16" s="255"/>
      <c r="BG16" s="255"/>
      <c r="BH16" s="255"/>
      <c r="BI16" s="255"/>
      <c r="BJ16" s="255"/>
      <c r="BK16" s="255"/>
      <c r="BL16" s="255"/>
      <c r="BM16" s="255"/>
      <c r="BN16" s="255"/>
      <c r="BO16" s="255"/>
      <c r="BP16" s="255"/>
      <c r="BQ16" s="264">
        <v>10</v>
      </c>
      <c r="BR16" s="265"/>
      <c r="BS16" s="816"/>
      <c r="BT16" s="817"/>
      <c r="BU16" s="817"/>
      <c r="BV16" s="817"/>
      <c r="BW16" s="817"/>
      <c r="BX16" s="817"/>
      <c r="BY16" s="817"/>
      <c r="BZ16" s="817"/>
      <c r="CA16" s="817"/>
      <c r="CB16" s="817"/>
      <c r="CC16" s="817"/>
      <c r="CD16" s="817"/>
      <c r="CE16" s="817"/>
      <c r="CF16" s="817"/>
      <c r="CG16" s="818"/>
      <c r="CH16" s="829"/>
      <c r="CI16" s="830"/>
      <c r="CJ16" s="830"/>
      <c r="CK16" s="830"/>
      <c r="CL16" s="831"/>
      <c r="CM16" s="829"/>
      <c r="CN16" s="830"/>
      <c r="CO16" s="830"/>
      <c r="CP16" s="830"/>
      <c r="CQ16" s="831"/>
      <c r="CR16" s="829"/>
      <c r="CS16" s="830"/>
      <c r="CT16" s="830"/>
      <c r="CU16" s="830"/>
      <c r="CV16" s="831"/>
      <c r="CW16" s="829"/>
      <c r="CX16" s="830"/>
      <c r="CY16" s="830"/>
      <c r="CZ16" s="830"/>
      <c r="DA16" s="831"/>
      <c r="DB16" s="829"/>
      <c r="DC16" s="830"/>
      <c r="DD16" s="830"/>
      <c r="DE16" s="830"/>
      <c r="DF16" s="831"/>
      <c r="DG16" s="829"/>
      <c r="DH16" s="830"/>
      <c r="DI16" s="830"/>
      <c r="DJ16" s="830"/>
      <c r="DK16" s="831"/>
      <c r="DL16" s="829"/>
      <c r="DM16" s="830"/>
      <c r="DN16" s="830"/>
      <c r="DO16" s="830"/>
      <c r="DP16" s="831"/>
      <c r="DQ16" s="829"/>
      <c r="DR16" s="830"/>
      <c r="DS16" s="830"/>
      <c r="DT16" s="830"/>
      <c r="DU16" s="831"/>
      <c r="DV16" s="832"/>
      <c r="DW16" s="833"/>
      <c r="DX16" s="833"/>
      <c r="DY16" s="833"/>
      <c r="DZ16" s="834"/>
      <c r="EA16" s="256"/>
    </row>
    <row r="17" spans="1:131" s="257" customFormat="1" ht="26.25" customHeight="1" x14ac:dyDescent="0.15">
      <c r="A17" s="263">
        <v>11</v>
      </c>
      <c r="B17" s="803"/>
      <c r="C17" s="804"/>
      <c r="D17" s="804"/>
      <c r="E17" s="804"/>
      <c r="F17" s="804"/>
      <c r="G17" s="804"/>
      <c r="H17" s="804"/>
      <c r="I17" s="804"/>
      <c r="J17" s="804"/>
      <c r="K17" s="804"/>
      <c r="L17" s="804"/>
      <c r="M17" s="804"/>
      <c r="N17" s="804"/>
      <c r="O17" s="804"/>
      <c r="P17" s="805"/>
      <c r="Q17" s="806"/>
      <c r="R17" s="807"/>
      <c r="S17" s="807"/>
      <c r="T17" s="807"/>
      <c r="U17" s="807"/>
      <c r="V17" s="807"/>
      <c r="W17" s="807"/>
      <c r="X17" s="807"/>
      <c r="Y17" s="807"/>
      <c r="Z17" s="807"/>
      <c r="AA17" s="807"/>
      <c r="AB17" s="807"/>
      <c r="AC17" s="807"/>
      <c r="AD17" s="807"/>
      <c r="AE17" s="808"/>
      <c r="AF17" s="809"/>
      <c r="AG17" s="810"/>
      <c r="AH17" s="810"/>
      <c r="AI17" s="810"/>
      <c r="AJ17" s="811"/>
      <c r="AK17" s="812"/>
      <c r="AL17" s="813"/>
      <c r="AM17" s="813"/>
      <c r="AN17" s="813"/>
      <c r="AO17" s="813"/>
      <c r="AP17" s="813"/>
      <c r="AQ17" s="813"/>
      <c r="AR17" s="813"/>
      <c r="AS17" s="813"/>
      <c r="AT17" s="813"/>
      <c r="AU17" s="814"/>
      <c r="AV17" s="814"/>
      <c r="AW17" s="814"/>
      <c r="AX17" s="814"/>
      <c r="AY17" s="815"/>
      <c r="AZ17" s="254"/>
      <c r="BA17" s="254"/>
      <c r="BB17" s="254"/>
      <c r="BC17" s="254"/>
      <c r="BD17" s="254"/>
      <c r="BE17" s="255"/>
      <c r="BF17" s="255"/>
      <c r="BG17" s="255"/>
      <c r="BH17" s="255"/>
      <c r="BI17" s="255"/>
      <c r="BJ17" s="255"/>
      <c r="BK17" s="255"/>
      <c r="BL17" s="255"/>
      <c r="BM17" s="255"/>
      <c r="BN17" s="255"/>
      <c r="BO17" s="255"/>
      <c r="BP17" s="255"/>
      <c r="BQ17" s="264">
        <v>11</v>
      </c>
      <c r="BR17" s="265"/>
      <c r="BS17" s="816"/>
      <c r="BT17" s="817"/>
      <c r="BU17" s="817"/>
      <c r="BV17" s="817"/>
      <c r="BW17" s="817"/>
      <c r="BX17" s="817"/>
      <c r="BY17" s="817"/>
      <c r="BZ17" s="817"/>
      <c r="CA17" s="817"/>
      <c r="CB17" s="817"/>
      <c r="CC17" s="817"/>
      <c r="CD17" s="817"/>
      <c r="CE17" s="817"/>
      <c r="CF17" s="817"/>
      <c r="CG17" s="818"/>
      <c r="CH17" s="829"/>
      <c r="CI17" s="830"/>
      <c r="CJ17" s="830"/>
      <c r="CK17" s="830"/>
      <c r="CL17" s="831"/>
      <c r="CM17" s="829"/>
      <c r="CN17" s="830"/>
      <c r="CO17" s="830"/>
      <c r="CP17" s="830"/>
      <c r="CQ17" s="831"/>
      <c r="CR17" s="829"/>
      <c r="CS17" s="830"/>
      <c r="CT17" s="830"/>
      <c r="CU17" s="830"/>
      <c r="CV17" s="831"/>
      <c r="CW17" s="829"/>
      <c r="CX17" s="830"/>
      <c r="CY17" s="830"/>
      <c r="CZ17" s="830"/>
      <c r="DA17" s="831"/>
      <c r="DB17" s="829"/>
      <c r="DC17" s="830"/>
      <c r="DD17" s="830"/>
      <c r="DE17" s="830"/>
      <c r="DF17" s="831"/>
      <c r="DG17" s="829"/>
      <c r="DH17" s="830"/>
      <c r="DI17" s="830"/>
      <c r="DJ17" s="830"/>
      <c r="DK17" s="831"/>
      <c r="DL17" s="829"/>
      <c r="DM17" s="830"/>
      <c r="DN17" s="830"/>
      <c r="DO17" s="830"/>
      <c r="DP17" s="831"/>
      <c r="DQ17" s="829"/>
      <c r="DR17" s="830"/>
      <c r="DS17" s="830"/>
      <c r="DT17" s="830"/>
      <c r="DU17" s="831"/>
      <c r="DV17" s="832"/>
      <c r="DW17" s="833"/>
      <c r="DX17" s="833"/>
      <c r="DY17" s="833"/>
      <c r="DZ17" s="834"/>
      <c r="EA17" s="256"/>
    </row>
    <row r="18" spans="1:131" s="257" customFormat="1" ht="26.25" customHeight="1" x14ac:dyDescent="0.15">
      <c r="A18" s="263">
        <v>12</v>
      </c>
      <c r="B18" s="803"/>
      <c r="C18" s="804"/>
      <c r="D18" s="804"/>
      <c r="E18" s="804"/>
      <c r="F18" s="804"/>
      <c r="G18" s="804"/>
      <c r="H18" s="804"/>
      <c r="I18" s="804"/>
      <c r="J18" s="804"/>
      <c r="K18" s="804"/>
      <c r="L18" s="804"/>
      <c r="M18" s="804"/>
      <c r="N18" s="804"/>
      <c r="O18" s="804"/>
      <c r="P18" s="805"/>
      <c r="Q18" s="806"/>
      <c r="R18" s="807"/>
      <c r="S18" s="807"/>
      <c r="T18" s="807"/>
      <c r="U18" s="807"/>
      <c r="V18" s="807"/>
      <c r="W18" s="807"/>
      <c r="X18" s="807"/>
      <c r="Y18" s="807"/>
      <c r="Z18" s="807"/>
      <c r="AA18" s="807"/>
      <c r="AB18" s="807"/>
      <c r="AC18" s="807"/>
      <c r="AD18" s="807"/>
      <c r="AE18" s="808"/>
      <c r="AF18" s="809"/>
      <c r="AG18" s="810"/>
      <c r="AH18" s="810"/>
      <c r="AI18" s="810"/>
      <c r="AJ18" s="811"/>
      <c r="AK18" s="812"/>
      <c r="AL18" s="813"/>
      <c r="AM18" s="813"/>
      <c r="AN18" s="813"/>
      <c r="AO18" s="813"/>
      <c r="AP18" s="813"/>
      <c r="AQ18" s="813"/>
      <c r="AR18" s="813"/>
      <c r="AS18" s="813"/>
      <c r="AT18" s="813"/>
      <c r="AU18" s="814"/>
      <c r="AV18" s="814"/>
      <c r="AW18" s="814"/>
      <c r="AX18" s="814"/>
      <c r="AY18" s="815"/>
      <c r="AZ18" s="254"/>
      <c r="BA18" s="254"/>
      <c r="BB18" s="254"/>
      <c r="BC18" s="254"/>
      <c r="BD18" s="254"/>
      <c r="BE18" s="255"/>
      <c r="BF18" s="255"/>
      <c r="BG18" s="255"/>
      <c r="BH18" s="255"/>
      <c r="BI18" s="255"/>
      <c r="BJ18" s="255"/>
      <c r="BK18" s="255"/>
      <c r="BL18" s="255"/>
      <c r="BM18" s="255"/>
      <c r="BN18" s="255"/>
      <c r="BO18" s="255"/>
      <c r="BP18" s="255"/>
      <c r="BQ18" s="264">
        <v>12</v>
      </c>
      <c r="BR18" s="265"/>
      <c r="BS18" s="816"/>
      <c r="BT18" s="817"/>
      <c r="BU18" s="817"/>
      <c r="BV18" s="817"/>
      <c r="BW18" s="817"/>
      <c r="BX18" s="817"/>
      <c r="BY18" s="817"/>
      <c r="BZ18" s="817"/>
      <c r="CA18" s="817"/>
      <c r="CB18" s="817"/>
      <c r="CC18" s="817"/>
      <c r="CD18" s="817"/>
      <c r="CE18" s="817"/>
      <c r="CF18" s="817"/>
      <c r="CG18" s="818"/>
      <c r="CH18" s="829"/>
      <c r="CI18" s="830"/>
      <c r="CJ18" s="830"/>
      <c r="CK18" s="830"/>
      <c r="CL18" s="831"/>
      <c r="CM18" s="829"/>
      <c r="CN18" s="830"/>
      <c r="CO18" s="830"/>
      <c r="CP18" s="830"/>
      <c r="CQ18" s="831"/>
      <c r="CR18" s="829"/>
      <c r="CS18" s="830"/>
      <c r="CT18" s="830"/>
      <c r="CU18" s="830"/>
      <c r="CV18" s="831"/>
      <c r="CW18" s="829"/>
      <c r="CX18" s="830"/>
      <c r="CY18" s="830"/>
      <c r="CZ18" s="830"/>
      <c r="DA18" s="831"/>
      <c r="DB18" s="829"/>
      <c r="DC18" s="830"/>
      <c r="DD18" s="830"/>
      <c r="DE18" s="830"/>
      <c r="DF18" s="831"/>
      <c r="DG18" s="829"/>
      <c r="DH18" s="830"/>
      <c r="DI18" s="830"/>
      <c r="DJ18" s="830"/>
      <c r="DK18" s="831"/>
      <c r="DL18" s="829"/>
      <c r="DM18" s="830"/>
      <c r="DN18" s="830"/>
      <c r="DO18" s="830"/>
      <c r="DP18" s="831"/>
      <c r="DQ18" s="829"/>
      <c r="DR18" s="830"/>
      <c r="DS18" s="830"/>
      <c r="DT18" s="830"/>
      <c r="DU18" s="831"/>
      <c r="DV18" s="832"/>
      <c r="DW18" s="833"/>
      <c r="DX18" s="833"/>
      <c r="DY18" s="833"/>
      <c r="DZ18" s="834"/>
      <c r="EA18" s="256"/>
    </row>
    <row r="19" spans="1:131" s="257" customFormat="1" ht="26.25" customHeight="1" x14ac:dyDescent="0.15">
      <c r="A19" s="263">
        <v>13</v>
      </c>
      <c r="B19" s="803"/>
      <c r="C19" s="804"/>
      <c r="D19" s="804"/>
      <c r="E19" s="804"/>
      <c r="F19" s="804"/>
      <c r="G19" s="804"/>
      <c r="H19" s="804"/>
      <c r="I19" s="804"/>
      <c r="J19" s="804"/>
      <c r="K19" s="804"/>
      <c r="L19" s="804"/>
      <c r="M19" s="804"/>
      <c r="N19" s="804"/>
      <c r="O19" s="804"/>
      <c r="P19" s="805"/>
      <c r="Q19" s="806"/>
      <c r="R19" s="807"/>
      <c r="S19" s="807"/>
      <c r="T19" s="807"/>
      <c r="U19" s="807"/>
      <c r="V19" s="807"/>
      <c r="W19" s="807"/>
      <c r="X19" s="807"/>
      <c r="Y19" s="807"/>
      <c r="Z19" s="807"/>
      <c r="AA19" s="807"/>
      <c r="AB19" s="807"/>
      <c r="AC19" s="807"/>
      <c r="AD19" s="807"/>
      <c r="AE19" s="808"/>
      <c r="AF19" s="809"/>
      <c r="AG19" s="810"/>
      <c r="AH19" s="810"/>
      <c r="AI19" s="810"/>
      <c r="AJ19" s="811"/>
      <c r="AK19" s="812"/>
      <c r="AL19" s="813"/>
      <c r="AM19" s="813"/>
      <c r="AN19" s="813"/>
      <c r="AO19" s="813"/>
      <c r="AP19" s="813"/>
      <c r="AQ19" s="813"/>
      <c r="AR19" s="813"/>
      <c r="AS19" s="813"/>
      <c r="AT19" s="813"/>
      <c r="AU19" s="814"/>
      <c r="AV19" s="814"/>
      <c r="AW19" s="814"/>
      <c r="AX19" s="814"/>
      <c r="AY19" s="815"/>
      <c r="AZ19" s="254"/>
      <c r="BA19" s="254"/>
      <c r="BB19" s="254"/>
      <c r="BC19" s="254"/>
      <c r="BD19" s="254"/>
      <c r="BE19" s="255"/>
      <c r="BF19" s="255"/>
      <c r="BG19" s="255"/>
      <c r="BH19" s="255"/>
      <c r="BI19" s="255"/>
      <c r="BJ19" s="255"/>
      <c r="BK19" s="255"/>
      <c r="BL19" s="255"/>
      <c r="BM19" s="255"/>
      <c r="BN19" s="255"/>
      <c r="BO19" s="255"/>
      <c r="BP19" s="255"/>
      <c r="BQ19" s="264">
        <v>13</v>
      </c>
      <c r="BR19" s="265"/>
      <c r="BS19" s="816"/>
      <c r="BT19" s="817"/>
      <c r="BU19" s="817"/>
      <c r="BV19" s="817"/>
      <c r="BW19" s="817"/>
      <c r="BX19" s="817"/>
      <c r="BY19" s="817"/>
      <c r="BZ19" s="817"/>
      <c r="CA19" s="817"/>
      <c r="CB19" s="817"/>
      <c r="CC19" s="817"/>
      <c r="CD19" s="817"/>
      <c r="CE19" s="817"/>
      <c r="CF19" s="817"/>
      <c r="CG19" s="818"/>
      <c r="CH19" s="829"/>
      <c r="CI19" s="830"/>
      <c r="CJ19" s="830"/>
      <c r="CK19" s="830"/>
      <c r="CL19" s="831"/>
      <c r="CM19" s="829"/>
      <c r="CN19" s="830"/>
      <c r="CO19" s="830"/>
      <c r="CP19" s="830"/>
      <c r="CQ19" s="831"/>
      <c r="CR19" s="829"/>
      <c r="CS19" s="830"/>
      <c r="CT19" s="830"/>
      <c r="CU19" s="830"/>
      <c r="CV19" s="831"/>
      <c r="CW19" s="829"/>
      <c r="CX19" s="830"/>
      <c r="CY19" s="830"/>
      <c r="CZ19" s="830"/>
      <c r="DA19" s="831"/>
      <c r="DB19" s="829"/>
      <c r="DC19" s="830"/>
      <c r="DD19" s="830"/>
      <c r="DE19" s="830"/>
      <c r="DF19" s="831"/>
      <c r="DG19" s="829"/>
      <c r="DH19" s="830"/>
      <c r="DI19" s="830"/>
      <c r="DJ19" s="830"/>
      <c r="DK19" s="831"/>
      <c r="DL19" s="829"/>
      <c r="DM19" s="830"/>
      <c r="DN19" s="830"/>
      <c r="DO19" s="830"/>
      <c r="DP19" s="831"/>
      <c r="DQ19" s="829"/>
      <c r="DR19" s="830"/>
      <c r="DS19" s="830"/>
      <c r="DT19" s="830"/>
      <c r="DU19" s="831"/>
      <c r="DV19" s="832"/>
      <c r="DW19" s="833"/>
      <c r="DX19" s="833"/>
      <c r="DY19" s="833"/>
      <c r="DZ19" s="834"/>
      <c r="EA19" s="256"/>
    </row>
    <row r="20" spans="1:131" s="257" customFormat="1" ht="26.25" customHeight="1" x14ac:dyDescent="0.15">
      <c r="A20" s="263">
        <v>14</v>
      </c>
      <c r="B20" s="803"/>
      <c r="C20" s="804"/>
      <c r="D20" s="804"/>
      <c r="E20" s="804"/>
      <c r="F20" s="804"/>
      <c r="G20" s="804"/>
      <c r="H20" s="804"/>
      <c r="I20" s="804"/>
      <c r="J20" s="804"/>
      <c r="K20" s="804"/>
      <c r="L20" s="804"/>
      <c r="M20" s="804"/>
      <c r="N20" s="804"/>
      <c r="O20" s="804"/>
      <c r="P20" s="805"/>
      <c r="Q20" s="806"/>
      <c r="R20" s="807"/>
      <c r="S20" s="807"/>
      <c r="T20" s="807"/>
      <c r="U20" s="807"/>
      <c r="V20" s="807"/>
      <c r="W20" s="807"/>
      <c r="X20" s="807"/>
      <c r="Y20" s="807"/>
      <c r="Z20" s="807"/>
      <c r="AA20" s="807"/>
      <c r="AB20" s="807"/>
      <c r="AC20" s="807"/>
      <c r="AD20" s="807"/>
      <c r="AE20" s="808"/>
      <c r="AF20" s="809"/>
      <c r="AG20" s="810"/>
      <c r="AH20" s="810"/>
      <c r="AI20" s="810"/>
      <c r="AJ20" s="811"/>
      <c r="AK20" s="812"/>
      <c r="AL20" s="813"/>
      <c r="AM20" s="813"/>
      <c r="AN20" s="813"/>
      <c r="AO20" s="813"/>
      <c r="AP20" s="813"/>
      <c r="AQ20" s="813"/>
      <c r="AR20" s="813"/>
      <c r="AS20" s="813"/>
      <c r="AT20" s="813"/>
      <c r="AU20" s="814"/>
      <c r="AV20" s="814"/>
      <c r="AW20" s="814"/>
      <c r="AX20" s="814"/>
      <c r="AY20" s="815"/>
      <c r="AZ20" s="254"/>
      <c r="BA20" s="254"/>
      <c r="BB20" s="254"/>
      <c r="BC20" s="254"/>
      <c r="BD20" s="254"/>
      <c r="BE20" s="255"/>
      <c r="BF20" s="255"/>
      <c r="BG20" s="255"/>
      <c r="BH20" s="255"/>
      <c r="BI20" s="255"/>
      <c r="BJ20" s="255"/>
      <c r="BK20" s="255"/>
      <c r="BL20" s="255"/>
      <c r="BM20" s="255"/>
      <c r="BN20" s="255"/>
      <c r="BO20" s="255"/>
      <c r="BP20" s="255"/>
      <c r="BQ20" s="264">
        <v>14</v>
      </c>
      <c r="BR20" s="265"/>
      <c r="BS20" s="816"/>
      <c r="BT20" s="817"/>
      <c r="BU20" s="817"/>
      <c r="BV20" s="817"/>
      <c r="BW20" s="817"/>
      <c r="BX20" s="817"/>
      <c r="BY20" s="817"/>
      <c r="BZ20" s="817"/>
      <c r="CA20" s="817"/>
      <c r="CB20" s="817"/>
      <c r="CC20" s="817"/>
      <c r="CD20" s="817"/>
      <c r="CE20" s="817"/>
      <c r="CF20" s="817"/>
      <c r="CG20" s="818"/>
      <c r="CH20" s="829"/>
      <c r="CI20" s="830"/>
      <c r="CJ20" s="830"/>
      <c r="CK20" s="830"/>
      <c r="CL20" s="831"/>
      <c r="CM20" s="829"/>
      <c r="CN20" s="830"/>
      <c r="CO20" s="830"/>
      <c r="CP20" s="830"/>
      <c r="CQ20" s="831"/>
      <c r="CR20" s="829"/>
      <c r="CS20" s="830"/>
      <c r="CT20" s="830"/>
      <c r="CU20" s="830"/>
      <c r="CV20" s="831"/>
      <c r="CW20" s="829"/>
      <c r="CX20" s="830"/>
      <c r="CY20" s="830"/>
      <c r="CZ20" s="830"/>
      <c r="DA20" s="831"/>
      <c r="DB20" s="829"/>
      <c r="DC20" s="830"/>
      <c r="DD20" s="830"/>
      <c r="DE20" s="830"/>
      <c r="DF20" s="831"/>
      <c r="DG20" s="829"/>
      <c r="DH20" s="830"/>
      <c r="DI20" s="830"/>
      <c r="DJ20" s="830"/>
      <c r="DK20" s="831"/>
      <c r="DL20" s="829"/>
      <c r="DM20" s="830"/>
      <c r="DN20" s="830"/>
      <c r="DO20" s="830"/>
      <c r="DP20" s="831"/>
      <c r="DQ20" s="829"/>
      <c r="DR20" s="830"/>
      <c r="DS20" s="830"/>
      <c r="DT20" s="830"/>
      <c r="DU20" s="831"/>
      <c r="DV20" s="832"/>
      <c r="DW20" s="833"/>
      <c r="DX20" s="833"/>
      <c r="DY20" s="833"/>
      <c r="DZ20" s="834"/>
      <c r="EA20" s="256"/>
    </row>
    <row r="21" spans="1:131" s="257" customFormat="1" ht="26.25" customHeight="1" thickBot="1" x14ac:dyDescent="0.2">
      <c r="A21" s="263">
        <v>15</v>
      </c>
      <c r="B21" s="803"/>
      <c r="C21" s="804"/>
      <c r="D21" s="804"/>
      <c r="E21" s="804"/>
      <c r="F21" s="804"/>
      <c r="G21" s="804"/>
      <c r="H21" s="804"/>
      <c r="I21" s="804"/>
      <c r="J21" s="804"/>
      <c r="K21" s="804"/>
      <c r="L21" s="804"/>
      <c r="M21" s="804"/>
      <c r="N21" s="804"/>
      <c r="O21" s="804"/>
      <c r="P21" s="805"/>
      <c r="Q21" s="806"/>
      <c r="R21" s="807"/>
      <c r="S21" s="807"/>
      <c r="T21" s="807"/>
      <c r="U21" s="807"/>
      <c r="V21" s="807"/>
      <c r="W21" s="807"/>
      <c r="X21" s="807"/>
      <c r="Y21" s="807"/>
      <c r="Z21" s="807"/>
      <c r="AA21" s="807"/>
      <c r="AB21" s="807"/>
      <c r="AC21" s="807"/>
      <c r="AD21" s="807"/>
      <c r="AE21" s="808"/>
      <c r="AF21" s="809"/>
      <c r="AG21" s="810"/>
      <c r="AH21" s="810"/>
      <c r="AI21" s="810"/>
      <c r="AJ21" s="811"/>
      <c r="AK21" s="812"/>
      <c r="AL21" s="813"/>
      <c r="AM21" s="813"/>
      <c r="AN21" s="813"/>
      <c r="AO21" s="813"/>
      <c r="AP21" s="813"/>
      <c r="AQ21" s="813"/>
      <c r="AR21" s="813"/>
      <c r="AS21" s="813"/>
      <c r="AT21" s="813"/>
      <c r="AU21" s="814"/>
      <c r="AV21" s="814"/>
      <c r="AW21" s="814"/>
      <c r="AX21" s="814"/>
      <c r="AY21" s="815"/>
      <c r="AZ21" s="254"/>
      <c r="BA21" s="254"/>
      <c r="BB21" s="254"/>
      <c r="BC21" s="254"/>
      <c r="BD21" s="254"/>
      <c r="BE21" s="255"/>
      <c r="BF21" s="255"/>
      <c r="BG21" s="255"/>
      <c r="BH21" s="255"/>
      <c r="BI21" s="255"/>
      <c r="BJ21" s="255"/>
      <c r="BK21" s="255"/>
      <c r="BL21" s="255"/>
      <c r="BM21" s="255"/>
      <c r="BN21" s="255"/>
      <c r="BO21" s="255"/>
      <c r="BP21" s="255"/>
      <c r="BQ21" s="264">
        <v>15</v>
      </c>
      <c r="BR21" s="265"/>
      <c r="BS21" s="816"/>
      <c r="BT21" s="817"/>
      <c r="BU21" s="817"/>
      <c r="BV21" s="817"/>
      <c r="BW21" s="817"/>
      <c r="BX21" s="817"/>
      <c r="BY21" s="817"/>
      <c r="BZ21" s="817"/>
      <c r="CA21" s="817"/>
      <c r="CB21" s="817"/>
      <c r="CC21" s="817"/>
      <c r="CD21" s="817"/>
      <c r="CE21" s="817"/>
      <c r="CF21" s="817"/>
      <c r="CG21" s="818"/>
      <c r="CH21" s="829"/>
      <c r="CI21" s="830"/>
      <c r="CJ21" s="830"/>
      <c r="CK21" s="830"/>
      <c r="CL21" s="831"/>
      <c r="CM21" s="829"/>
      <c r="CN21" s="830"/>
      <c r="CO21" s="830"/>
      <c r="CP21" s="830"/>
      <c r="CQ21" s="831"/>
      <c r="CR21" s="829"/>
      <c r="CS21" s="830"/>
      <c r="CT21" s="830"/>
      <c r="CU21" s="830"/>
      <c r="CV21" s="831"/>
      <c r="CW21" s="829"/>
      <c r="CX21" s="830"/>
      <c r="CY21" s="830"/>
      <c r="CZ21" s="830"/>
      <c r="DA21" s="831"/>
      <c r="DB21" s="829"/>
      <c r="DC21" s="830"/>
      <c r="DD21" s="830"/>
      <c r="DE21" s="830"/>
      <c r="DF21" s="831"/>
      <c r="DG21" s="829"/>
      <c r="DH21" s="830"/>
      <c r="DI21" s="830"/>
      <c r="DJ21" s="830"/>
      <c r="DK21" s="831"/>
      <c r="DL21" s="829"/>
      <c r="DM21" s="830"/>
      <c r="DN21" s="830"/>
      <c r="DO21" s="830"/>
      <c r="DP21" s="831"/>
      <c r="DQ21" s="829"/>
      <c r="DR21" s="830"/>
      <c r="DS21" s="830"/>
      <c r="DT21" s="830"/>
      <c r="DU21" s="831"/>
      <c r="DV21" s="832"/>
      <c r="DW21" s="833"/>
      <c r="DX21" s="833"/>
      <c r="DY21" s="833"/>
      <c r="DZ21" s="834"/>
      <c r="EA21" s="256"/>
    </row>
    <row r="22" spans="1:131" s="257" customFormat="1" ht="26.25" customHeight="1" x14ac:dyDescent="0.15">
      <c r="A22" s="263">
        <v>16</v>
      </c>
      <c r="B22" s="803"/>
      <c r="C22" s="804"/>
      <c r="D22" s="804"/>
      <c r="E22" s="804"/>
      <c r="F22" s="804"/>
      <c r="G22" s="804"/>
      <c r="H22" s="804"/>
      <c r="I22" s="804"/>
      <c r="J22" s="804"/>
      <c r="K22" s="804"/>
      <c r="L22" s="804"/>
      <c r="M22" s="804"/>
      <c r="N22" s="804"/>
      <c r="O22" s="804"/>
      <c r="P22" s="805"/>
      <c r="Q22" s="835"/>
      <c r="R22" s="836"/>
      <c r="S22" s="836"/>
      <c r="T22" s="836"/>
      <c r="U22" s="836"/>
      <c r="V22" s="836"/>
      <c r="W22" s="836"/>
      <c r="X22" s="836"/>
      <c r="Y22" s="836"/>
      <c r="Z22" s="836"/>
      <c r="AA22" s="836"/>
      <c r="AB22" s="836"/>
      <c r="AC22" s="836"/>
      <c r="AD22" s="836"/>
      <c r="AE22" s="837"/>
      <c r="AF22" s="809"/>
      <c r="AG22" s="810"/>
      <c r="AH22" s="810"/>
      <c r="AI22" s="810"/>
      <c r="AJ22" s="811"/>
      <c r="AK22" s="850"/>
      <c r="AL22" s="851"/>
      <c r="AM22" s="851"/>
      <c r="AN22" s="851"/>
      <c r="AO22" s="851"/>
      <c r="AP22" s="851"/>
      <c r="AQ22" s="851"/>
      <c r="AR22" s="851"/>
      <c r="AS22" s="851"/>
      <c r="AT22" s="851"/>
      <c r="AU22" s="852"/>
      <c r="AV22" s="852"/>
      <c r="AW22" s="852"/>
      <c r="AX22" s="852"/>
      <c r="AY22" s="853"/>
      <c r="AZ22" s="854" t="s">
        <v>389</v>
      </c>
      <c r="BA22" s="854"/>
      <c r="BB22" s="854"/>
      <c r="BC22" s="854"/>
      <c r="BD22" s="855"/>
      <c r="BE22" s="255"/>
      <c r="BF22" s="255"/>
      <c r="BG22" s="255"/>
      <c r="BH22" s="255"/>
      <c r="BI22" s="255"/>
      <c r="BJ22" s="255"/>
      <c r="BK22" s="255"/>
      <c r="BL22" s="255"/>
      <c r="BM22" s="255"/>
      <c r="BN22" s="255"/>
      <c r="BO22" s="255"/>
      <c r="BP22" s="255"/>
      <c r="BQ22" s="264">
        <v>16</v>
      </c>
      <c r="BR22" s="265"/>
      <c r="BS22" s="816"/>
      <c r="BT22" s="817"/>
      <c r="BU22" s="817"/>
      <c r="BV22" s="817"/>
      <c r="BW22" s="817"/>
      <c r="BX22" s="817"/>
      <c r="BY22" s="817"/>
      <c r="BZ22" s="817"/>
      <c r="CA22" s="817"/>
      <c r="CB22" s="817"/>
      <c r="CC22" s="817"/>
      <c r="CD22" s="817"/>
      <c r="CE22" s="817"/>
      <c r="CF22" s="817"/>
      <c r="CG22" s="818"/>
      <c r="CH22" s="829"/>
      <c r="CI22" s="830"/>
      <c r="CJ22" s="830"/>
      <c r="CK22" s="830"/>
      <c r="CL22" s="831"/>
      <c r="CM22" s="829"/>
      <c r="CN22" s="830"/>
      <c r="CO22" s="830"/>
      <c r="CP22" s="830"/>
      <c r="CQ22" s="831"/>
      <c r="CR22" s="829"/>
      <c r="CS22" s="830"/>
      <c r="CT22" s="830"/>
      <c r="CU22" s="830"/>
      <c r="CV22" s="831"/>
      <c r="CW22" s="829"/>
      <c r="CX22" s="830"/>
      <c r="CY22" s="830"/>
      <c r="CZ22" s="830"/>
      <c r="DA22" s="831"/>
      <c r="DB22" s="829"/>
      <c r="DC22" s="830"/>
      <c r="DD22" s="830"/>
      <c r="DE22" s="830"/>
      <c r="DF22" s="831"/>
      <c r="DG22" s="829"/>
      <c r="DH22" s="830"/>
      <c r="DI22" s="830"/>
      <c r="DJ22" s="830"/>
      <c r="DK22" s="831"/>
      <c r="DL22" s="829"/>
      <c r="DM22" s="830"/>
      <c r="DN22" s="830"/>
      <c r="DO22" s="830"/>
      <c r="DP22" s="831"/>
      <c r="DQ22" s="829"/>
      <c r="DR22" s="830"/>
      <c r="DS22" s="830"/>
      <c r="DT22" s="830"/>
      <c r="DU22" s="831"/>
      <c r="DV22" s="832"/>
      <c r="DW22" s="833"/>
      <c r="DX22" s="833"/>
      <c r="DY22" s="833"/>
      <c r="DZ22" s="834"/>
      <c r="EA22" s="256"/>
    </row>
    <row r="23" spans="1:131" s="257" customFormat="1" ht="26.25" customHeight="1" thickBot="1" x14ac:dyDescent="0.2">
      <c r="A23" s="266" t="s">
        <v>390</v>
      </c>
      <c r="B23" s="838" t="s">
        <v>391</v>
      </c>
      <c r="C23" s="839"/>
      <c r="D23" s="839"/>
      <c r="E23" s="839"/>
      <c r="F23" s="839"/>
      <c r="G23" s="839"/>
      <c r="H23" s="839"/>
      <c r="I23" s="839"/>
      <c r="J23" s="839"/>
      <c r="K23" s="839"/>
      <c r="L23" s="839"/>
      <c r="M23" s="839"/>
      <c r="N23" s="839"/>
      <c r="O23" s="839"/>
      <c r="P23" s="840"/>
      <c r="Q23" s="841"/>
      <c r="R23" s="842"/>
      <c r="S23" s="842"/>
      <c r="T23" s="842"/>
      <c r="U23" s="842"/>
      <c r="V23" s="842"/>
      <c r="W23" s="842"/>
      <c r="X23" s="842"/>
      <c r="Y23" s="842"/>
      <c r="Z23" s="842"/>
      <c r="AA23" s="842"/>
      <c r="AB23" s="842"/>
      <c r="AC23" s="842"/>
      <c r="AD23" s="842"/>
      <c r="AE23" s="843"/>
      <c r="AF23" s="844">
        <v>333</v>
      </c>
      <c r="AG23" s="842"/>
      <c r="AH23" s="842"/>
      <c r="AI23" s="842"/>
      <c r="AJ23" s="845"/>
      <c r="AK23" s="846"/>
      <c r="AL23" s="847"/>
      <c r="AM23" s="847"/>
      <c r="AN23" s="847"/>
      <c r="AO23" s="847"/>
      <c r="AP23" s="842"/>
      <c r="AQ23" s="842"/>
      <c r="AR23" s="842"/>
      <c r="AS23" s="842"/>
      <c r="AT23" s="842"/>
      <c r="AU23" s="848"/>
      <c r="AV23" s="848"/>
      <c r="AW23" s="848"/>
      <c r="AX23" s="848"/>
      <c r="AY23" s="849"/>
      <c r="AZ23" s="857" t="s">
        <v>392</v>
      </c>
      <c r="BA23" s="858"/>
      <c r="BB23" s="858"/>
      <c r="BC23" s="858"/>
      <c r="BD23" s="859"/>
      <c r="BE23" s="255"/>
      <c r="BF23" s="255"/>
      <c r="BG23" s="255"/>
      <c r="BH23" s="255"/>
      <c r="BI23" s="255"/>
      <c r="BJ23" s="255"/>
      <c r="BK23" s="255"/>
      <c r="BL23" s="255"/>
      <c r="BM23" s="255"/>
      <c r="BN23" s="255"/>
      <c r="BO23" s="255"/>
      <c r="BP23" s="255"/>
      <c r="BQ23" s="264">
        <v>17</v>
      </c>
      <c r="BR23" s="265"/>
      <c r="BS23" s="816"/>
      <c r="BT23" s="817"/>
      <c r="BU23" s="817"/>
      <c r="BV23" s="817"/>
      <c r="BW23" s="817"/>
      <c r="BX23" s="817"/>
      <c r="BY23" s="817"/>
      <c r="BZ23" s="817"/>
      <c r="CA23" s="817"/>
      <c r="CB23" s="817"/>
      <c r="CC23" s="817"/>
      <c r="CD23" s="817"/>
      <c r="CE23" s="817"/>
      <c r="CF23" s="817"/>
      <c r="CG23" s="818"/>
      <c r="CH23" s="829"/>
      <c r="CI23" s="830"/>
      <c r="CJ23" s="830"/>
      <c r="CK23" s="830"/>
      <c r="CL23" s="831"/>
      <c r="CM23" s="829"/>
      <c r="CN23" s="830"/>
      <c r="CO23" s="830"/>
      <c r="CP23" s="830"/>
      <c r="CQ23" s="831"/>
      <c r="CR23" s="829"/>
      <c r="CS23" s="830"/>
      <c r="CT23" s="830"/>
      <c r="CU23" s="830"/>
      <c r="CV23" s="831"/>
      <c r="CW23" s="829"/>
      <c r="CX23" s="830"/>
      <c r="CY23" s="830"/>
      <c r="CZ23" s="830"/>
      <c r="DA23" s="831"/>
      <c r="DB23" s="829"/>
      <c r="DC23" s="830"/>
      <c r="DD23" s="830"/>
      <c r="DE23" s="830"/>
      <c r="DF23" s="831"/>
      <c r="DG23" s="829"/>
      <c r="DH23" s="830"/>
      <c r="DI23" s="830"/>
      <c r="DJ23" s="830"/>
      <c r="DK23" s="831"/>
      <c r="DL23" s="829"/>
      <c r="DM23" s="830"/>
      <c r="DN23" s="830"/>
      <c r="DO23" s="830"/>
      <c r="DP23" s="831"/>
      <c r="DQ23" s="829"/>
      <c r="DR23" s="830"/>
      <c r="DS23" s="830"/>
      <c r="DT23" s="830"/>
      <c r="DU23" s="831"/>
      <c r="DV23" s="832"/>
      <c r="DW23" s="833"/>
      <c r="DX23" s="833"/>
      <c r="DY23" s="833"/>
      <c r="DZ23" s="834"/>
      <c r="EA23" s="256"/>
    </row>
    <row r="24" spans="1:131" s="257" customFormat="1" ht="26.25" customHeight="1" x14ac:dyDescent="0.15">
      <c r="A24" s="856" t="s">
        <v>393</v>
      </c>
      <c r="B24" s="856"/>
      <c r="C24" s="856"/>
      <c r="D24" s="856"/>
      <c r="E24" s="856"/>
      <c r="F24" s="856"/>
      <c r="G24" s="856"/>
      <c r="H24" s="856"/>
      <c r="I24" s="856"/>
      <c r="J24" s="856"/>
      <c r="K24" s="856"/>
      <c r="L24" s="856"/>
      <c r="M24" s="856"/>
      <c r="N24" s="856"/>
      <c r="O24" s="856"/>
      <c r="P24" s="856"/>
      <c r="Q24" s="856"/>
      <c r="R24" s="856"/>
      <c r="S24" s="856"/>
      <c r="T24" s="856"/>
      <c r="U24" s="856"/>
      <c r="V24" s="856"/>
      <c r="W24" s="856"/>
      <c r="X24" s="856"/>
      <c r="Y24" s="856"/>
      <c r="Z24" s="856"/>
      <c r="AA24" s="856"/>
      <c r="AB24" s="856"/>
      <c r="AC24" s="856"/>
      <c r="AD24" s="856"/>
      <c r="AE24" s="856"/>
      <c r="AF24" s="856"/>
      <c r="AG24" s="856"/>
      <c r="AH24" s="856"/>
      <c r="AI24" s="856"/>
      <c r="AJ24" s="856"/>
      <c r="AK24" s="856"/>
      <c r="AL24" s="856"/>
      <c r="AM24" s="856"/>
      <c r="AN24" s="856"/>
      <c r="AO24" s="856"/>
      <c r="AP24" s="856"/>
      <c r="AQ24" s="856"/>
      <c r="AR24" s="856"/>
      <c r="AS24" s="856"/>
      <c r="AT24" s="856"/>
      <c r="AU24" s="856"/>
      <c r="AV24" s="856"/>
      <c r="AW24" s="856"/>
      <c r="AX24" s="856"/>
      <c r="AY24" s="856"/>
      <c r="AZ24" s="254"/>
      <c r="BA24" s="254"/>
      <c r="BB24" s="254"/>
      <c r="BC24" s="254"/>
      <c r="BD24" s="254"/>
      <c r="BE24" s="255"/>
      <c r="BF24" s="255"/>
      <c r="BG24" s="255"/>
      <c r="BH24" s="255"/>
      <c r="BI24" s="255"/>
      <c r="BJ24" s="255"/>
      <c r="BK24" s="255"/>
      <c r="BL24" s="255"/>
      <c r="BM24" s="255"/>
      <c r="BN24" s="255"/>
      <c r="BO24" s="255"/>
      <c r="BP24" s="255"/>
      <c r="BQ24" s="264">
        <v>18</v>
      </c>
      <c r="BR24" s="265"/>
      <c r="BS24" s="816"/>
      <c r="BT24" s="817"/>
      <c r="BU24" s="817"/>
      <c r="BV24" s="817"/>
      <c r="BW24" s="817"/>
      <c r="BX24" s="817"/>
      <c r="BY24" s="817"/>
      <c r="BZ24" s="817"/>
      <c r="CA24" s="817"/>
      <c r="CB24" s="817"/>
      <c r="CC24" s="817"/>
      <c r="CD24" s="817"/>
      <c r="CE24" s="817"/>
      <c r="CF24" s="817"/>
      <c r="CG24" s="818"/>
      <c r="CH24" s="829"/>
      <c r="CI24" s="830"/>
      <c r="CJ24" s="830"/>
      <c r="CK24" s="830"/>
      <c r="CL24" s="831"/>
      <c r="CM24" s="829"/>
      <c r="CN24" s="830"/>
      <c r="CO24" s="830"/>
      <c r="CP24" s="830"/>
      <c r="CQ24" s="831"/>
      <c r="CR24" s="829"/>
      <c r="CS24" s="830"/>
      <c r="CT24" s="830"/>
      <c r="CU24" s="830"/>
      <c r="CV24" s="831"/>
      <c r="CW24" s="829"/>
      <c r="CX24" s="830"/>
      <c r="CY24" s="830"/>
      <c r="CZ24" s="830"/>
      <c r="DA24" s="831"/>
      <c r="DB24" s="829"/>
      <c r="DC24" s="830"/>
      <c r="DD24" s="830"/>
      <c r="DE24" s="830"/>
      <c r="DF24" s="831"/>
      <c r="DG24" s="829"/>
      <c r="DH24" s="830"/>
      <c r="DI24" s="830"/>
      <c r="DJ24" s="830"/>
      <c r="DK24" s="831"/>
      <c r="DL24" s="829"/>
      <c r="DM24" s="830"/>
      <c r="DN24" s="830"/>
      <c r="DO24" s="830"/>
      <c r="DP24" s="831"/>
      <c r="DQ24" s="829"/>
      <c r="DR24" s="830"/>
      <c r="DS24" s="830"/>
      <c r="DT24" s="830"/>
      <c r="DU24" s="831"/>
      <c r="DV24" s="832"/>
      <c r="DW24" s="833"/>
      <c r="DX24" s="833"/>
      <c r="DY24" s="833"/>
      <c r="DZ24" s="834"/>
      <c r="EA24" s="256"/>
    </row>
    <row r="25" spans="1:131" s="249" customFormat="1" ht="26.25" customHeight="1" thickBot="1" x14ac:dyDescent="0.2">
      <c r="A25" s="797" t="s">
        <v>394</v>
      </c>
      <c r="B25" s="797"/>
      <c r="C25" s="797"/>
      <c r="D25" s="797"/>
      <c r="E25" s="797"/>
      <c r="F25" s="797"/>
      <c r="G25" s="797"/>
      <c r="H25" s="797"/>
      <c r="I25" s="797"/>
      <c r="J25" s="797"/>
      <c r="K25" s="797"/>
      <c r="L25" s="797"/>
      <c r="M25" s="797"/>
      <c r="N25" s="797"/>
      <c r="O25" s="797"/>
      <c r="P25" s="797"/>
      <c r="Q25" s="797"/>
      <c r="R25" s="797"/>
      <c r="S25" s="797"/>
      <c r="T25" s="797"/>
      <c r="U25" s="797"/>
      <c r="V25" s="797"/>
      <c r="W25" s="797"/>
      <c r="X25" s="797"/>
      <c r="Y25" s="797"/>
      <c r="Z25" s="797"/>
      <c r="AA25" s="797"/>
      <c r="AB25" s="797"/>
      <c r="AC25" s="797"/>
      <c r="AD25" s="797"/>
      <c r="AE25" s="797"/>
      <c r="AF25" s="797"/>
      <c r="AG25" s="797"/>
      <c r="AH25" s="797"/>
      <c r="AI25" s="797"/>
      <c r="AJ25" s="797"/>
      <c r="AK25" s="797"/>
      <c r="AL25" s="797"/>
      <c r="AM25" s="797"/>
      <c r="AN25" s="797"/>
      <c r="AO25" s="797"/>
      <c r="AP25" s="797"/>
      <c r="AQ25" s="797"/>
      <c r="AR25" s="797"/>
      <c r="AS25" s="797"/>
      <c r="AT25" s="797"/>
      <c r="AU25" s="797"/>
      <c r="AV25" s="797"/>
      <c r="AW25" s="797"/>
      <c r="AX25" s="797"/>
      <c r="AY25" s="797"/>
      <c r="AZ25" s="797"/>
      <c r="BA25" s="797"/>
      <c r="BB25" s="797"/>
      <c r="BC25" s="797"/>
      <c r="BD25" s="797"/>
      <c r="BE25" s="797"/>
      <c r="BF25" s="797"/>
      <c r="BG25" s="797"/>
      <c r="BH25" s="797"/>
      <c r="BI25" s="797"/>
      <c r="BJ25" s="254"/>
      <c r="BK25" s="254"/>
      <c r="BL25" s="254"/>
      <c r="BM25" s="254"/>
      <c r="BN25" s="254"/>
      <c r="BO25" s="267"/>
      <c r="BP25" s="267"/>
      <c r="BQ25" s="264">
        <v>19</v>
      </c>
      <c r="BR25" s="265"/>
      <c r="BS25" s="816"/>
      <c r="BT25" s="817"/>
      <c r="BU25" s="817"/>
      <c r="BV25" s="817"/>
      <c r="BW25" s="817"/>
      <c r="BX25" s="817"/>
      <c r="BY25" s="817"/>
      <c r="BZ25" s="817"/>
      <c r="CA25" s="817"/>
      <c r="CB25" s="817"/>
      <c r="CC25" s="817"/>
      <c r="CD25" s="817"/>
      <c r="CE25" s="817"/>
      <c r="CF25" s="817"/>
      <c r="CG25" s="818"/>
      <c r="CH25" s="829"/>
      <c r="CI25" s="830"/>
      <c r="CJ25" s="830"/>
      <c r="CK25" s="830"/>
      <c r="CL25" s="831"/>
      <c r="CM25" s="829"/>
      <c r="CN25" s="830"/>
      <c r="CO25" s="830"/>
      <c r="CP25" s="830"/>
      <c r="CQ25" s="831"/>
      <c r="CR25" s="829"/>
      <c r="CS25" s="830"/>
      <c r="CT25" s="830"/>
      <c r="CU25" s="830"/>
      <c r="CV25" s="831"/>
      <c r="CW25" s="829"/>
      <c r="CX25" s="830"/>
      <c r="CY25" s="830"/>
      <c r="CZ25" s="830"/>
      <c r="DA25" s="831"/>
      <c r="DB25" s="829"/>
      <c r="DC25" s="830"/>
      <c r="DD25" s="830"/>
      <c r="DE25" s="830"/>
      <c r="DF25" s="831"/>
      <c r="DG25" s="829"/>
      <c r="DH25" s="830"/>
      <c r="DI25" s="830"/>
      <c r="DJ25" s="830"/>
      <c r="DK25" s="831"/>
      <c r="DL25" s="829"/>
      <c r="DM25" s="830"/>
      <c r="DN25" s="830"/>
      <c r="DO25" s="830"/>
      <c r="DP25" s="831"/>
      <c r="DQ25" s="829"/>
      <c r="DR25" s="830"/>
      <c r="DS25" s="830"/>
      <c r="DT25" s="830"/>
      <c r="DU25" s="831"/>
      <c r="DV25" s="832"/>
      <c r="DW25" s="833"/>
      <c r="DX25" s="833"/>
      <c r="DY25" s="833"/>
      <c r="DZ25" s="834"/>
      <c r="EA25" s="248"/>
    </row>
    <row r="26" spans="1:131" s="249" customFormat="1" ht="26.25" customHeight="1" x14ac:dyDescent="0.15">
      <c r="A26" s="788" t="s">
        <v>371</v>
      </c>
      <c r="B26" s="789"/>
      <c r="C26" s="789"/>
      <c r="D26" s="789"/>
      <c r="E26" s="789"/>
      <c r="F26" s="789"/>
      <c r="G26" s="789"/>
      <c r="H26" s="789"/>
      <c r="I26" s="789"/>
      <c r="J26" s="789"/>
      <c r="K26" s="789"/>
      <c r="L26" s="789"/>
      <c r="M26" s="789"/>
      <c r="N26" s="789"/>
      <c r="O26" s="789"/>
      <c r="P26" s="790"/>
      <c r="Q26" s="765" t="s">
        <v>395</v>
      </c>
      <c r="R26" s="766"/>
      <c r="S26" s="766"/>
      <c r="T26" s="766"/>
      <c r="U26" s="767"/>
      <c r="V26" s="765" t="s">
        <v>396</v>
      </c>
      <c r="W26" s="766"/>
      <c r="X26" s="766"/>
      <c r="Y26" s="766"/>
      <c r="Z26" s="767"/>
      <c r="AA26" s="765" t="s">
        <v>397</v>
      </c>
      <c r="AB26" s="766"/>
      <c r="AC26" s="766"/>
      <c r="AD26" s="766"/>
      <c r="AE26" s="766"/>
      <c r="AF26" s="860" t="s">
        <v>398</v>
      </c>
      <c r="AG26" s="861"/>
      <c r="AH26" s="861"/>
      <c r="AI26" s="861"/>
      <c r="AJ26" s="862"/>
      <c r="AK26" s="766" t="s">
        <v>399</v>
      </c>
      <c r="AL26" s="766"/>
      <c r="AM26" s="766"/>
      <c r="AN26" s="766"/>
      <c r="AO26" s="767"/>
      <c r="AP26" s="765" t="s">
        <v>400</v>
      </c>
      <c r="AQ26" s="766"/>
      <c r="AR26" s="766"/>
      <c r="AS26" s="766"/>
      <c r="AT26" s="767"/>
      <c r="AU26" s="765" t="s">
        <v>401</v>
      </c>
      <c r="AV26" s="766"/>
      <c r="AW26" s="766"/>
      <c r="AX26" s="766"/>
      <c r="AY26" s="767"/>
      <c r="AZ26" s="765" t="s">
        <v>402</v>
      </c>
      <c r="BA26" s="766"/>
      <c r="BB26" s="766"/>
      <c r="BC26" s="766"/>
      <c r="BD26" s="767"/>
      <c r="BE26" s="765" t="s">
        <v>378</v>
      </c>
      <c r="BF26" s="766"/>
      <c r="BG26" s="766"/>
      <c r="BH26" s="766"/>
      <c r="BI26" s="777"/>
      <c r="BJ26" s="254"/>
      <c r="BK26" s="254"/>
      <c r="BL26" s="254"/>
      <c r="BM26" s="254"/>
      <c r="BN26" s="254"/>
      <c r="BO26" s="267"/>
      <c r="BP26" s="267"/>
      <c r="BQ26" s="264">
        <v>20</v>
      </c>
      <c r="BR26" s="265"/>
      <c r="BS26" s="816"/>
      <c r="BT26" s="817"/>
      <c r="BU26" s="817"/>
      <c r="BV26" s="817"/>
      <c r="BW26" s="817"/>
      <c r="BX26" s="817"/>
      <c r="BY26" s="817"/>
      <c r="BZ26" s="817"/>
      <c r="CA26" s="817"/>
      <c r="CB26" s="817"/>
      <c r="CC26" s="817"/>
      <c r="CD26" s="817"/>
      <c r="CE26" s="817"/>
      <c r="CF26" s="817"/>
      <c r="CG26" s="818"/>
      <c r="CH26" s="829"/>
      <c r="CI26" s="830"/>
      <c r="CJ26" s="830"/>
      <c r="CK26" s="830"/>
      <c r="CL26" s="831"/>
      <c r="CM26" s="829"/>
      <c r="CN26" s="830"/>
      <c r="CO26" s="830"/>
      <c r="CP26" s="830"/>
      <c r="CQ26" s="831"/>
      <c r="CR26" s="829"/>
      <c r="CS26" s="830"/>
      <c r="CT26" s="830"/>
      <c r="CU26" s="830"/>
      <c r="CV26" s="831"/>
      <c r="CW26" s="829"/>
      <c r="CX26" s="830"/>
      <c r="CY26" s="830"/>
      <c r="CZ26" s="830"/>
      <c r="DA26" s="831"/>
      <c r="DB26" s="829"/>
      <c r="DC26" s="830"/>
      <c r="DD26" s="830"/>
      <c r="DE26" s="830"/>
      <c r="DF26" s="831"/>
      <c r="DG26" s="829"/>
      <c r="DH26" s="830"/>
      <c r="DI26" s="830"/>
      <c r="DJ26" s="830"/>
      <c r="DK26" s="831"/>
      <c r="DL26" s="829"/>
      <c r="DM26" s="830"/>
      <c r="DN26" s="830"/>
      <c r="DO26" s="830"/>
      <c r="DP26" s="831"/>
      <c r="DQ26" s="829"/>
      <c r="DR26" s="830"/>
      <c r="DS26" s="830"/>
      <c r="DT26" s="830"/>
      <c r="DU26" s="831"/>
      <c r="DV26" s="832"/>
      <c r="DW26" s="833"/>
      <c r="DX26" s="833"/>
      <c r="DY26" s="833"/>
      <c r="DZ26" s="834"/>
      <c r="EA26" s="248"/>
    </row>
    <row r="27" spans="1:131" s="249" customFormat="1" ht="26.25" customHeight="1" thickBot="1" x14ac:dyDescent="0.2">
      <c r="A27" s="791"/>
      <c r="B27" s="792"/>
      <c r="C27" s="792"/>
      <c r="D27" s="792"/>
      <c r="E27" s="792"/>
      <c r="F27" s="792"/>
      <c r="G27" s="792"/>
      <c r="H27" s="792"/>
      <c r="I27" s="792"/>
      <c r="J27" s="792"/>
      <c r="K27" s="792"/>
      <c r="L27" s="792"/>
      <c r="M27" s="792"/>
      <c r="N27" s="792"/>
      <c r="O27" s="792"/>
      <c r="P27" s="793"/>
      <c r="Q27" s="768"/>
      <c r="R27" s="769"/>
      <c r="S27" s="769"/>
      <c r="T27" s="769"/>
      <c r="U27" s="770"/>
      <c r="V27" s="768"/>
      <c r="W27" s="769"/>
      <c r="X27" s="769"/>
      <c r="Y27" s="769"/>
      <c r="Z27" s="770"/>
      <c r="AA27" s="768"/>
      <c r="AB27" s="769"/>
      <c r="AC27" s="769"/>
      <c r="AD27" s="769"/>
      <c r="AE27" s="769"/>
      <c r="AF27" s="863"/>
      <c r="AG27" s="864"/>
      <c r="AH27" s="864"/>
      <c r="AI27" s="864"/>
      <c r="AJ27" s="865"/>
      <c r="AK27" s="769"/>
      <c r="AL27" s="769"/>
      <c r="AM27" s="769"/>
      <c r="AN27" s="769"/>
      <c r="AO27" s="770"/>
      <c r="AP27" s="768"/>
      <c r="AQ27" s="769"/>
      <c r="AR27" s="769"/>
      <c r="AS27" s="769"/>
      <c r="AT27" s="770"/>
      <c r="AU27" s="768"/>
      <c r="AV27" s="769"/>
      <c r="AW27" s="769"/>
      <c r="AX27" s="769"/>
      <c r="AY27" s="770"/>
      <c r="AZ27" s="768"/>
      <c r="BA27" s="769"/>
      <c r="BB27" s="769"/>
      <c r="BC27" s="769"/>
      <c r="BD27" s="770"/>
      <c r="BE27" s="768"/>
      <c r="BF27" s="769"/>
      <c r="BG27" s="769"/>
      <c r="BH27" s="769"/>
      <c r="BI27" s="778"/>
      <c r="BJ27" s="254"/>
      <c r="BK27" s="254"/>
      <c r="BL27" s="254"/>
      <c r="BM27" s="254"/>
      <c r="BN27" s="254"/>
      <c r="BO27" s="267"/>
      <c r="BP27" s="267"/>
      <c r="BQ27" s="264">
        <v>21</v>
      </c>
      <c r="BR27" s="265"/>
      <c r="BS27" s="816"/>
      <c r="BT27" s="817"/>
      <c r="BU27" s="817"/>
      <c r="BV27" s="817"/>
      <c r="BW27" s="817"/>
      <c r="BX27" s="817"/>
      <c r="BY27" s="817"/>
      <c r="BZ27" s="817"/>
      <c r="CA27" s="817"/>
      <c r="CB27" s="817"/>
      <c r="CC27" s="817"/>
      <c r="CD27" s="817"/>
      <c r="CE27" s="817"/>
      <c r="CF27" s="817"/>
      <c r="CG27" s="818"/>
      <c r="CH27" s="829"/>
      <c r="CI27" s="830"/>
      <c r="CJ27" s="830"/>
      <c r="CK27" s="830"/>
      <c r="CL27" s="831"/>
      <c r="CM27" s="829"/>
      <c r="CN27" s="830"/>
      <c r="CO27" s="830"/>
      <c r="CP27" s="830"/>
      <c r="CQ27" s="831"/>
      <c r="CR27" s="829"/>
      <c r="CS27" s="830"/>
      <c r="CT27" s="830"/>
      <c r="CU27" s="830"/>
      <c r="CV27" s="831"/>
      <c r="CW27" s="829"/>
      <c r="CX27" s="830"/>
      <c r="CY27" s="830"/>
      <c r="CZ27" s="830"/>
      <c r="DA27" s="831"/>
      <c r="DB27" s="829"/>
      <c r="DC27" s="830"/>
      <c r="DD27" s="830"/>
      <c r="DE27" s="830"/>
      <c r="DF27" s="831"/>
      <c r="DG27" s="829"/>
      <c r="DH27" s="830"/>
      <c r="DI27" s="830"/>
      <c r="DJ27" s="830"/>
      <c r="DK27" s="831"/>
      <c r="DL27" s="829"/>
      <c r="DM27" s="830"/>
      <c r="DN27" s="830"/>
      <c r="DO27" s="830"/>
      <c r="DP27" s="831"/>
      <c r="DQ27" s="829"/>
      <c r="DR27" s="830"/>
      <c r="DS27" s="830"/>
      <c r="DT27" s="830"/>
      <c r="DU27" s="831"/>
      <c r="DV27" s="832"/>
      <c r="DW27" s="833"/>
      <c r="DX27" s="833"/>
      <c r="DY27" s="833"/>
      <c r="DZ27" s="834"/>
      <c r="EA27" s="248"/>
    </row>
    <row r="28" spans="1:131" s="249" customFormat="1" ht="26.25" customHeight="1" thickTop="1" x14ac:dyDescent="0.15">
      <c r="A28" s="268">
        <v>1</v>
      </c>
      <c r="B28" s="779" t="s">
        <v>403</v>
      </c>
      <c r="C28" s="780"/>
      <c r="D28" s="780"/>
      <c r="E28" s="780"/>
      <c r="F28" s="780"/>
      <c r="G28" s="780"/>
      <c r="H28" s="780"/>
      <c r="I28" s="780"/>
      <c r="J28" s="780"/>
      <c r="K28" s="780"/>
      <c r="L28" s="780"/>
      <c r="M28" s="780"/>
      <c r="N28" s="780"/>
      <c r="O28" s="780"/>
      <c r="P28" s="781"/>
      <c r="Q28" s="870">
        <v>1368</v>
      </c>
      <c r="R28" s="871"/>
      <c r="S28" s="871"/>
      <c r="T28" s="871"/>
      <c r="U28" s="871"/>
      <c r="V28" s="871">
        <v>1279</v>
      </c>
      <c r="W28" s="871"/>
      <c r="X28" s="871"/>
      <c r="Y28" s="871"/>
      <c r="Z28" s="871"/>
      <c r="AA28" s="871">
        <v>89</v>
      </c>
      <c r="AB28" s="871"/>
      <c r="AC28" s="871"/>
      <c r="AD28" s="871"/>
      <c r="AE28" s="872"/>
      <c r="AF28" s="873">
        <v>89</v>
      </c>
      <c r="AG28" s="871"/>
      <c r="AH28" s="871"/>
      <c r="AI28" s="871"/>
      <c r="AJ28" s="874"/>
      <c r="AK28" s="875">
        <v>114</v>
      </c>
      <c r="AL28" s="866"/>
      <c r="AM28" s="866"/>
      <c r="AN28" s="866"/>
      <c r="AO28" s="866"/>
      <c r="AP28" s="866" t="s">
        <v>587</v>
      </c>
      <c r="AQ28" s="866"/>
      <c r="AR28" s="866"/>
      <c r="AS28" s="866"/>
      <c r="AT28" s="866"/>
      <c r="AU28" s="866" t="s">
        <v>587</v>
      </c>
      <c r="AV28" s="866"/>
      <c r="AW28" s="866"/>
      <c r="AX28" s="866"/>
      <c r="AY28" s="866"/>
      <c r="AZ28" s="867" t="s">
        <v>587</v>
      </c>
      <c r="BA28" s="867"/>
      <c r="BB28" s="867"/>
      <c r="BC28" s="867"/>
      <c r="BD28" s="867"/>
      <c r="BE28" s="868"/>
      <c r="BF28" s="868"/>
      <c r="BG28" s="868"/>
      <c r="BH28" s="868"/>
      <c r="BI28" s="869"/>
      <c r="BJ28" s="254"/>
      <c r="BK28" s="254"/>
      <c r="BL28" s="254"/>
      <c r="BM28" s="254"/>
      <c r="BN28" s="254"/>
      <c r="BO28" s="267"/>
      <c r="BP28" s="267"/>
      <c r="BQ28" s="264">
        <v>22</v>
      </c>
      <c r="BR28" s="265"/>
      <c r="BS28" s="816"/>
      <c r="BT28" s="817"/>
      <c r="BU28" s="817"/>
      <c r="BV28" s="817"/>
      <c r="BW28" s="817"/>
      <c r="BX28" s="817"/>
      <c r="BY28" s="817"/>
      <c r="BZ28" s="817"/>
      <c r="CA28" s="817"/>
      <c r="CB28" s="817"/>
      <c r="CC28" s="817"/>
      <c r="CD28" s="817"/>
      <c r="CE28" s="817"/>
      <c r="CF28" s="817"/>
      <c r="CG28" s="818"/>
      <c r="CH28" s="829"/>
      <c r="CI28" s="830"/>
      <c r="CJ28" s="830"/>
      <c r="CK28" s="830"/>
      <c r="CL28" s="831"/>
      <c r="CM28" s="829"/>
      <c r="CN28" s="830"/>
      <c r="CO28" s="830"/>
      <c r="CP28" s="830"/>
      <c r="CQ28" s="831"/>
      <c r="CR28" s="829"/>
      <c r="CS28" s="830"/>
      <c r="CT28" s="830"/>
      <c r="CU28" s="830"/>
      <c r="CV28" s="831"/>
      <c r="CW28" s="829"/>
      <c r="CX28" s="830"/>
      <c r="CY28" s="830"/>
      <c r="CZ28" s="830"/>
      <c r="DA28" s="831"/>
      <c r="DB28" s="829"/>
      <c r="DC28" s="830"/>
      <c r="DD28" s="830"/>
      <c r="DE28" s="830"/>
      <c r="DF28" s="831"/>
      <c r="DG28" s="829"/>
      <c r="DH28" s="830"/>
      <c r="DI28" s="830"/>
      <c r="DJ28" s="830"/>
      <c r="DK28" s="831"/>
      <c r="DL28" s="829"/>
      <c r="DM28" s="830"/>
      <c r="DN28" s="830"/>
      <c r="DO28" s="830"/>
      <c r="DP28" s="831"/>
      <c r="DQ28" s="829"/>
      <c r="DR28" s="830"/>
      <c r="DS28" s="830"/>
      <c r="DT28" s="830"/>
      <c r="DU28" s="831"/>
      <c r="DV28" s="832"/>
      <c r="DW28" s="833"/>
      <c r="DX28" s="833"/>
      <c r="DY28" s="833"/>
      <c r="DZ28" s="834"/>
      <c r="EA28" s="248"/>
    </row>
    <row r="29" spans="1:131" s="249" customFormat="1" ht="26.25" customHeight="1" x14ac:dyDescent="0.15">
      <c r="A29" s="268">
        <v>2</v>
      </c>
      <c r="B29" s="803" t="s">
        <v>404</v>
      </c>
      <c r="C29" s="804"/>
      <c r="D29" s="804"/>
      <c r="E29" s="804"/>
      <c r="F29" s="804"/>
      <c r="G29" s="804"/>
      <c r="H29" s="804"/>
      <c r="I29" s="804"/>
      <c r="J29" s="804"/>
      <c r="K29" s="804"/>
      <c r="L29" s="804"/>
      <c r="M29" s="804"/>
      <c r="N29" s="804"/>
      <c r="O29" s="804"/>
      <c r="P29" s="805"/>
      <c r="Q29" s="806">
        <v>10</v>
      </c>
      <c r="R29" s="807"/>
      <c r="S29" s="807"/>
      <c r="T29" s="807"/>
      <c r="U29" s="807"/>
      <c r="V29" s="807">
        <v>10</v>
      </c>
      <c r="W29" s="807"/>
      <c r="X29" s="807"/>
      <c r="Y29" s="807"/>
      <c r="Z29" s="807"/>
      <c r="AA29" s="807" t="s">
        <v>587</v>
      </c>
      <c r="AB29" s="807"/>
      <c r="AC29" s="807"/>
      <c r="AD29" s="807"/>
      <c r="AE29" s="808"/>
      <c r="AF29" s="809" t="s">
        <v>587</v>
      </c>
      <c r="AG29" s="810"/>
      <c r="AH29" s="810"/>
      <c r="AI29" s="810"/>
      <c r="AJ29" s="811"/>
      <c r="AK29" s="878">
        <v>7</v>
      </c>
      <c r="AL29" s="879"/>
      <c r="AM29" s="879"/>
      <c r="AN29" s="879"/>
      <c r="AO29" s="879"/>
      <c r="AP29" s="879" t="s">
        <v>587</v>
      </c>
      <c r="AQ29" s="879"/>
      <c r="AR29" s="879"/>
      <c r="AS29" s="879"/>
      <c r="AT29" s="879"/>
      <c r="AU29" s="879" t="s">
        <v>587</v>
      </c>
      <c r="AV29" s="879"/>
      <c r="AW29" s="879"/>
      <c r="AX29" s="879"/>
      <c r="AY29" s="879"/>
      <c r="AZ29" s="880" t="s">
        <v>587</v>
      </c>
      <c r="BA29" s="880"/>
      <c r="BB29" s="880"/>
      <c r="BC29" s="880"/>
      <c r="BD29" s="880"/>
      <c r="BE29" s="876"/>
      <c r="BF29" s="876"/>
      <c r="BG29" s="876"/>
      <c r="BH29" s="876"/>
      <c r="BI29" s="877"/>
      <c r="BJ29" s="254"/>
      <c r="BK29" s="254"/>
      <c r="BL29" s="254"/>
      <c r="BM29" s="254"/>
      <c r="BN29" s="254"/>
      <c r="BO29" s="267"/>
      <c r="BP29" s="267"/>
      <c r="BQ29" s="264">
        <v>23</v>
      </c>
      <c r="BR29" s="265"/>
      <c r="BS29" s="816"/>
      <c r="BT29" s="817"/>
      <c r="BU29" s="817"/>
      <c r="BV29" s="817"/>
      <c r="BW29" s="817"/>
      <c r="BX29" s="817"/>
      <c r="BY29" s="817"/>
      <c r="BZ29" s="817"/>
      <c r="CA29" s="817"/>
      <c r="CB29" s="817"/>
      <c r="CC29" s="817"/>
      <c r="CD29" s="817"/>
      <c r="CE29" s="817"/>
      <c r="CF29" s="817"/>
      <c r="CG29" s="818"/>
      <c r="CH29" s="829"/>
      <c r="CI29" s="830"/>
      <c r="CJ29" s="830"/>
      <c r="CK29" s="830"/>
      <c r="CL29" s="831"/>
      <c r="CM29" s="829"/>
      <c r="CN29" s="830"/>
      <c r="CO29" s="830"/>
      <c r="CP29" s="830"/>
      <c r="CQ29" s="831"/>
      <c r="CR29" s="829"/>
      <c r="CS29" s="830"/>
      <c r="CT29" s="830"/>
      <c r="CU29" s="830"/>
      <c r="CV29" s="831"/>
      <c r="CW29" s="829"/>
      <c r="CX29" s="830"/>
      <c r="CY29" s="830"/>
      <c r="CZ29" s="830"/>
      <c r="DA29" s="831"/>
      <c r="DB29" s="829"/>
      <c r="DC29" s="830"/>
      <c r="DD29" s="830"/>
      <c r="DE29" s="830"/>
      <c r="DF29" s="831"/>
      <c r="DG29" s="829"/>
      <c r="DH29" s="830"/>
      <c r="DI29" s="830"/>
      <c r="DJ29" s="830"/>
      <c r="DK29" s="831"/>
      <c r="DL29" s="829"/>
      <c r="DM29" s="830"/>
      <c r="DN29" s="830"/>
      <c r="DO29" s="830"/>
      <c r="DP29" s="831"/>
      <c r="DQ29" s="829"/>
      <c r="DR29" s="830"/>
      <c r="DS29" s="830"/>
      <c r="DT29" s="830"/>
      <c r="DU29" s="831"/>
      <c r="DV29" s="832"/>
      <c r="DW29" s="833"/>
      <c r="DX29" s="833"/>
      <c r="DY29" s="833"/>
      <c r="DZ29" s="834"/>
      <c r="EA29" s="248"/>
    </row>
    <row r="30" spans="1:131" s="249" customFormat="1" ht="26.25" customHeight="1" x14ac:dyDescent="0.15">
      <c r="A30" s="268">
        <v>3</v>
      </c>
      <c r="B30" s="803" t="s">
        <v>405</v>
      </c>
      <c r="C30" s="804"/>
      <c r="D30" s="804"/>
      <c r="E30" s="804"/>
      <c r="F30" s="804"/>
      <c r="G30" s="804"/>
      <c r="H30" s="804"/>
      <c r="I30" s="804"/>
      <c r="J30" s="804"/>
      <c r="K30" s="804"/>
      <c r="L30" s="804"/>
      <c r="M30" s="804"/>
      <c r="N30" s="804"/>
      <c r="O30" s="804"/>
      <c r="P30" s="805"/>
      <c r="Q30" s="806">
        <v>1639</v>
      </c>
      <c r="R30" s="807"/>
      <c r="S30" s="807"/>
      <c r="T30" s="807"/>
      <c r="U30" s="807"/>
      <c r="V30" s="807">
        <v>1533</v>
      </c>
      <c r="W30" s="807"/>
      <c r="X30" s="807"/>
      <c r="Y30" s="807"/>
      <c r="Z30" s="807"/>
      <c r="AA30" s="807">
        <v>106</v>
      </c>
      <c r="AB30" s="807"/>
      <c r="AC30" s="807"/>
      <c r="AD30" s="807"/>
      <c r="AE30" s="808"/>
      <c r="AF30" s="809">
        <v>106</v>
      </c>
      <c r="AG30" s="810"/>
      <c r="AH30" s="810"/>
      <c r="AI30" s="810"/>
      <c r="AJ30" s="811"/>
      <c r="AK30" s="878">
        <v>264</v>
      </c>
      <c r="AL30" s="879"/>
      <c r="AM30" s="879"/>
      <c r="AN30" s="879"/>
      <c r="AO30" s="879"/>
      <c r="AP30" s="879" t="s">
        <v>587</v>
      </c>
      <c r="AQ30" s="879"/>
      <c r="AR30" s="879"/>
      <c r="AS30" s="879"/>
      <c r="AT30" s="879"/>
      <c r="AU30" s="879" t="s">
        <v>587</v>
      </c>
      <c r="AV30" s="879"/>
      <c r="AW30" s="879"/>
      <c r="AX30" s="879"/>
      <c r="AY30" s="879"/>
      <c r="AZ30" s="880" t="s">
        <v>587</v>
      </c>
      <c r="BA30" s="880"/>
      <c r="BB30" s="880"/>
      <c r="BC30" s="880"/>
      <c r="BD30" s="880"/>
      <c r="BE30" s="876"/>
      <c r="BF30" s="876"/>
      <c r="BG30" s="876"/>
      <c r="BH30" s="876"/>
      <c r="BI30" s="877"/>
      <c r="BJ30" s="254"/>
      <c r="BK30" s="254"/>
      <c r="BL30" s="254"/>
      <c r="BM30" s="254"/>
      <c r="BN30" s="254"/>
      <c r="BO30" s="267"/>
      <c r="BP30" s="267"/>
      <c r="BQ30" s="264">
        <v>24</v>
      </c>
      <c r="BR30" s="265"/>
      <c r="BS30" s="816"/>
      <c r="BT30" s="817"/>
      <c r="BU30" s="817"/>
      <c r="BV30" s="817"/>
      <c r="BW30" s="817"/>
      <c r="BX30" s="817"/>
      <c r="BY30" s="817"/>
      <c r="BZ30" s="817"/>
      <c r="CA30" s="817"/>
      <c r="CB30" s="817"/>
      <c r="CC30" s="817"/>
      <c r="CD30" s="817"/>
      <c r="CE30" s="817"/>
      <c r="CF30" s="817"/>
      <c r="CG30" s="818"/>
      <c r="CH30" s="829"/>
      <c r="CI30" s="830"/>
      <c r="CJ30" s="830"/>
      <c r="CK30" s="830"/>
      <c r="CL30" s="831"/>
      <c r="CM30" s="829"/>
      <c r="CN30" s="830"/>
      <c r="CO30" s="830"/>
      <c r="CP30" s="830"/>
      <c r="CQ30" s="831"/>
      <c r="CR30" s="829"/>
      <c r="CS30" s="830"/>
      <c r="CT30" s="830"/>
      <c r="CU30" s="830"/>
      <c r="CV30" s="831"/>
      <c r="CW30" s="829"/>
      <c r="CX30" s="830"/>
      <c r="CY30" s="830"/>
      <c r="CZ30" s="830"/>
      <c r="DA30" s="831"/>
      <c r="DB30" s="829"/>
      <c r="DC30" s="830"/>
      <c r="DD30" s="830"/>
      <c r="DE30" s="830"/>
      <c r="DF30" s="831"/>
      <c r="DG30" s="829"/>
      <c r="DH30" s="830"/>
      <c r="DI30" s="830"/>
      <c r="DJ30" s="830"/>
      <c r="DK30" s="831"/>
      <c r="DL30" s="829"/>
      <c r="DM30" s="830"/>
      <c r="DN30" s="830"/>
      <c r="DO30" s="830"/>
      <c r="DP30" s="831"/>
      <c r="DQ30" s="829"/>
      <c r="DR30" s="830"/>
      <c r="DS30" s="830"/>
      <c r="DT30" s="830"/>
      <c r="DU30" s="831"/>
      <c r="DV30" s="832"/>
      <c r="DW30" s="833"/>
      <c r="DX30" s="833"/>
      <c r="DY30" s="833"/>
      <c r="DZ30" s="834"/>
      <c r="EA30" s="248"/>
    </row>
    <row r="31" spans="1:131" s="249" customFormat="1" ht="26.25" customHeight="1" x14ac:dyDescent="0.15">
      <c r="A31" s="268">
        <v>4</v>
      </c>
      <c r="B31" s="803" t="s">
        <v>406</v>
      </c>
      <c r="C31" s="804"/>
      <c r="D31" s="804"/>
      <c r="E31" s="804"/>
      <c r="F31" s="804"/>
      <c r="G31" s="804"/>
      <c r="H31" s="804"/>
      <c r="I31" s="804"/>
      <c r="J31" s="804"/>
      <c r="K31" s="804"/>
      <c r="L31" s="804"/>
      <c r="M31" s="804"/>
      <c r="N31" s="804"/>
      <c r="O31" s="804"/>
      <c r="P31" s="805"/>
      <c r="Q31" s="806">
        <v>155</v>
      </c>
      <c r="R31" s="807"/>
      <c r="S31" s="807"/>
      <c r="T31" s="807"/>
      <c r="U31" s="807"/>
      <c r="V31" s="807">
        <v>154</v>
      </c>
      <c r="W31" s="807"/>
      <c r="X31" s="807"/>
      <c r="Y31" s="807"/>
      <c r="Z31" s="807"/>
      <c r="AA31" s="807">
        <v>1</v>
      </c>
      <c r="AB31" s="807"/>
      <c r="AC31" s="807"/>
      <c r="AD31" s="807"/>
      <c r="AE31" s="808"/>
      <c r="AF31" s="809">
        <v>1</v>
      </c>
      <c r="AG31" s="810"/>
      <c r="AH31" s="810"/>
      <c r="AI31" s="810"/>
      <c r="AJ31" s="811"/>
      <c r="AK31" s="878">
        <v>53</v>
      </c>
      <c r="AL31" s="879"/>
      <c r="AM31" s="879"/>
      <c r="AN31" s="879"/>
      <c r="AO31" s="879"/>
      <c r="AP31" s="879" t="s">
        <v>587</v>
      </c>
      <c r="AQ31" s="879"/>
      <c r="AR31" s="879"/>
      <c r="AS31" s="879"/>
      <c r="AT31" s="879"/>
      <c r="AU31" s="879" t="s">
        <v>587</v>
      </c>
      <c r="AV31" s="879"/>
      <c r="AW31" s="879"/>
      <c r="AX31" s="879"/>
      <c r="AY31" s="879"/>
      <c r="AZ31" s="880" t="s">
        <v>587</v>
      </c>
      <c r="BA31" s="880"/>
      <c r="BB31" s="880"/>
      <c r="BC31" s="880"/>
      <c r="BD31" s="880"/>
      <c r="BE31" s="876"/>
      <c r="BF31" s="876"/>
      <c r="BG31" s="876"/>
      <c r="BH31" s="876"/>
      <c r="BI31" s="877"/>
      <c r="BJ31" s="254"/>
      <c r="BK31" s="254"/>
      <c r="BL31" s="254"/>
      <c r="BM31" s="254"/>
      <c r="BN31" s="254"/>
      <c r="BO31" s="267"/>
      <c r="BP31" s="267"/>
      <c r="BQ31" s="264">
        <v>25</v>
      </c>
      <c r="BR31" s="265"/>
      <c r="BS31" s="816"/>
      <c r="BT31" s="817"/>
      <c r="BU31" s="817"/>
      <c r="BV31" s="817"/>
      <c r="BW31" s="817"/>
      <c r="BX31" s="817"/>
      <c r="BY31" s="817"/>
      <c r="BZ31" s="817"/>
      <c r="CA31" s="817"/>
      <c r="CB31" s="817"/>
      <c r="CC31" s="817"/>
      <c r="CD31" s="817"/>
      <c r="CE31" s="817"/>
      <c r="CF31" s="817"/>
      <c r="CG31" s="818"/>
      <c r="CH31" s="829"/>
      <c r="CI31" s="830"/>
      <c r="CJ31" s="830"/>
      <c r="CK31" s="830"/>
      <c r="CL31" s="831"/>
      <c r="CM31" s="829"/>
      <c r="CN31" s="830"/>
      <c r="CO31" s="830"/>
      <c r="CP31" s="830"/>
      <c r="CQ31" s="831"/>
      <c r="CR31" s="829"/>
      <c r="CS31" s="830"/>
      <c r="CT31" s="830"/>
      <c r="CU31" s="830"/>
      <c r="CV31" s="831"/>
      <c r="CW31" s="829"/>
      <c r="CX31" s="830"/>
      <c r="CY31" s="830"/>
      <c r="CZ31" s="830"/>
      <c r="DA31" s="831"/>
      <c r="DB31" s="829"/>
      <c r="DC31" s="830"/>
      <c r="DD31" s="830"/>
      <c r="DE31" s="830"/>
      <c r="DF31" s="831"/>
      <c r="DG31" s="829"/>
      <c r="DH31" s="830"/>
      <c r="DI31" s="830"/>
      <c r="DJ31" s="830"/>
      <c r="DK31" s="831"/>
      <c r="DL31" s="829"/>
      <c r="DM31" s="830"/>
      <c r="DN31" s="830"/>
      <c r="DO31" s="830"/>
      <c r="DP31" s="831"/>
      <c r="DQ31" s="829"/>
      <c r="DR31" s="830"/>
      <c r="DS31" s="830"/>
      <c r="DT31" s="830"/>
      <c r="DU31" s="831"/>
      <c r="DV31" s="832"/>
      <c r="DW31" s="833"/>
      <c r="DX31" s="833"/>
      <c r="DY31" s="833"/>
      <c r="DZ31" s="834"/>
      <c r="EA31" s="248"/>
    </row>
    <row r="32" spans="1:131" s="249" customFormat="1" ht="26.25" customHeight="1" x14ac:dyDescent="0.15">
      <c r="A32" s="268">
        <v>5</v>
      </c>
      <c r="B32" s="803" t="s">
        <v>407</v>
      </c>
      <c r="C32" s="804"/>
      <c r="D32" s="804"/>
      <c r="E32" s="804"/>
      <c r="F32" s="804"/>
      <c r="G32" s="804"/>
      <c r="H32" s="804"/>
      <c r="I32" s="804"/>
      <c r="J32" s="804"/>
      <c r="K32" s="804"/>
      <c r="L32" s="804"/>
      <c r="M32" s="804"/>
      <c r="N32" s="804"/>
      <c r="O32" s="804"/>
      <c r="P32" s="805"/>
      <c r="Q32" s="806">
        <v>169</v>
      </c>
      <c r="R32" s="807"/>
      <c r="S32" s="807"/>
      <c r="T32" s="807"/>
      <c r="U32" s="807"/>
      <c r="V32" s="807">
        <v>146</v>
      </c>
      <c r="W32" s="807"/>
      <c r="X32" s="807"/>
      <c r="Y32" s="807"/>
      <c r="Z32" s="807"/>
      <c r="AA32" s="807">
        <v>23</v>
      </c>
      <c r="AB32" s="807"/>
      <c r="AC32" s="807"/>
      <c r="AD32" s="807"/>
      <c r="AE32" s="808"/>
      <c r="AF32" s="809">
        <v>233</v>
      </c>
      <c r="AG32" s="810"/>
      <c r="AH32" s="810"/>
      <c r="AI32" s="810"/>
      <c r="AJ32" s="811"/>
      <c r="AK32" s="878" t="s">
        <v>587</v>
      </c>
      <c r="AL32" s="879"/>
      <c r="AM32" s="879"/>
      <c r="AN32" s="879"/>
      <c r="AO32" s="879"/>
      <c r="AP32" s="879">
        <v>232</v>
      </c>
      <c r="AQ32" s="879"/>
      <c r="AR32" s="879"/>
      <c r="AS32" s="879"/>
      <c r="AT32" s="879"/>
      <c r="AU32" s="879" t="s">
        <v>587</v>
      </c>
      <c r="AV32" s="879"/>
      <c r="AW32" s="879"/>
      <c r="AX32" s="879"/>
      <c r="AY32" s="879"/>
      <c r="AZ32" s="880" t="s">
        <v>587</v>
      </c>
      <c r="BA32" s="880"/>
      <c r="BB32" s="880"/>
      <c r="BC32" s="880"/>
      <c r="BD32" s="880"/>
      <c r="BE32" s="876" t="s">
        <v>408</v>
      </c>
      <c r="BF32" s="876"/>
      <c r="BG32" s="876"/>
      <c r="BH32" s="876"/>
      <c r="BI32" s="877"/>
      <c r="BJ32" s="254"/>
      <c r="BK32" s="254"/>
      <c r="BL32" s="254"/>
      <c r="BM32" s="254"/>
      <c r="BN32" s="254"/>
      <c r="BO32" s="267"/>
      <c r="BP32" s="267"/>
      <c r="BQ32" s="264">
        <v>26</v>
      </c>
      <c r="BR32" s="265"/>
      <c r="BS32" s="816"/>
      <c r="BT32" s="817"/>
      <c r="BU32" s="817"/>
      <c r="BV32" s="817"/>
      <c r="BW32" s="817"/>
      <c r="BX32" s="817"/>
      <c r="BY32" s="817"/>
      <c r="BZ32" s="817"/>
      <c r="CA32" s="817"/>
      <c r="CB32" s="817"/>
      <c r="CC32" s="817"/>
      <c r="CD32" s="817"/>
      <c r="CE32" s="817"/>
      <c r="CF32" s="817"/>
      <c r="CG32" s="818"/>
      <c r="CH32" s="829"/>
      <c r="CI32" s="830"/>
      <c r="CJ32" s="830"/>
      <c r="CK32" s="830"/>
      <c r="CL32" s="831"/>
      <c r="CM32" s="829"/>
      <c r="CN32" s="830"/>
      <c r="CO32" s="830"/>
      <c r="CP32" s="830"/>
      <c r="CQ32" s="831"/>
      <c r="CR32" s="829"/>
      <c r="CS32" s="830"/>
      <c r="CT32" s="830"/>
      <c r="CU32" s="830"/>
      <c r="CV32" s="831"/>
      <c r="CW32" s="829"/>
      <c r="CX32" s="830"/>
      <c r="CY32" s="830"/>
      <c r="CZ32" s="830"/>
      <c r="DA32" s="831"/>
      <c r="DB32" s="829"/>
      <c r="DC32" s="830"/>
      <c r="DD32" s="830"/>
      <c r="DE32" s="830"/>
      <c r="DF32" s="831"/>
      <c r="DG32" s="829"/>
      <c r="DH32" s="830"/>
      <c r="DI32" s="830"/>
      <c r="DJ32" s="830"/>
      <c r="DK32" s="831"/>
      <c r="DL32" s="829"/>
      <c r="DM32" s="830"/>
      <c r="DN32" s="830"/>
      <c r="DO32" s="830"/>
      <c r="DP32" s="831"/>
      <c r="DQ32" s="829"/>
      <c r="DR32" s="830"/>
      <c r="DS32" s="830"/>
      <c r="DT32" s="830"/>
      <c r="DU32" s="831"/>
      <c r="DV32" s="832"/>
      <c r="DW32" s="833"/>
      <c r="DX32" s="833"/>
      <c r="DY32" s="833"/>
      <c r="DZ32" s="834"/>
      <c r="EA32" s="248"/>
    </row>
    <row r="33" spans="1:131" s="249" customFormat="1" ht="26.25" customHeight="1" x14ac:dyDescent="0.15">
      <c r="A33" s="268">
        <v>6</v>
      </c>
      <c r="B33" s="803" t="s">
        <v>409</v>
      </c>
      <c r="C33" s="804"/>
      <c r="D33" s="804"/>
      <c r="E33" s="804"/>
      <c r="F33" s="804"/>
      <c r="G33" s="804"/>
      <c r="H33" s="804"/>
      <c r="I33" s="804"/>
      <c r="J33" s="804"/>
      <c r="K33" s="804"/>
      <c r="L33" s="804"/>
      <c r="M33" s="804"/>
      <c r="N33" s="804"/>
      <c r="O33" s="804"/>
      <c r="P33" s="805"/>
      <c r="Q33" s="806">
        <v>324</v>
      </c>
      <c r="R33" s="807"/>
      <c r="S33" s="807"/>
      <c r="T33" s="807"/>
      <c r="U33" s="807"/>
      <c r="V33" s="807">
        <v>300</v>
      </c>
      <c r="W33" s="807"/>
      <c r="X33" s="807"/>
      <c r="Y33" s="807"/>
      <c r="Z33" s="807"/>
      <c r="AA33" s="807">
        <v>24</v>
      </c>
      <c r="AB33" s="807"/>
      <c r="AC33" s="807"/>
      <c r="AD33" s="807"/>
      <c r="AE33" s="808"/>
      <c r="AF33" s="809">
        <v>24</v>
      </c>
      <c r="AG33" s="810"/>
      <c r="AH33" s="810"/>
      <c r="AI33" s="810"/>
      <c r="AJ33" s="811"/>
      <c r="AK33" s="878">
        <v>165</v>
      </c>
      <c r="AL33" s="879"/>
      <c r="AM33" s="879"/>
      <c r="AN33" s="879"/>
      <c r="AO33" s="879"/>
      <c r="AP33" s="879">
        <v>1458</v>
      </c>
      <c r="AQ33" s="879"/>
      <c r="AR33" s="879"/>
      <c r="AS33" s="879"/>
      <c r="AT33" s="879"/>
      <c r="AU33" s="879">
        <v>1435</v>
      </c>
      <c r="AV33" s="879"/>
      <c r="AW33" s="879"/>
      <c r="AX33" s="879"/>
      <c r="AY33" s="879"/>
      <c r="AZ33" s="880" t="s">
        <v>587</v>
      </c>
      <c r="BA33" s="880"/>
      <c r="BB33" s="880"/>
      <c r="BC33" s="880"/>
      <c r="BD33" s="880"/>
      <c r="BE33" s="876" t="s">
        <v>410</v>
      </c>
      <c r="BF33" s="876"/>
      <c r="BG33" s="876"/>
      <c r="BH33" s="876"/>
      <c r="BI33" s="877"/>
      <c r="BJ33" s="254"/>
      <c r="BK33" s="254"/>
      <c r="BL33" s="254"/>
      <c r="BM33" s="254"/>
      <c r="BN33" s="254"/>
      <c r="BO33" s="267"/>
      <c r="BP33" s="267"/>
      <c r="BQ33" s="264">
        <v>27</v>
      </c>
      <c r="BR33" s="265"/>
      <c r="BS33" s="816"/>
      <c r="BT33" s="817"/>
      <c r="BU33" s="817"/>
      <c r="BV33" s="817"/>
      <c r="BW33" s="817"/>
      <c r="BX33" s="817"/>
      <c r="BY33" s="817"/>
      <c r="BZ33" s="817"/>
      <c r="CA33" s="817"/>
      <c r="CB33" s="817"/>
      <c r="CC33" s="817"/>
      <c r="CD33" s="817"/>
      <c r="CE33" s="817"/>
      <c r="CF33" s="817"/>
      <c r="CG33" s="818"/>
      <c r="CH33" s="829"/>
      <c r="CI33" s="830"/>
      <c r="CJ33" s="830"/>
      <c r="CK33" s="830"/>
      <c r="CL33" s="831"/>
      <c r="CM33" s="829"/>
      <c r="CN33" s="830"/>
      <c r="CO33" s="830"/>
      <c r="CP33" s="830"/>
      <c r="CQ33" s="831"/>
      <c r="CR33" s="829"/>
      <c r="CS33" s="830"/>
      <c r="CT33" s="830"/>
      <c r="CU33" s="830"/>
      <c r="CV33" s="831"/>
      <c r="CW33" s="829"/>
      <c r="CX33" s="830"/>
      <c r="CY33" s="830"/>
      <c r="CZ33" s="830"/>
      <c r="DA33" s="831"/>
      <c r="DB33" s="829"/>
      <c r="DC33" s="830"/>
      <c r="DD33" s="830"/>
      <c r="DE33" s="830"/>
      <c r="DF33" s="831"/>
      <c r="DG33" s="829"/>
      <c r="DH33" s="830"/>
      <c r="DI33" s="830"/>
      <c r="DJ33" s="830"/>
      <c r="DK33" s="831"/>
      <c r="DL33" s="829"/>
      <c r="DM33" s="830"/>
      <c r="DN33" s="830"/>
      <c r="DO33" s="830"/>
      <c r="DP33" s="831"/>
      <c r="DQ33" s="829"/>
      <c r="DR33" s="830"/>
      <c r="DS33" s="830"/>
      <c r="DT33" s="830"/>
      <c r="DU33" s="831"/>
      <c r="DV33" s="832"/>
      <c r="DW33" s="833"/>
      <c r="DX33" s="833"/>
      <c r="DY33" s="833"/>
      <c r="DZ33" s="834"/>
      <c r="EA33" s="248"/>
    </row>
    <row r="34" spans="1:131" s="249" customFormat="1" ht="26.25" customHeight="1" x14ac:dyDescent="0.15">
      <c r="A34" s="268">
        <v>7</v>
      </c>
      <c r="B34" s="803"/>
      <c r="C34" s="804"/>
      <c r="D34" s="804"/>
      <c r="E34" s="804"/>
      <c r="F34" s="804"/>
      <c r="G34" s="804"/>
      <c r="H34" s="804"/>
      <c r="I34" s="804"/>
      <c r="J34" s="804"/>
      <c r="K34" s="804"/>
      <c r="L34" s="804"/>
      <c r="M34" s="804"/>
      <c r="N34" s="804"/>
      <c r="O34" s="804"/>
      <c r="P34" s="805"/>
      <c r="Q34" s="806"/>
      <c r="R34" s="807"/>
      <c r="S34" s="807"/>
      <c r="T34" s="807"/>
      <c r="U34" s="807"/>
      <c r="V34" s="807"/>
      <c r="W34" s="807"/>
      <c r="X34" s="807"/>
      <c r="Y34" s="807"/>
      <c r="Z34" s="807"/>
      <c r="AA34" s="807"/>
      <c r="AB34" s="807"/>
      <c r="AC34" s="807"/>
      <c r="AD34" s="807"/>
      <c r="AE34" s="808"/>
      <c r="AF34" s="809"/>
      <c r="AG34" s="810"/>
      <c r="AH34" s="810"/>
      <c r="AI34" s="810"/>
      <c r="AJ34" s="811"/>
      <c r="AK34" s="878"/>
      <c r="AL34" s="879"/>
      <c r="AM34" s="879"/>
      <c r="AN34" s="879"/>
      <c r="AO34" s="879"/>
      <c r="AP34" s="879"/>
      <c r="AQ34" s="879"/>
      <c r="AR34" s="879"/>
      <c r="AS34" s="879"/>
      <c r="AT34" s="879"/>
      <c r="AU34" s="879"/>
      <c r="AV34" s="879"/>
      <c r="AW34" s="879"/>
      <c r="AX34" s="879"/>
      <c r="AY34" s="879"/>
      <c r="AZ34" s="880"/>
      <c r="BA34" s="880"/>
      <c r="BB34" s="880"/>
      <c r="BC34" s="880"/>
      <c r="BD34" s="880"/>
      <c r="BE34" s="876"/>
      <c r="BF34" s="876"/>
      <c r="BG34" s="876"/>
      <c r="BH34" s="876"/>
      <c r="BI34" s="877"/>
      <c r="BJ34" s="254"/>
      <c r="BK34" s="254"/>
      <c r="BL34" s="254"/>
      <c r="BM34" s="254"/>
      <c r="BN34" s="254"/>
      <c r="BO34" s="267"/>
      <c r="BP34" s="267"/>
      <c r="BQ34" s="264">
        <v>28</v>
      </c>
      <c r="BR34" s="265"/>
      <c r="BS34" s="816"/>
      <c r="BT34" s="817"/>
      <c r="BU34" s="817"/>
      <c r="BV34" s="817"/>
      <c r="BW34" s="817"/>
      <c r="BX34" s="817"/>
      <c r="BY34" s="817"/>
      <c r="BZ34" s="817"/>
      <c r="CA34" s="817"/>
      <c r="CB34" s="817"/>
      <c r="CC34" s="817"/>
      <c r="CD34" s="817"/>
      <c r="CE34" s="817"/>
      <c r="CF34" s="817"/>
      <c r="CG34" s="818"/>
      <c r="CH34" s="829"/>
      <c r="CI34" s="830"/>
      <c r="CJ34" s="830"/>
      <c r="CK34" s="830"/>
      <c r="CL34" s="831"/>
      <c r="CM34" s="829"/>
      <c r="CN34" s="830"/>
      <c r="CO34" s="830"/>
      <c r="CP34" s="830"/>
      <c r="CQ34" s="831"/>
      <c r="CR34" s="829"/>
      <c r="CS34" s="830"/>
      <c r="CT34" s="830"/>
      <c r="CU34" s="830"/>
      <c r="CV34" s="831"/>
      <c r="CW34" s="829"/>
      <c r="CX34" s="830"/>
      <c r="CY34" s="830"/>
      <c r="CZ34" s="830"/>
      <c r="DA34" s="831"/>
      <c r="DB34" s="829"/>
      <c r="DC34" s="830"/>
      <c r="DD34" s="830"/>
      <c r="DE34" s="830"/>
      <c r="DF34" s="831"/>
      <c r="DG34" s="829"/>
      <c r="DH34" s="830"/>
      <c r="DI34" s="830"/>
      <c r="DJ34" s="830"/>
      <c r="DK34" s="831"/>
      <c r="DL34" s="829"/>
      <c r="DM34" s="830"/>
      <c r="DN34" s="830"/>
      <c r="DO34" s="830"/>
      <c r="DP34" s="831"/>
      <c r="DQ34" s="829"/>
      <c r="DR34" s="830"/>
      <c r="DS34" s="830"/>
      <c r="DT34" s="830"/>
      <c r="DU34" s="831"/>
      <c r="DV34" s="832"/>
      <c r="DW34" s="833"/>
      <c r="DX34" s="833"/>
      <c r="DY34" s="833"/>
      <c r="DZ34" s="834"/>
      <c r="EA34" s="248"/>
    </row>
    <row r="35" spans="1:131" s="249" customFormat="1" ht="26.25" customHeight="1" x14ac:dyDescent="0.15">
      <c r="A35" s="268">
        <v>8</v>
      </c>
      <c r="B35" s="803"/>
      <c r="C35" s="804"/>
      <c r="D35" s="804"/>
      <c r="E35" s="804"/>
      <c r="F35" s="804"/>
      <c r="G35" s="804"/>
      <c r="H35" s="804"/>
      <c r="I35" s="804"/>
      <c r="J35" s="804"/>
      <c r="K35" s="804"/>
      <c r="L35" s="804"/>
      <c r="M35" s="804"/>
      <c r="N35" s="804"/>
      <c r="O35" s="804"/>
      <c r="P35" s="805"/>
      <c r="Q35" s="806"/>
      <c r="R35" s="807"/>
      <c r="S35" s="807"/>
      <c r="T35" s="807"/>
      <c r="U35" s="807"/>
      <c r="V35" s="807"/>
      <c r="W35" s="807"/>
      <c r="X35" s="807"/>
      <c r="Y35" s="807"/>
      <c r="Z35" s="807"/>
      <c r="AA35" s="807"/>
      <c r="AB35" s="807"/>
      <c r="AC35" s="807"/>
      <c r="AD35" s="807"/>
      <c r="AE35" s="808"/>
      <c r="AF35" s="809"/>
      <c r="AG35" s="810"/>
      <c r="AH35" s="810"/>
      <c r="AI35" s="810"/>
      <c r="AJ35" s="811"/>
      <c r="AK35" s="878"/>
      <c r="AL35" s="879"/>
      <c r="AM35" s="879"/>
      <c r="AN35" s="879"/>
      <c r="AO35" s="879"/>
      <c r="AP35" s="879"/>
      <c r="AQ35" s="879"/>
      <c r="AR35" s="879"/>
      <c r="AS35" s="879"/>
      <c r="AT35" s="879"/>
      <c r="AU35" s="879"/>
      <c r="AV35" s="879"/>
      <c r="AW35" s="879"/>
      <c r="AX35" s="879"/>
      <c r="AY35" s="879"/>
      <c r="AZ35" s="880"/>
      <c r="BA35" s="880"/>
      <c r="BB35" s="880"/>
      <c r="BC35" s="880"/>
      <c r="BD35" s="880"/>
      <c r="BE35" s="876"/>
      <c r="BF35" s="876"/>
      <c r="BG35" s="876"/>
      <c r="BH35" s="876"/>
      <c r="BI35" s="877"/>
      <c r="BJ35" s="254"/>
      <c r="BK35" s="254"/>
      <c r="BL35" s="254"/>
      <c r="BM35" s="254"/>
      <c r="BN35" s="254"/>
      <c r="BO35" s="267"/>
      <c r="BP35" s="267"/>
      <c r="BQ35" s="264">
        <v>29</v>
      </c>
      <c r="BR35" s="265"/>
      <c r="BS35" s="816"/>
      <c r="BT35" s="817"/>
      <c r="BU35" s="817"/>
      <c r="BV35" s="817"/>
      <c r="BW35" s="817"/>
      <c r="BX35" s="817"/>
      <c r="BY35" s="817"/>
      <c r="BZ35" s="817"/>
      <c r="CA35" s="817"/>
      <c r="CB35" s="817"/>
      <c r="CC35" s="817"/>
      <c r="CD35" s="817"/>
      <c r="CE35" s="817"/>
      <c r="CF35" s="817"/>
      <c r="CG35" s="818"/>
      <c r="CH35" s="829"/>
      <c r="CI35" s="830"/>
      <c r="CJ35" s="830"/>
      <c r="CK35" s="830"/>
      <c r="CL35" s="831"/>
      <c r="CM35" s="829"/>
      <c r="CN35" s="830"/>
      <c r="CO35" s="830"/>
      <c r="CP35" s="830"/>
      <c r="CQ35" s="831"/>
      <c r="CR35" s="829"/>
      <c r="CS35" s="830"/>
      <c r="CT35" s="830"/>
      <c r="CU35" s="830"/>
      <c r="CV35" s="831"/>
      <c r="CW35" s="829"/>
      <c r="CX35" s="830"/>
      <c r="CY35" s="830"/>
      <c r="CZ35" s="830"/>
      <c r="DA35" s="831"/>
      <c r="DB35" s="829"/>
      <c r="DC35" s="830"/>
      <c r="DD35" s="830"/>
      <c r="DE35" s="830"/>
      <c r="DF35" s="831"/>
      <c r="DG35" s="829"/>
      <c r="DH35" s="830"/>
      <c r="DI35" s="830"/>
      <c r="DJ35" s="830"/>
      <c r="DK35" s="831"/>
      <c r="DL35" s="829"/>
      <c r="DM35" s="830"/>
      <c r="DN35" s="830"/>
      <c r="DO35" s="830"/>
      <c r="DP35" s="831"/>
      <c r="DQ35" s="829"/>
      <c r="DR35" s="830"/>
      <c r="DS35" s="830"/>
      <c r="DT35" s="830"/>
      <c r="DU35" s="831"/>
      <c r="DV35" s="832"/>
      <c r="DW35" s="833"/>
      <c r="DX35" s="833"/>
      <c r="DY35" s="833"/>
      <c r="DZ35" s="834"/>
      <c r="EA35" s="248"/>
    </row>
    <row r="36" spans="1:131" s="249" customFormat="1" ht="26.25" customHeight="1" x14ac:dyDescent="0.15">
      <c r="A36" s="268">
        <v>9</v>
      </c>
      <c r="B36" s="803"/>
      <c r="C36" s="804"/>
      <c r="D36" s="804"/>
      <c r="E36" s="804"/>
      <c r="F36" s="804"/>
      <c r="G36" s="804"/>
      <c r="H36" s="804"/>
      <c r="I36" s="804"/>
      <c r="J36" s="804"/>
      <c r="K36" s="804"/>
      <c r="L36" s="804"/>
      <c r="M36" s="804"/>
      <c r="N36" s="804"/>
      <c r="O36" s="804"/>
      <c r="P36" s="805"/>
      <c r="Q36" s="806"/>
      <c r="R36" s="807"/>
      <c r="S36" s="807"/>
      <c r="T36" s="807"/>
      <c r="U36" s="807"/>
      <c r="V36" s="807"/>
      <c r="W36" s="807"/>
      <c r="X36" s="807"/>
      <c r="Y36" s="807"/>
      <c r="Z36" s="807"/>
      <c r="AA36" s="807"/>
      <c r="AB36" s="807"/>
      <c r="AC36" s="807"/>
      <c r="AD36" s="807"/>
      <c r="AE36" s="808"/>
      <c r="AF36" s="809"/>
      <c r="AG36" s="810"/>
      <c r="AH36" s="810"/>
      <c r="AI36" s="810"/>
      <c r="AJ36" s="811"/>
      <c r="AK36" s="878"/>
      <c r="AL36" s="879"/>
      <c r="AM36" s="879"/>
      <c r="AN36" s="879"/>
      <c r="AO36" s="879"/>
      <c r="AP36" s="879"/>
      <c r="AQ36" s="879"/>
      <c r="AR36" s="879"/>
      <c r="AS36" s="879"/>
      <c r="AT36" s="879"/>
      <c r="AU36" s="879"/>
      <c r="AV36" s="879"/>
      <c r="AW36" s="879"/>
      <c r="AX36" s="879"/>
      <c r="AY36" s="879"/>
      <c r="AZ36" s="880"/>
      <c r="BA36" s="880"/>
      <c r="BB36" s="880"/>
      <c r="BC36" s="880"/>
      <c r="BD36" s="880"/>
      <c r="BE36" s="876"/>
      <c r="BF36" s="876"/>
      <c r="BG36" s="876"/>
      <c r="BH36" s="876"/>
      <c r="BI36" s="877"/>
      <c r="BJ36" s="254"/>
      <c r="BK36" s="254"/>
      <c r="BL36" s="254"/>
      <c r="BM36" s="254"/>
      <c r="BN36" s="254"/>
      <c r="BO36" s="267"/>
      <c r="BP36" s="267"/>
      <c r="BQ36" s="264">
        <v>30</v>
      </c>
      <c r="BR36" s="265"/>
      <c r="BS36" s="816"/>
      <c r="BT36" s="817"/>
      <c r="BU36" s="817"/>
      <c r="BV36" s="817"/>
      <c r="BW36" s="817"/>
      <c r="BX36" s="817"/>
      <c r="BY36" s="817"/>
      <c r="BZ36" s="817"/>
      <c r="CA36" s="817"/>
      <c r="CB36" s="817"/>
      <c r="CC36" s="817"/>
      <c r="CD36" s="817"/>
      <c r="CE36" s="817"/>
      <c r="CF36" s="817"/>
      <c r="CG36" s="818"/>
      <c r="CH36" s="829"/>
      <c r="CI36" s="830"/>
      <c r="CJ36" s="830"/>
      <c r="CK36" s="830"/>
      <c r="CL36" s="831"/>
      <c r="CM36" s="829"/>
      <c r="CN36" s="830"/>
      <c r="CO36" s="830"/>
      <c r="CP36" s="830"/>
      <c r="CQ36" s="831"/>
      <c r="CR36" s="829"/>
      <c r="CS36" s="830"/>
      <c r="CT36" s="830"/>
      <c r="CU36" s="830"/>
      <c r="CV36" s="831"/>
      <c r="CW36" s="829"/>
      <c r="CX36" s="830"/>
      <c r="CY36" s="830"/>
      <c r="CZ36" s="830"/>
      <c r="DA36" s="831"/>
      <c r="DB36" s="829"/>
      <c r="DC36" s="830"/>
      <c r="DD36" s="830"/>
      <c r="DE36" s="830"/>
      <c r="DF36" s="831"/>
      <c r="DG36" s="829"/>
      <c r="DH36" s="830"/>
      <c r="DI36" s="830"/>
      <c r="DJ36" s="830"/>
      <c r="DK36" s="831"/>
      <c r="DL36" s="829"/>
      <c r="DM36" s="830"/>
      <c r="DN36" s="830"/>
      <c r="DO36" s="830"/>
      <c r="DP36" s="831"/>
      <c r="DQ36" s="829"/>
      <c r="DR36" s="830"/>
      <c r="DS36" s="830"/>
      <c r="DT36" s="830"/>
      <c r="DU36" s="831"/>
      <c r="DV36" s="832"/>
      <c r="DW36" s="833"/>
      <c r="DX36" s="833"/>
      <c r="DY36" s="833"/>
      <c r="DZ36" s="834"/>
      <c r="EA36" s="248"/>
    </row>
    <row r="37" spans="1:131" s="249" customFormat="1" ht="26.25" customHeight="1" x14ac:dyDescent="0.15">
      <c r="A37" s="268">
        <v>10</v>
      </c>
      <c r="B37" s="803"/>
      <c r="C37" s="804"/>
      <c r="D37" s="804"/>
      <c r="E37" s="804"/>
      <c r="F37" s="804"/>
      <c r="G37" s="804"/>
      <c r="H37" s="804"/>
      <c r="I37" s="804"/>
      <c r="J37" s="804"/>
      <c r="K37" s="804"/>
      <c r="L37" s="804"/>
      <c r="M37" s="804"/>
      <c r="N37" s="804"/>
      <c r="O37" s="804"/>
      <c r="P37" s="805"/>
      <c r="Q37" s="806"/>
      <c r="R37" s="807"/>
      <c r="S37" s="807"/>
      <c r="T37" s="807"/>
      <c r="U37" s="807"/>
      <c r="V37" s="807"/>
      <c r="W37" s="807"/>
      <c r="X37" s="807"/>
      <c r="Y37" s="807"/>
      <c r="Z37" s="807"/>
      <c r="AA37" s="807"/>
      <c r="AB37" s="807"/>
      <c r="AC37" s="807"/>
      <c r="AD37" s="807"/>
      <c r="AE37" s="808"/>
      <c r="AF37" s="809"/>
      <c r="AG37" s="810"/>
      <c r="AH37" s="810"/>
      <c r="AI37" s="810"/>
      <c r="AJ37" s="811"/>
      <c r="AK37" s="878"/>
      <c r="AL37" s="879"/>
      <c r="AM37" s="879"/>
      <c r="AN37" s="879"/>
      <c r="AO37" s="879"/>
      <c r="AP37" s="879"/>
      <c r="AQ37" s="879"/>
      <c r="AR37" s="879"/>
      <c r="AS37" s="879"/>
      <c r="AT37" s="879"/>
      <c r="AU37" s="879"/>
      <c r="AV37" s="879"/>
      <c r="AW37" s="879"/>
      <c r="AX37" s="879"/>
      <c r="AY37" s="879"/>
      <c r="AZ37" s="880"/>
      <c r="BA37" s="880"/>
      <c r="BB37" s="880"/>
      <c r="BC37" s="880"/>
      <c r="BD37" s="880"/>
      <c r="BE37" s="876"/>
      <c r="BF37" s="876"/>
      <c r="BG37" s="876"/>
      <c r="BH37" s="876"/>
      <c r="BI37" s="877"/>
      <c r="BJ37" s="254"/>
      <c r="BK37" s="254"/>
      <c r="BL37" s="254"/>
      <c r="BM37" s="254"/>
      <c r="BN37" s="254"/>
      <c r="BO37" s="267"/>
      <c r="BP37" s="267"/>
      <c r="BQ37" s="264">
        <v>31</v>
      </c>
      <c r="BR37" s="265"/>
      <c r="BS37" s="816"/>
      <c r="BT37" s="817"/>
      <c r="BU37" s="817"/>
      <c r="BV37" s="817"/>
      <c r="BW37" s="817"/>
      <c r="BX37" s="817"/>
      <c r="BY37" s="817"/>
      <c r="BZ37" s="817"/>
      <c r="CA37" s="817"/>
      <c r="CB37" s="817"/>
      <c r="CC37" s="817"/>
      <c r="CD37" s="817"/>
      <c r="CE37" s="817"/>
      <c r="CF37" s="817"/>
      <c r="CG37" s="818"/>
      <c r="CH37" s="829"/>
      <c r="CI37" s="830"/>
      <c r="CJ37" s="830"/>
      <c r="CK37" s="830"/>
      <c r="CL37" s="831"/>
      <c r="CM37" s="829"/>
      <c r="CN37" s="830"/>
      <c r="CO37" s="830"/>
      <c r="CP37" s="830"/>
      <c r="CQ37" s="831"/>
      <c r="CR37" s="829"/>
      <c r="CS37" s="830"/>
      <c r="CT37" s="830"/>
      <c r="CU37" s="830"/>
      <c r="CV37" s="831"/>
      <c r="CW37" s="829"/>
      <c r="CX37" s="830"/>
      <c r="CY37" s="830"/>
      <c r="CZ37" s="830"/>
      <c r="DA37" s="831"/>
      <c r="DB37" s="829"/>
      <c r="DC37" s="830"/>
      <c r="DD37" s="830"/>
      <c r="DE37" s="830"/>
      <c r="DF37" s="831"/>
      <c r="DG37" s="829"/>
      <c r="DH37" s="830"/>
      <c r="DI37" s="830"/>
      <c r="DJ37" s="830"/>
      <c r="DK37" s="831"/>
      <c r="DL37" s="829"/>
      <c r="DM37" s="830"/>
      <c r="DN37" s="830"/>
      <c r="DO37" s="830"/>
      <c r="DP37" s="831"/>
      <c r="DQ37" s="829"/>
      <c r="DR37" s="830"/>
      <c r="DS37" s="830"/>
      <c r="DT37" s="830"/>
      <c r="DU37" s="831"/>
      <c r="DV37" s="832"/>
      <c r="DW37" s="833"/>
      <c r="DX37" s="833"/>
      <c r="DY37" s="833"/>
      <c r="DZ37" s="834"/>
      <c r="EA37" s="248"/>
    </row>
    <row r="38" spans="1:131" s="249" customFormat="1" ht="26.25" customHeight="1" x14ac:dyDescent="0.15">
      <c r="A38" s="268">
        <v>11</v>
      </c>
      <c r="B38" s="803"/>
      <c r="C38" s="804"/>
      <c r="D38" s="804"/>
      <c r="E38" s="804"/>
      <c r="F38" s="804"/>
      <c r="G38" s="804"/>
      <c r="H38" s="804"/>
      <c r="I38" s="804"/>
      <c r="J38" s="804"/>
      <c r="K38" s="804"/>
      <c r="L38" s="804"/>
      <c r="M38" s="804"/>
      <c r="N38" s="804"/>
      <c r="O38" s="804"/>
      <c r="P38" s="805"/>
      <c r="Q38" s="806"/>
      <c r="R38" s="807"/>
      <c r="S38" s="807"/>
      <c r="T38" s="807"/>
      <c r="U38" s="807"/>
      <c r="V38" s="807"/>
      <c r="W38" s="807"/>
      <c r="X38" s="807"/>
      <c r="Y38" s="807"/>
      <c r="Z38" s="807"/>
      <c r="AA38" s="807"/>
      <c r="AB38" s="807"/>
      <c r="AC38" s="807"/>
      <c r="AD38" s="807"/>
      <c r="AE38" s="808"/>
      <c r="AF38" s="809"/>
      <c r="AG38" s="810"/>
      <c r="AH38" s="810"/>
      <c r="AI38" s="810"/>
      <c r="AJ38" s="811"/>
      <c r="AK38" s="878"/>
      <c r="AL38" s="879"/>
      <c r="AM38" s="879"/>
      <c r="AN38" s="879"/>
      <c r="AO38" s="879"/>
      <c r="AP38" s="879"/>
      <c r="AQ38" s="879"/>
      <c r="AR38" s="879"/>
      <c r="AS38" s="879"/>
      <c r="AT38" s="879"/>
      <c r="AU38" s="879"/>
      <c r="AV38" s="879"/>
      <c r="AW38" s="879"/>
      <c r="AX38" s="879"/>
      <c r="AY38" s="879"/>
      <c r="AZ38" s="880"/>
      <c r="BA38" s="880"/>
      <c r="BB38" s="880"/>
      <c r="BC38" s="880"/>
      <c r="BD38" s="880"/>
      <c r="BE38" s="876"/>
      <c r="BF38" s="876"/>
      <c r="BG38" s="876"/>
      <c r="BH38" s="876"/>
      <c r="BI38" s="877"/>
      <c r="BJ38" s="254"/>
      <c r="BK38" s="254"/>
      <c r="BL38" s="254"/>
      <c r="BM38" s="254"/>
      <c r="BN38" s="254"/>
      <c r="BO38" s="267"/>
      <c r="BP38" s="267"/>
      <c r="BQ38" s="264">
        <v>32</v>
      </c>
      <c r="BR38" s="265"/>
      <c r="BS38" s="816"/>
      <c r="BT38" s="817"/>
      <c r="BU38" s="817"/>
      <c r="BV38" s="817"/>
      <c r="BW38" s="817"/>
      <c r="BX38" s="817"/>
      <c r="BY38" s="817"/>
      <c r="BZ38" s="817"/>
      <c r="CA38" s="817"/>
      <c r="CB38" s="817"/>
      <c r="CC38" s="817"/>
      <c r="CD38" s="817"/>
      <c r="CE38" s="817"/>
      <c r="CF38" s="817"/>
      <c r="CG38" s="818"/>
      <c r="CH38" s="829"/>
      <c r="CI38" s="830"/>
      <c r="CJ38" s="830"/>
      <c r="CK38" s="830"/>
      <c r="CL38" s="831"/>
      <c r="CM38" s="829"/>
      <c r="CN38" s="830"/>
      <c r="CO38" s="830"/>
      <c r="CP38" s="830"/>
      <c r="CQ38" s="831"/>
      <c r="CR38" s="829"/>
      <c r="CS38" s="830"/>
      <c r="CT38" s="830"/>
      <c r="CU38" s="830"/>
      <c r="CV38" s="831"/>
      <c r="CW38" s="829"/>
      <c r="CX38" s="830"/>
      <c r="CY38" s="830"/>
      <c r="CZ38" s="830"/>
      <c r="DA38" s="831"/>
      <c r="DB38" s="829"/>
      <c r="DC38" s="830"/>
      <c r="DD38" s="830"/>
      <c r="DE38" s="830"/>
      <c r="DF38" s="831"/>
      <c r="DG38" s="829"/>
      <c r="DH38" s="830"/>
      <c r="DI38" s="830"/>
      <c r="DJ38" s="830"/>
      <c r="DK38" s="831"/>
      <c r="DL38" s="829"/>
      <c r="DM38" s="830"/>
      <c r="DN38" s="830"/>
      <c r="DO38" s="830"/>
      <c r="DP38" s="831"/>
      <c r="DQ38" s="829"/>
      <c r="DR38" s="830"/>
      <c r="DS38" s="830"/>
      <c r="DT38" s="830"/>
      <c r="DU38" s="831"/>
      <c r="DV38" s="832"/>
      <c r="DW38" s="833"/>
      <c r="DX38" s="833"/>
      <c r="DY38" s="833"/>
      <c r="DZ38" s="834"/>
      <c r="EA38" s="248"/>
    </row>
    <row r="39" spans="1:131" s="249" customFormat="1" ht="26.25" customHeight="1" x14ac:dyDescent="0.15">
      <c r="A39" s="268">
        <v>12</v>
      </c>
      <c r="B39" s="803"/>
      <c r="C39" s="804"/>
      <c r="D39" s="804"/>
      <c r="E39" s="804"/>
      <c r="F39" s="804"/>
      <c r="G39" s="804"/>
      <c r="H39" s="804"/>
      <c r="I39" s="804"/>
      <c r="J39" s="804"/>
      <c r="K39" s="804"/>
      <c r="L39" s="804"/>
      <c r="M39" s="804"/>
      <c r="N39" s="804"/>
      <c r="O39" s="804"/>
      <c r="P39" s="805"/>
      <c r="Q39" s="806"/>
      <c r="R39" s="807"/>
      <c r="S39" s="807"/>
      <c r="T39" s="807"/>
      <c r="U39" s="807"/>
      <c r="V39" s="807"/>
      <c r="W39" s="807"/>
      <c r="X39" s="807"/>
      <c r="Y39" s="807"/>
      <c r="Z39" s="807"/>
      <c r="AA39" s="807"/>
      <c r="AB39" s="807"/>
      <c r="AC39" s="807"/>
      <c r="AD39" s="807"/>
      <c r="AE39" s="808"/>
      <c r="AF39" s="809"/>
      <c r="AG39" s="810"/>
      <c r="AH39" s="810"/>
      <c r="AI39" s="810"/>
      <c r="AJ39" s="811"/>
      <c r="AK39" s="878"/>
      <c r="AL39" s="879"/>
      <c r="AM39" s="879"/>
      <c r="AN39" s="879"/>
      <c r="AO39" s="879"/>
      <c r="AP39" s="879"/>
      <c r="AQ39" s="879"/>
      <c r="AR39" s="879"/>
      <c r="AS39" s="879"/>
      <c r="AT39" s="879"/>
      <c r="AU39" s="879"/>
      <c r="AV39" s="879"/>
      <c r="AW39" s="879"/>
      <c r="AX39" s="879"/>
      <c r="AY39" s="879"/>
      <c r="AZ39" s="880"/>
      <c r="BA39" s="880"/>
      <c r="BB39" s="880"/>
      <c r="BC39" s="880"/>
      <c r="BD39" s="880"/>
      <c r="BE39" s="876"/>
      <c r="BF39" s="876"/>
      <c r="BG39" s="876"/>
      <c r="BH39" s="876"/>
      <c r="BI39" s="877"/>
      <c r="BJ39" s="254"/>
      <c r="BK39" s="254"/>
      <c r="BL39" s="254"/>
      <c r="BM39" s="254"/>
      <c r="BN39" s="254"/>
      <c r="BO39" s="267"/>
      <c r="BP39" s="267"/>
      <c r="BQ39" s="264">
        <v>33</v>
      </c>
      <c r="BR39" s="265"/>
      <c r="BS39" s="816"/>
      <c r="BT39" s="817"/>
      <c r="BU39" s="817"/>
      <c r="BV39" s="817"/>
      <c r="BW39" s="817"/>
      <c r="BX39" s="817"/>
      <c r="BY39" s="817"/>
      <c r="BZ39" s="817"/>
      <c r="CA39" s="817"/>
      <c r="CB39" s="817"/>
      <c r="CC39" s="817"/>
      <c r="CD39" s="817"/>
      <c r="CE39" s="817"/>
      <c r="CF39" s="817"/>
      <c r="CG39" s="818"/>
      <c r="CH39" s="829"/>
      <c r="CI39" s="830"/>
      <c r="CJ39" s="830"/>
      <c r="CK39" s="830"/>
      <c r="CL39" s="831"/>
      <c r="CM39" s="829"/>
      <c r="CN39" s="830"/>
      <c r="CO39" s="830"/>
      <c r="CP39" s="830"/>
      <c r="CQ39" s="831"/>
      <c r="CR39" s="829"/>
      <c r="CS39" s="830"/>
      <c r="CT39" s="830"/>
      <c r="CU39" s="830"/>
      <c r="CV39" s="831"/>
      <c r="CW39" s="829"/>
      <c r="CX39" s="830"/>
      <c r="CY39" s="830"/>
      <c r="CZ39" s="830"/>
      <c r="DA39" s="831"/>
      <c r="DB39" s="829"/>
      <c r="DC39" s="830"/>
      <c r="DD39" s="830"/>
      <c r="DE39" s="830"/>
      <c r="DF39" s="831"/>
      <c r="DG39" s="829"/>
      <c r="DH39" s="830"/>
      <c r="DI39" s="830"/>
      <c r="DJ39" s="830"/>
      <c r="DK39" s="831"/>
      <c r="DL39" s="829"/>
      <c r="DM39" s="830"/>
      <c r="DN39" s="830"/>
      <c r="DO39" s="830"/>
      <c r="DP39" s="831"/>
      <c r="DQ39" s="829"/>
      <c r="DR39" s="830"/>
      <c r="DS39" s="830"/>
      <c r="DT39" s="830"/>
      <c r="DU39" s="831"/>
      <c r="DV39" s="832"/>
      <c r="DW39" s="833"/>
      <c r="DX39" s="833"/>
      <c r="DY39" s="833"/>
      <c r="DZ39" s="834"/>
      <c r="EA39" s="248"/>
    </row>
    <row r="40" spans="1:131" s="249" customFormat="1" ht="26.25" customHeight="1" x14ac:dyDescent="0.15">
      <c r="A40" s="263">
        <v>13</v>
      </c>
      <c r="B40" s="803"/>
      <c r="C40" s="804"/>
      <c r="D40" s="804"/>
      <c r="E40" s="804"/>
      <c r="F40" s="804"/>
      <c r="G40" s="804"/>
      <c r="H40" s="804"/>
      <c r="I40" s="804"/>
      <c r="J40" s="804"/>
      <c r="K40" s="804"/>
      <c r="L40" s="804"/>
      <c r="M40" s="804"/>
      <c r="N40" s="804"/>
      <c r="O40" s="804"/>
      <c r="P40" s="805"/>
      <c r="Q40" s="806"/>
      <c r="R40" s="807"/>
      <c r="S40" s="807"/>
      <c r="T40" s="807"/>
      <c r="U40" s="807"/>
      <c r="V40" s="807"/>
      <c r="W40" s="807"/>
      <c r="X40" s="807"/>
      <c r="Y40" s="807"/>
      <c r="Z40" s="807"/>
      <c r="AA40" s="807"/>
      <c r="AB40" s="807"/>
      <c r="AC40" s="807"/>
      <c r="AD40" s="807"/>
      <c r="AE40" s="808"/>
      <c r="AF40" s="809"/>
      <c r="AG40" s="810"/>
      <c r="AH40" s="810"/>
      <c r="AI40" s="810"/>
      <c r="AJ40" s="811"/>
      <c r="AK40" s="878"/>
      <c r="AL40" s="879"/>
      <c r="AM40" s="879"/>
      <c r="AN40" s="879"/>
      <c r="AO40" s="879"/>
      <c r="AP40" s="879"/>
      <c r="AQ40" s="879"/>
      <c r="AR40" s="879"/>
      <c r="AS40" s="879"/>
      <c r="AT40" s="879"/>
      <c r="AU40" s="879"/>
      <c r="AV40" s="879"/>
      <c r="AW40" s="879"/>
      <c r="AX40" s="879"/>
      <c r="AY40" s="879"/>
      <c r="AZ40" s="880"/>
      <c r="BA40" s="880"/>
      <c r="BB40" s="880"/>
      <c r="BC40" s="880"/>
      <c r="BD40" s="880"/>
      <c r="BE40" s="876"/>
      <c r="BF40" s="876"/>
      <c r="BG40" s="876"/>
      <c r="BH40" s="876"/>
      <c r="BI40" s="877"/>
      <c r="BJ40" s="254"/>
      <c r="BK40" s="254"/>
      <c r="BL40" s="254"/>
      <c r="BM40" s="254"/>
      <c r="BN40" s="254"/>
      <c r="BO40" s="267"/>
      <c r="BP40" s="267"/>
      <c r="BQ40" s="264">
        <v>34</v>
      </c>
      <c r="BR40" s="265"/>
      <c r="BS40" s="816"/>
      <c r="BT40" s="817"/>
      <c r="BU40" s="817"/>
      <c r="BV40" s="817"/>
      <c r="BW40" s="817"/>
      <c r="BX40" s="817"/>
      <c r="BY40" s="817"/>
      <c r="BZ40" s="817"/>
      <c r="CA40" s="817"/>
      <c r="CB40" s="817"/>
      <c r="CC40" s="817"/>
      <c r="CD40" s="817"/>
      <c r="CE40" s="817"/>
      <c r="CF40" s="817"/>
      <c r="CG40" s="818"/>
      <c r="CH40" s="829"/>
      <c r="CI40" s="830"/>
      <c r="CJ40" s="830"/>
      <c r="CK40" s="830"/>
      <c r="CL40" s="831"/>
      <c r="CM40" s="829"/>
      <c r="CN40" s="830"/>
      <c r="CO40" s="830"/>
      <c r="CP40" s="830"/>
      <c r="CQ40" s="831"/>
      <c r="CR40" s="829"/>
      <c r="CS40" s="830"/>
      <c r="CT40" s="830"/>
      <c r="CU40" s="830"/>
      <c r="CV40" s="831"/>
      <c r="CW40" s="829"/>
      <c r="CX40" s="830"/>
      <c r="CY40" s="830"/>
      <c r="CZ40" s="830"/>
      <c r="DA40" s="831"/>
      <c r="DB40" s="829"/>
      <c r="DC40" s="830"/>
      <c r="DD40" s="830"/>
      <c r="DE40" s="830"/>
      <c r="DF40" s="831"/>
      <c r="DG40" s="829"/>
      <c r="DH40" s="830"/>
      <c r="DI40" s="830"/>
      <c r="DJ40" s="830"/>
      <c r="DK40" s="831"/>
      <c r="DL40" s="829"/>
      <c r="DM40" s="830"/>
      <c r="DN40" s="830"/>
      <c r="DO40" s="830"/>
      <c r="DP40" s="831"/>
      <c r="DQ40" s="829"/>
      <c r="DR40" s="830"/>
      <c r="DS40" s="830"/>
      <c r="DT40" s="830"/>
      <c r="DU40" s="831"/>
      <c r="DV40" s="832"/>
      <c r="DW40" s="833"/>
      <c r="DX40" s="833"/>
      <c r="DY40" s="833"/>
      <c r="DZ40" s="834"/>
      <c r="EA40" s="248"/>
    </row>
    <row r="41" spans="1:131" s="249" customFormat="1" ht="26.25" customHeight="1" x14ac:dyDescent="0.15">
      <c r="A41" s="263">
        <v>14</v>
      </c>
      <c r="B41" s="803"/>
      <c r="C41" s="804"/>
      <c r="D41" s="804"/>
      <c r="E41" s="804"/>
      <c r="F41" s="804"/>
      <c r="G41" s="804"/>
      <c r="H41" s="804"/>
      <c r="I41" s="804"/>
      <c r="J41" s="804"/>
      <c r="K41" s="804"/>
      <c r="L41" s="804"/>
      <c r="M41" s="804"/>
      <c r="N41" s="804"/>
      <c r="O41" s="804"/>
      <c r="P41" s="805"/>
      <c r="Q41" s="806"/>
      <c r="R41" s="807"/>
      <c r="S41" s="807"/>
      <c r="T41" s="807"/>
      <c r="U41" s="807"/>
      <c r="V41" s="807"/>
      <c r="W41" s="807"/>
      <c r="X41" s="807"/>
      <c r="Y41" s="807"/>
      <c r="Z41" s="807"/>
      <c r="AA41" s="807"/>
      <c r="AB41" s="807"/>
      <c r="AC41" s="807"/>
      <c r="AD41" s="807"/>
      <c r="AE41" s="808"/>
      <c r="AF41" s="809"/>
      <c r="AG41" s="810"/>
      <c r="AH41" s="810"/>
      <c r="AI41" s="810"/>
      <c r="AJ41" s="811"/>
      <c r="AK41" s="878"/>
      <c r="AL41" s="879"/>
      <c r="AM41" s="879"/>
      <c r="AN41" s="879"/>
      <c r="AO41" s="879"/>
      <c r="AP41" s="879"/>
      <c r="AQ41" s="879"/>
      <c r="AR41" s="879"/>
      <c r="AS41" s="879"/>
      <c r="AT41" s="879"/>
      <c r="AU41" s="879"/>
      <c r="AV41" s="879"/>
      <c r="AW41" s="879"/>
      <c r="AX41" s="879"/>
      <c r="AY41" s="879"/>
      <c r="AZ41" s="880"/>
      <c r="BA41" s="880"/>
      <c r="BB41" s="880"/>
      <c r="BC41" s="880"/>
      <c r="BD41" s="880"/>
      <c r="BE41" s="876"/>
      <c r="BF41" s="876"/>
      <c r="BG41" s="876"/>
      <c r="BH41" s="876"/>
      <c r="BI41" s="877"/>
      <c r="BJ41" s="254"/>
      <c r="BK41" s="254"/>
      <c r="BL41" s="254"/>
      <c r="BM41" s="254"/>
      <c r="BN41" s="254"/>
      <c r="BO41" s="267"/>
      <c r="BP41" s="267"/>
      <c r="BQ41" s="264">
        <v>35</v>
      </c>
      <c r="BR41" s="265"/>
      <c r="BS41" s="816"/>
      <c r="BT41" s="817"/>
      <c r="BU41" s="817"/>
      <c r="BV41" s="817"/>
      <c r="BW41" s="817"/>
      <c r="BX41" s="817"/>
      <c r="BY41" s="817"/>
      <c r="BZ41" s="817"/>
      <c r="CA41" s="817"/>
      <c r="CB41" s="817"/>
      <c r="CC41" s="817"/>
      <c r="CD41" s="817"/>
      <c r="CE41" s="817"/>
      <c r="CF41" s="817"/>
      <c r="CG41" s="818"/>
      <c r="CH41" s="829"/>
      <c r="CI41" s="830"/>
      <c r="CJ41" s="830"/>
      <c r="CK41" s="830"/>
      <c r="CL41" s="831"/>
      <c r="CM41" s="829"/>
      <c r="CN41" s="830"/>
      <c r="CO41" s="830"/>
      <c r="CP41" s="830"/>
      <c r="CQ41" s="831"/>
      <c r="CR41" s="829"/>
      <c r="CS41" s="830"/>
      <c r="CT41" s="830"/>
      <c r="CU41" s="830"/>
      <c r="CV41" s="831"/>
      <c r="CW41" s="829"/>
      <c r="CX41" s="830"/>
      <c r="CY41" s="830"/>
      <c r="CZ41" s="830"/>
      <c r="DA41" s="831"/>
      <c r="DB41" s="829"/>
      <c r="DC41" s="830"/>
      <c r="DD41" s="830"/>
      <c r="DE41" s="830"/>
      <c r="DF41" s="831"/>
      <c r="DG41" s="829"/>
      <c r="DH41" s="830"/>
      <c r="DI41" s="830"/>
      <c r="DJ41" s="830"/>
      <c r="DK41" s="831"/>
      <c r="DL41" s="829"/>
      <c r="DM41" s="830"/>
      <c r="DN41" s="830"/>
      <c r="DO41" s="830"/>
      <c r="DP41" s="831"/>
      <c r="DQ41" s="829"/>
      <c r="DR41" s="830"/>
      <c r="DS41" s="830"/>
      <c r="DT41" s="830"/>
      <c r="DU41" s="831"/>
      <c r="DV41" s="832"/>
      <c r="DW41" s="833"/>
      <c r="DX41" s="833"/>
      <c r="DY41" s="833"/>
      <c r="DZ41" s="834"/>
      <c r="EA41" s="248"/>
    </row>
    <row r="42" spans="1:131" s="249" customFormat="1" ht="26.25" customHeight="1" x14ac:dyDescent="0.15">
      <c r="A42" s="263">
        <v>15</v>
      </c>
      <c r="B42" s="803"/>
      <c r="C42" s="804"/>
      <c r="D42" s="804"/>
      <c r="E42" s="804"/>
      <c r="F42" s="804"/>
      <c r="G42" s="804"/>
      <c r="H42" s="804"/>
      <c r="I42" s="804"/>
      <c r="J42" s="804"/>
      <c r="K42" s="804"/>
      <c r="L42" s="804"/>
      <c r="M42" s="804"/>
      <c r="N42" s="804"/>
      <c r="O42" s="804"/>
      <c r="P42" s="805"/>
      <c r="Q42" s="806"/>
      <c r="R42" s="807"/>
      <c r="S42" s="807"/>
      <c r="T42" s="807"/>
      <c r="U42" s="807"/>
      <c r="V42" s="807"/>
      <c r="W42" s="807"/>
      <c r="X42" s="807"/>
      <c r="Y42" s="807"/>
      <c r="Z42" s="807"/>
      <c r="AA42" s="807"/>
      <c r="AB42" s="807"/>
      <c r="AC42" s="807"/>
      <c r="AD42" s="807"/>
      <c r="AE42" s="808"/>
      <c r="AF42" s="809"/>
      <c r="AG42" s="810"/>
      <c r="AH42" s="810"/>
      <c r="AI42" s="810"/>
      <c r="AJ42" s="811"/>
      <c r="AK42" s="878"/>
      <c r="AL42" s="879"/>
      <c r="AM42" s="879"/>
      <c r="AN42" s="879"/>
      <c r="AO42" s="879"/>
      <c r="AP42" s="879"/>
      <c r="AQ42" s="879"/>
      <c r="AR42" s="879"/>
      <c r="AS42" s="879"/>
      <c r="AT42" s="879"/>
      <c r="AU42" s="879"/>
      <c r="AV42" s="879"/>
      <c r="AW42" s="879"/>
      <c r="AX42" s="879"/>
      <c r="AY42" s="879"/>
      <c r="AZ42" s="880"/>
      <c r="BA42" s="880"/>
      <c r="BB42" s="880"/>
      <c r="BC42" s="880"/>
      <c r="BD42" s="880"/>
      <c r="BE42" s="876"/>
      <c r="BF42" s="876"/>
      <c r="BG42" s="876"/>
      <c r="BH42" s="876"/>
      <c r="BI42" s="877"/>
      <c r="BJ42" s="254"/>
      <c r="BK42" s="254"/>
      <c r="BL42" s="254"/>
      <c r="BM42" s="254"/>
      <c r="BN42" s="254"/>
      <c r="BO42" s="267"/>
      <c r="BP42" s="267"/>
      <c r="BQ42" s="264">
        <v>36</v>
      </c>
      <c r="BR42" s="265"/>
      <c r="BS42" s="816"/>
      <c r="BT42" s="817"/>
      <c r="BU42" s="817"/>
      <c r="BV42" s="817"/>
      <c r="BW42" s="817"/>
      <c r="BX42" s="817"/>
      <c r="BY42" s="817"/>
      <c r="BZ42" s="817"/>
      <c r="CA42" s="817"/>
      <c r="CB42" s="817"/>
      <c r="CC42" s="817"/>
      <c r="CD42" s="817"/>
      <c r="CE42" s="817"/>
      <c r="CF42" s="817"/>
      <c r="CG42" s="818"/>
      <c r="CH42" s="829"/>
      <c r="CI42" s="830"/>
      <c r="CJ42" s="830"/>
      <c r="CK42" s="830"/>
      <c r="CL42" s="831"/>
      <c r="CM42" s="829"/>
      <c r="CN42" s="830"/>
      <c r="CO42" s="830"/>
      <c r="CP42" s="830"/>
      <c r="CQ42" s="831"/>
      <c r="CR42" s="829"/>
      <c r="CS42" s="830"/>
      <c r="CT42" s="830"/>
      <c r="CU42" s="830"/>
      <c r="CV42" s="831"/>
      <c r="CW42" s="829"/>
      <c r="CX42" s="830"/>
      <c r="CY42" s="830"/>
      <c r="CZ42" s="830"/>
      <c r="DA42" s="831"/>
      <c r="DB42" s="829"/>
      <c r="DC42" s="830"/>
      <c r="DD42" s="830"/>
      <c r="DE42" s="830"/>
      <c r="DF42" s="831"/>
      <c r="DG42" s="829"/>
      <c r="DH42" s="830"/>
      <c r="DI42" s="830"/>
      <c r="DJ42" s="830"/>
      <c r="DK42" s="831"/>
      <c r="DL42" s="829"/>
      <c r="DM42" s="830"/>
      <c r="DN42" s="830"/>
      <c r="DO42" s="830"/>
      <c r="DP42" s="831"/>
      <c r="DQ42" s="829"/>
      <c r="DR42" s="830"/>
      <c r="DS42" s="830"/>
      <c r="DT42" s="830"/>
      <c r="DU42" s="831"/>
      <c r="DV42" s="832"/>
      <c r="DW42" s="833"/>
      <c r="DX42" s="833"/>
      <c r="DY42" s="833"/>
      <c r="DZ42" s="834"/>
      <c r="EA42" s="248"/>
    </row>
    <row r="43" spans="1:131" s="249" customFormat="1" ht="26.25" customHeight="1" x14ac:dyDescent="0.15">
      <c r="A43" s="263">
        <v>16</v>
      </c>
      <c r="B43" s="803"/>
      <c r="C43" s="804"/>
      <c r="D43" s="804"/>
      <c r="E43" s="804"/>
      <c r="F43" s="804"/>
      <c r="G43" s="804"/>
      <c r="H43" s="804"/>
      <c r="I43" s="804"/>
      <c r="J43" s="804"/>
      <c r="K43" s="804"/>
      <c r="L43" s="804"/>
      <c r="M43" s="804"/>
      <c r="N43" s="804"/>
      <c r="O43" s="804"/>
      <c r="P43" s="805"/>
      <c r="Q43" s="806"/>
      <c r="R43" s="807"/>
      <c r="S43" s="807"/>
      <c r="T43" s="807"/>
      <c r="U43" s="807"/>
      <c r="V43" s="807"/>
      <c r="W43" s="807"/>
      <c r="X43" s="807"/>
      <c r="Y43" s="807"/>
      <c r="Z43" s="807"/>
      <c r="AA43" s="807"/>
      <c r="AB43" s="807"/>
      <c r="AC43" s="807"/>
      <c r="AD43" s="807"/>
      <c r="AE43" s="808"/>
      <c r="AF43" s="809"/>
      <c r="AG43" s="810"/>
      <c r="AH43" s="810"/>
      <c r="AI43" s="810"/>
      <c r="AJ43" s="811"/>
      <c r="AK43" s="878"/>
      <c r="AL43" s="879"/>
      <c r="AM43" s="879"/>
      <c r="AN43" s="879"/>
      <c r="AO43" s="879"/>
      <c r="AP43" s="879"/>
      <c r="AQ43" s="879"/>
      <c r="AR43" s="879"/>
      <c r="AS43" s="879"/>
      <c r="AT43" s="879"/>
      <c r="AU43" s="879"/>
      <c r="AV43" s="879"/>
      <c r="AW43" s="879"/>
      <c r="AX43" s="879"/>
      <c r="AY43" s="879"/>
      <c r="AZ43" s="880"/>
      <c r="BA43" s="880"/>
      <c r="BB43" s="880"/>
      <c r="BC43" s="880"/>
      <c r="BD43" s="880"/>
      <c r="BE43" s="876"/>
      <c r="BF43" s="876"/>
      <c r="BG43" s="876"/>
      <c r="BH43" s="876"/>
      <c r="BI43" s="877"/>
      <c r="BJ43" s="254"/>
      <c r="BK43" s="254"/>
      <c r="BL43" s="254"/>
      <c r="BM43" s="254"/>
      <c r="BN43" s="254"/>
      <c r="BO43" s="267"/>
      <c r="BP43" s="267"/>
      <c r="BQ43" s="264">
        <v>37</v>
      </c>
      <c r="BR43" s="265"/>
      <c r="BS43" s="816"/>
      <c r="BT43" s="817"/>
      <c r="BU43" s="817"/>
      <c r="BV43" s="817"/>
      <c r="BW43" s="817"/>
      <c r="BX43" s="817"/>
      <c r="BY43" s="817"/>
      <c r="BZ43" s="817"/>
      <c r="CA43" s="817"/>
      <c r="CB43" s="817"/>
      <c r="CC43" s="817"/>
      <c r="CD43" s="817"/>
      <c r="CE43" s="817"/>
      <c r="CF43" s="817"/>
      <c r="CG43" s="818"/>
      <c r="CH43" s="829"/>
      <c r="CI43" s="830"/>
      <c r="CJ43" s="830"/>
      <c r="CK43" s="830"/>
      <c r="CL43" s="831"/>
      <c r="CM43" s="829"/>
      <c r="CN43" s="830"/>
      <c r="CO43" s="830"/>
      <c r="CP43" s="830"/>
      <c r="CQ43" s="831"/>
      <c r="CR43" s="829"/>
      <c r="CS43" s="830"/>
      <c r="CT43" s="830"/>
      <c r="CU43" s="830"/>
      <c r="CV43" s="831"/>
      <c r="CW43" s="829"/>
      <c r="CX43" s="830"/>
      <c r="CY43" s="830"/>
      <c r="CZ43" s="830"/>
      <c r="DA43" s="831"/>
      <c r="DB43" s="829"/>
      <c r="DC43" s="830"/>
      <c r="DD43" s="830"/>
      <c r="DE43" s="830"/>
      <c r="DF43" s="831"/>
      <c r="DG43" s="829"/>
      <c r="DH43" s="830"/>
      <c r="DI43" s="830"/>
      <c r="DJ43" s="830"/>
      <c r="DK43" s="831"/>
      <c r="DL43" s="829"/>
      <c r="DM43" s="830"/>
      <c r="DN43" s="830"/>
      <c r="DO43" s="830"/>
      <c r="DP43" s="831"/>
      <c r="DQ43" s="829"/>
      <c r="DR43" s="830"/>
      <c r="DS43" s="830"/>
      <c r="DT43" s="830"/>
      <c r="DU43" s="831"/>
      <c r="DV43" s="832"/>
      <c r="DW43" s="833"/>
      <c r="DX43" s="833"/>
      <c r="DY43" s="833"/>
      <c r="DZ43" s="834"/>
      <c r="EA43" s="248"/>
    </row>
    <row r="44" spans="1:131" s="249" customFormat="1" ht="26.25" customHeight="1" x14ac:dyDescent="0.15">
      <c r="A44" s="263">
        <v>17</v>
      </c>
      <c r="B44" s="803"/>
      <c r="C44" s="804"/>
      <c r="D44" s="804"/>
      <c r="E44" s="804"/>
      <c r="F44" s="804"/>
      <c r="G44" s="804"/>
      <c r="H44" s="804"/>
      <c r="I44" s="804"/>
      <c r="J44" s="804"/>
      <c r="K44" s="804"/>
      <c r="L44" s="804"/>
      <c r="M44" s="804"/>
      <c r="N44" s="804"/>
      <c r="O44" s="804"/>
      <c r="P44" s="805"/>
      <c r="Q44" s="806"/>
      <c r="R44" s="807"/>
      <c r="S44" s="807"/>
      <c r="T44" s="807"/>
      <c r="U44" s="807"/>
      <c r="V44" s="807"/>
      <c r="W44" s="807"/>
      <c r="X44" s="807"/>
      <c r="Y44" s="807"/>
      <c r="Z44" s="807"/>
      <c r="AA44" s="807"/>
      <c r="AB44" s="807"/>
      <c r="AC44" s="807"/>
      <c r="AD44" s="807"/>
      <c r="AE44" s="808"/>
      <c r="AF44" s="809"/>
      <c r="AG44" s="810"/>
      <c r="AH44" s="810"/>
      <c r="AI44" s="810"/>
      <c r="AJ44" s="811"/>
      <c r="AK44" s="878"/>
      <c r="AL44" s="879"/>
      <c r="AM44" s="879"/>
      <c r="AN44" s="879"/>
      <c r="AO44" s="879"/>
      <c r="AP44" s="879"/>
      <c r="AQ44" s="879"/>
      <c r="AR44" s="879"/>
      <c r="AS44" s="879"/>
      <c r="AT44" s="879"/>
      <c r="AU44" s="879"/>
      <c r="AV44" s="879"/>
      <c r="AW44" s="879"/>
      <c r="AX44" s="879"/>
      <c r="AY44" s="879"/>
      <c r="AZ44" s="880"/>
      <c r="BA44" s="880"/>
      <c r="BB44" s="880"/>
      <c r="BC44" s="880"/>
      <c r="BD44" s="880"/>
      <c r="BE44" s="876"/>
      <c r="BF44" s="876"/>
      <c r="BG44" s="876"/>
      <c r="BH44" s="876"/>
      <c r="BI44" s="877"/>
      <c r="BJ44" s="254"/>
      <c r="BK44" s="254"/>
      <c r="BL44" s="254"/>
      <c r="BM44" s="254"/>
      <c r="BN44" s="254"/>
      <c r="BO44" s="267"/>
      <c r="BP44" s="267"/>
      <c r="BQ44" s="264">
        <v>38</v>
      </c>
      <c r="BR44" s="265"/>
      <c r="BS44" s="816"/>
      <c r="BT44" s="817"/>
      <c r="BU44" s="817"/>
      <c r="BV44" s="817"/>
      <c r="BW44" s="817"/>
      <c r="BX44" s="817"/>
      <c r="BY44" s="817"/>
      <c r="BZ44" s="817"/>
      <c r="CA44" s="817"/>
      <c r="CB44" s="817"/>
      <c r="CC44" s="817"/>
      <c r="CD44" s="817"/>
      <c r="CE44" s="817"/>
      <c r="CF44" s="817"/>
      <c r="CG44" s="818"/>
      <c r="CH44" s="829"/>
      <c r="CI44" s="830"/>
      <c r="CJ44" s="830"/>
      <c r="CK44" s="830"/>
      <c r="CL44" s="831"/>
      <c r="CM44" s="829"/>
      <c r="CN44" s="830"/>
      <c r="CO44" s="830"/>
      <c r="CP44" s="830"/>
      <c r="CQ44" s="831"/>
      <c r="CR44" s="829"/>
      <c r="CS44" s="830"/>
      <c r="CT44" s="830"/>
      <c r="CU44" s="830"/>
      <c r="CV44" s="831"/>
      <c r="CW44" s="829"/>
      <c r="CX44" s="830"/>
      <c r="CY44" s="830"/>
      <c r="CZ44" s="830"/>
      <c r="DA44" s="831"/>
      <c r="DB44" s="829"/>
      <c r="DC44" s="830"/>
      <c r="DD44" s="830"/>
      <c r="DE44" s="830"/>
      <c r="DF44" s="831"/>
      <c r="DG44" s="829"/>
      <c r="DH44" s="830"/>
      <c r="DI44" s="830"/>
      <c r="DJ44" s="830"/>
      <c r="DK44" s="831"/>
      <c r="DL44" s="829"/>
      <c r="DM44" s="830"/>
      <c r="DN44" s="830"/>
      <c r="DO44" s="830"/>
      <c r="DP44" s="831"/>
      <c r="DQ44" s="829"/>
      <c r="DR44" s="830"/>
      <c r="DS44" s="830"/>
      <c r="DT44" s="830"/>
      <c r="DU44" s="831"/>
      <c r="DV44" s="832"/>
      <c r="DW44" s="833"/>
      <c r="DX44" s="833"/>
      <c r="DY44" s="833"/>
      <c r="DZ44" s="834"/>
      <c r="EA44" s="248"/>
    </row>
    <row r="45" spans="1:131" s="249" customFormat="1" ht="26.25" customHeight="1" x14ac:dyDescent="0.15">
      <c r="A45" s="263">
        <v>18</v>
      </c>
      <c r="B45" s="803"/>
      <c r="C45" s="804"/>
      <c r="D45" s="804"/>
      <c r="E45" s="804"/>
      <c r="F45" s="804"/>
      <c r="G45" s="804"/>
      <c r="H45" s="804"/>
      <c r="I45" s="804"/>
      <c r="J45" s="804"/>
      <c r="K45" s="804"/>
      <c r="L45" s="804"/>
      <c r="M45" s="804"/>
      <c r="N45" s="804"/>
      <c r="O45" s="804"/>
      <c r="P45" s="805"/>
      <c r="Q45" s="806"/>
      <c r="R45" s="807"/>
      <c r="S45" s="807"/>
      <c r="T45" s="807"/>
      <c r="U45" s="807"/>
      <c r="V45" s="807"/>
      <c r="W45" s="807"/>
      <c r="X45" s="807"/>
      <c r="Y45" s="807"/>
      <c r="Z45" s="807"/>
      <c r="AA45" s="807"/>
      <c r="AB45" s="807"/>
      <c r="AC45" s="807"/>
      <c r="AD45" s="807"/>
      <c r="AE45" s="808"/>
      <c r="AF45" s="809"/>
      <c r="AG45" s="810"/>
      <c r="AH45" s="810"/>
      <c r="AI45" s="810"/>
      <c r="AJ45" s="811"/>
      <c r="AK45" s="878"/>
      <c r="AL45" s="879"/>
      <c r="AM45" s="879"/>
      <c r="AN45" s="879"/>
      <c r="AO45" s="879"/>
      <c r="AP45" s="879"/>
      <c r="AQ45" s="879"/>
      <c r="AR45" s="879"/>
      <c r="AS45" s="879"/>
      <c r="AT45" s="879"/>
      <c r="AU45" s="879"/>
      <c r="AV45" s="879"/>
      <c r="AW45" s="879"/>
      <c r="AX45" s="879"/>
      <c r="AY45" s="879"/>
      <c r="AZ45" s="880"/>
      <c r="BA45" s="880"/>
      <c r="BB45" s="880"/>
      <c r="BC45" s="880"/>
      <c r="BD45" s="880"/>
      <c r="BE45" s="876"/>
      <c r="BF45" s="876"/>
      <c r="BG45" s="876"/>
      <c r="BH45" s="876"/>
      <c r="BI45" s="877"/>
      <c r="BJ45" s="254"/>
      <c r="BK45" s="254"/>
      <c r="BL45" s="254"/>
      <c r="BM45" s="254"/>
      <c r="BN45" s="254"/>
      <c r="BO45" s="267"/>
      <c r="BP45" s="267"/>
      <c r="BQ45" s="264">
        <v>39</v>
      </c>
      <c r="BR45" s="265"/>
      <c r="BS45" s="816"/>
      <c r="BT45" s="817"/>
      <c r="BU45" s="817"/>
      <c r="BV45" s="817"/>
      <c r="BW45" s="817"/>
      <c r="BX45" s="817"/>
      <c r="BY45" s="817"/>
      <c r="BZ45" s="817"/>
      <c r="CA45" s="817"/>
      <c r="CB45" s="817"/>
      <c r="CC45" s="817"/>
      <c r="CD45" s="817"/>
      <c r="CE45" s="817"/>
      <c r="CF45" s="817"/>
      <c r="CG45" s="818"/>
      <c r="CH45" s="829"/>
      <c r="CI45" s="830"/>
      <c r="CJ45" s="830"/>
      <c r="CK45" s="830"/>
      <c r="CL45" s="831"/>
      <c r="CM45" s="829"/>
      <c r="CN45" s="830"/>
      <c r="CO45" s="830"/>
      <c r="CP45" s="830"/>
      <c r="CQ45" s="831"/>
      <c r="CR45" s="829"/>
      <c r="CS45" s="830"/>
      <c r="CT45" s="830"/>
      <c r="CU45" s="830"/>
      <c r="CV45" s="831"/>
      <c r="CW45" s="829"/>
      <c r="CX45" s="830"/>
      <c r="CY45" s="830"/>
      <c r="CZ45" s="830"/>
      <c r="DA45" s="831"/>
      <c r="DB45" s="829"/>
      <c r="DC45" s="830"/>
      <c r="DD45" s="830"/>
      <c r="DE45" s="830"/>
      <c r="DF45" s="831"/>
      <c r="DG45" s="829"/>
      <c r="DH45" s="830"/>
      <c r="DI45" s="830"/>
      <c r="DJ45" s="830"/>
      <c r="DK45" s="831"/>
      <c r="DL45" s="829"/>
      <c r="DM45" s="830"/>
      <c r="DN45" s="830"/>
      <c r="DO45" s="830"/>
      <c r="DP45" s="831"/>
      <c r="DQ45" s="829"/>
      <c r="DR45" s="830"/>
      <c r="DS45" s="830"/>
      <c r="DT45" s="830"/>
      <c r="DU45" s="831"/>
      <c r="DV45" s="832"/>
      <c r="DW45" s="833"/>
      <c r="DX45" s="833"/>
      <c r="DY45" s="833"/>
      <c r="DZ45" s="834"/>
      <c r="EA45" s="248"/>
    </row>
    <row r="46" spans="1:131" s="249" customFormat="1" ht="26.25" customHeight="1" x14ac:dyDescent="0.15">
      <c r="A46" s="263">
        <v>19</v>
      </c>
      <c r="B46" s="803"/>
      <c r="C46" s="804"/>
      <c r="D46" s="804"/>
      <c r="E46" s="804"/>
      <c r="F46" s="804"/>
      <c r="G46" s="804"/>
      <c r="H46" s="804"/>
      <c r="I46" s="804"/>
      <c r="J46" s="804"/>
      <c r="K46" s="804"/>
      <c r="L46" s="804"/>
      <c r="M46" s="804"/>
      <c r="N46" s="804"/>
      <c r="O46" s="804"/>
      <c r="P46" s="805"/>
      <c r="Q46" s="806"/>
      <c r="R46" s="807"/>
      <c r="S46" s="807"/>
      <c r="T46" s="807"/>
      <c r="U46" s="807"/>
      <c r="V46" s="807"/>
      <c r="W46" s="807"/>
      <c r="X46" s="807"/>
      <c r="Y46" s="807"/>
      <c r="Z46" s="807"/>
      <c r="AA46" s="807"/>
      <c r="AB46" s="807"/>
      <c r="AC46" s="807"/>
      <c r="AD46" s="807"/>
      <c r="AE46" s="808"/>
      <c r="AF46" s="809"/>
      <c r="AG46" s="810"/>
      <c r="AH46" s="810"/>
      <c r="AI46" s="810"/>
      <c r="AJ46" s="811"/>
      <c r="AK46" s="878"/>
      <c r="AL46" s="879"/>
      <c r="AM46" s="879"/>
      <c r="AN46" s="879"/>
      <c r="AO46" s="879"/>
      <c r="AP46" s="879"/>
      <c r="AQ46" s="879"/>
      <c r="AR46" s="879"/>
      <c r="AS46" s="879"/>
      <c r="AT46" s="879"/>
      <c r="AU46" s="879"/>
      <c r="AV46" s="879"/>
      <c r="AW46" s="879"/>
      <c r="AX46" s="879"/>
      <c r="AY46" s="879"/>
      <c r="AZ46" s="880"/>
      <c r="BA46" s="880"/>
      <c r="BB46" s="880"/>
      <c r="BC46" s="880"/>
      <c r="BD46" s="880"/>
      <c r="BE46" s="876"/>
      <c r="BF46" s="876"/>
      <c r="BG46" s="876"/>
      <c r="BH46" s="876"/>
      <c r="BI46" s="877"/>
      <c r="BJ46" s="254"/>
      <c r="BK46" s="254"/>
      <c r="BL46" s="254"/>
      <c r="BM46" s="254"/>
      <c r="BN46" s="254"/>
      <c r="BO46" s="267"/>
      <c r="BP46" s="267"/>
      <c r="BQ46" s="264">
        <v>40</v>
      </c>
      <c r="BR46" s="265"/>
      <c r="BS46" s="816"/>
      <c r="BT46" s="817"/>
      <c r="BU46" s="817"/>
      <c r="BV46" s="817"/>
      <c r="BW46" s="817"/>
      <c r="BX46" s="817"/>
      <c r="BY46" s="817"/>
      <c r="BZ46" s="817"/>
      <c r="CA46" s="817"/>
      <c r="CB46" s="817"/>
      <c r="CC46" s="817"/>
      <c r="CD46" s="817"/>
      <c r="CE46" s="817"/>
      <c r="CF46" s="817"/>
      <c r="CG46" s="818"/>
      <c r="CH46" s="829"/>
      <c r="CI46" s="830"/>
      <c r="CJ46" s="830"/>
      <c r="CK46" s="830"/>
      <c r="CL46" s="831"/>
      <c r="CM46" s="829"/>
      <c r="CN46" s="830"/>
      <c r="CO46" s="830"/>
      <c r="CP46" s="830"/>
      <c r="CQ46" s="831"/>
      <c r="CR46" s="829"/>
      <c r="CS46" s="830"/>
      <c r="CT46" s="830"/>
      <c r="CU46" s="830"/>
      <c r="CV46" s="831"/>
      <c r="CW46" s="829"/>
      <c r="CX46" s="830"/>
      <c r="CY46" s="830"/>
      <c r="CZ46" s="830"/>
      <c r="DA46" s="831"/>
      <c r="DB46" s="829"/>
      <c r="DC46" s="830"/>
      <c r="DD46" s="830"/>
      <c r="DE46" s="830"/>
      <c r="DF46" s="831"/>
      <c r="DG46" s="829"/>
      <c r="DH46" s="830"/>
      <c r="DI46" s="830"/>
      <c r="DJ46" s="830"/>
      <c r="DK46" s="831"/>
      <c r="DL46" s="829"/>
      <c r="DM46" s="830"/>
      <c r="DN46" s="830"/>
      <c r="DO46" s="830"/>
      <c r="DP46" s="831"/>
      <c r="DQ46" s="829"/>
      <c r="DR46" s="830"/>
      <c r="DS46" s="830"/>
      <c r="DT46" s="830"/>
      <c r="DU46" s="831"/>
      <c r="DV46" s="832"/>
      <c r="DW46" s="833"/>
      <c r="DX46" s="833"/>
      <c r="DY46" s="833"/>
      <c r="DZ46" s="834"/>
      <c r="EA46" s="248"/>
    </row>
    <row r="47" spans="1:131" s="249" customFormat="1" ht="26.25" customHeight="1" x14ac:dyDescent="0.15">
      <c r="A47" s="263">
        <v>20</v>
      </c>
      <c r="B47" s="803"/>
      <c r="C47" s="804"/>
      <c r="D47" s="804"/>
      <c r="E47" s="804"/>
      <c r="F47" s="804"/>
      <c r="G47" s="804"/>
      <c r="H47" s="804"/>
      <c r="I47" s="804"/>
      <c r="J47" s="804"/>
      <c r="K47" s="804"/>
      <c r="L47" s="804"/>
      <c r="M47" s="804"/>
      <c r="N47" s="804"/>
      <c r="O47" s="804"/>
      <c r="P47" s="805"/>
      <c r="Q47" s="806"/>
      <c r="R47" s="807"/>
      <c r="S47" s="807"/>
      <c r="T47" s="807"/>
      <c r="U47" s="807"/>
      <c r="V47" s="807"/>
      <c r="W47" s="807"/>
      <c r="X47" s="807"/>
      <c r="Y47" s="807"/>
      <c r="Z47" s="807"/>
      <c r="AA47" s="807"/>
      <c r="AB47" s="807"/>
      <c r="AC47" s="807"/>
      <c r="AD47" s="807"/>
      <c r="AE47" s="808"/>
      <c r="AF47" s="809"/>
      <c r="AG47" s="810"/>
      <c r="AH47" s="810"/>
      <c r="AI47" s="810"/>
      <c r="AJ47" s="811"/>
      <c r="AK47" s="878"/>
      <c r="AL47" s="879"/>
      <c r="AM47" s="879"/>
      <c r="AN47" s="879"/>
      <c r="AO47" s="879"/>
      <c r="AP47" s="879"/>
      <c r="AQ47" s="879"/>
      <c r="AR47" s="879"/>
      <c r="AS47" s="879"/>
      <c r="AT47" s="879"/>
      <c r="AU47" s="879"/>
      <c r="AV47" s="879"/>
      <c r="AW47" s="879"/>
      <c r="AX47" s="879"/>
      <c r="AY47" s="879"/>
      <c r="AZ47" s="880"/>
      <c r="BA47" s="880"/>
      <c r="BB47" s="880"/>
      <c r="BC47" s="880"/>
      <c r="BD47" s="880"/>
      <c r="BE47" s="876"/>
      <c r="BF47" s="876"/>
      <c r="BG47" s="876"/>
      <c r="BH47" s="876"/>
      <c r="BI47" s="877"/>
      <c r="BJ47" s="254"/>
      <c r="BK47" s="254"/>
      <c r="BL47" s="254"/>
      <c r="BM47" s="254"/>
      <c r="BN47" s="254"/>
      <c r="BO47" s="267"/>
      <c r="BP47" s="267"/>
      <c r="BQ47" s="264">
        <v>41</v>
      </c>
      <c r="BR47" s="265"/>
      <c r="BS47" s="816"/>
      <c r="BT47" s="817"/>
      <c r="BU47" s="817"/>
      <c r="BV47" s="817"/>
      <c r="BW47" s="817"/>
      <c r="BX47" s="817"/>
      <c r="BY47" s="817"/>
      <c r="BZ47" s="817"/>
      <c r="CA47" s="817"/>
      <c r="CB47" s="817"/>
      <c r="CC47" s="817"/>
      <c r="CD47" s="817"/>
      <c r="CE47" s="817"/>
      <c r="CF47" s="817"/>
      <c r="CG47" s="818"/>
      <c r="CH47" s="829"/>
      <c r="CI47" s="830"/>
      <c r="CJ47" s="830"/>
      <c r="CK47" s="830"/>
      <c r="CL47" s="831"/>
      <c r="CM47" s="829"/>
      <c r="CN47" s="830"/>
      <c r="CO47" s="830"/>
      <c r="CP47" s="830"/>
      <c r="CQ47" s="831"/>
      <c r="CR47" s="829"/>
      <c r="CS47" s="830"/>
      <c r="CT47" s="830"/>
      <c r="CU47" s="830"/>
      <c r="CV47" s="831"/>
      <c r="CW47" s="829"/>
      <c r="CX47" s="830"/>
      <c r="CY47" s="830"/>
      <c r="CZ47" s="830"/>
      <c r="DA47" s="831"/>
      <c r="DB47" s="829"/>
      <c r="DC47" s="830"/>
      <c r="DD47" s="830"/>
      <c r="DE47" s="830"/>
      <c r="DF47" s="831"/>
      <c r="DG47" s="829"/>
      <c r="DH47" s="830"/>
      <c r="DI47" s="830"/>
      <c r="DJ47" s="830"/>
      <c r="DK47" s="831"/>
      <c r="DL47" s="829"/>
      <c r="DM47" s="830"/>
      <c r="DN47" s="830"/>
      <c r="DO47" s="830"/>
      <c r="DP47" s="831"/>
      <c r="DQ47" s="829"/>
      <c r="DR47" s="830"/>
      <c r="DS47" s="830"/>
      <c r="DT47" s="830"/>
      <c r="DU47" s="831"/>
      <c r="DV47" s="832"/>
      <c r="DW47" s="833"/>
      <c r="DX47" s="833"/>
      <c r="DY47" s="833"/>
      <c r="DZ47" s="834"/>
      <c r="EA47" s="248"/>
    </row>
    <row r="48" spans="1:131" s="249" customFormat="1" ht="26.25" customHeight="1" x14ac:dyDescent="0.15">
      <c r="A48" s="263">
        <v>21</v>
      </c>
      <c r="B48" s="803"/>
      <c r="C48" s="804"/>
      <c r="D48" s="804"/>
      <c r="E48" s="804"/>
      <c r="F48" s="804"/>
      <c r="G48" s="804"/>
      <c r="H48" s="804"/>
      <c r="I48" s="804"/>
      <c r="J48" s="804"/>
      <c r="K48" s="804"/>
      <c r="L48" s="804"/>
      <c r="M48" s="804"/>
      <c r="N48" s="804"/>
      <c r="O48" s="804"/>
      <c r="P48" s="805"/>
      <c r="Q48" s="806"/>
      <c r="R48" s="807"/>
      <c r="S48" s="807"/>
      <c r="T48" s="807"/>
      <c r="U48" s="807"/>
      <c r="V48" s="807"/>
      <c r="W48" s="807"/>
      <c r="X48" s="807"/>
      <c r="Y48" s="807"/>
      <c r="Z48" s="807"/>
      <c r="AA48" s="807"/>
      <c r="AB48" s="807"/>
      <c r="AC48" s="807"/>
      <c r="AD48" s="807"/>
      <c r="AE48" s="808"/>
      <c r="AF48" s="809"/>
      <c r="AG48" s="810"/>
      <c r="AH48" s="810"/>
      <c r="AI48" s="810"/>
      <c r="AJ48" s="811"/>
      <c r="AK48" s="878"/>
      <c r="AL48" s="879"/>
      <c r="AM48" s="879"/>
      <c r="AN48" s="879"/>
      <c r="AO48" s="879"/>
      <c r="AP48" s="879"/>
      <c r="AQ48" s="879"/>
      <c r="AR48" s="879"/>
      <c r="AS48" s="879"/>
      <c r="AT48" s="879"/>
      <c r="AU48" s="879"/>
      <c r="AV48" s="879"/>
      <c r="AW48" s="879"/>
      <c r="AX48" s="879"/>
      <c r="AY48" s="879"/>
      <c r="AZ48" s="880"/>
      <c r="BA48" s="880"/>
      <c r="BB48" s="880"/>
      <c r="BC48" s="880"/>
      <c r="BD48" s="880"/>
      <c r="BE48" s="876"/>
      <c r="BF48" s="876"/>
      <c r="BG48" s="876"/>
      <c r="BH48" s="876"/>
      <c r="BI48" s="877"/>
      <c r="BJ48" s="254"/>
      <c r="BK48" s="254"/>
      <c r="BL48" s="254"/>
      <c r="BM48" s="254"/>
      <c r="BN48" s="254"/>
      <c r="BO48" s="267"/>
      <c r="BP48" s="267"/>
      <c r="BQ48" s="264">
        <v>42</v>
      </c>
      <c r="BR48" s="265"/>
      <c r="BS48" s="816"/>
      <c r="BT48" s="817"/>
      <c r="BU48" s="817"/>
      <c r="BV48" s="817"/>
      <c r="BW48" s="817"/>
      <c r="BX48" s="817"/>
      <c r="BY48" s="817"/>
      <c r="BZ48" s="817"/>
      <c r="CA48" s="817"/>
      <c r="CB48" s="817"/>
      <c r="CC48" s="817"/>
      <c r="CD48" s="817"/>
      <c r="CE48" s="817"/>
      <c r="CF48" s="817"/>
      <c r="CG48" s="818"/>
      <c r="CH48" s="829"/>
      <c r="CI48" s="830"/>
      <c r="CJ48" s="830"/>
      <c r="CK48" s="830"/>
      <c r="CL48" s="831"/>
      <c r="CM48" s="829"/>
      <c r="CN48" s="830"/>
      <c r="CO48" s="830"/>
      <c r="CP48" s="830"/>
      <c r="CQ48" s="831"/>
      <c r="CR48" s="829"/>
      <c r="CS48" s="830"/>
      <c r="CT48" s="830"/>
      <c r="CU48" s="830"/>
      <c r="CV48" s="831"/>
      <c r="CW48" s="829"/>
      <c r="CX48" s="830"/>
      <c r="CY48" s="830"/>
      <c r="CZ48" s="830"/>
      <c r="DA48" s="831"/>
      <c r="DB48" s="829"/>
      <c r="DC48" s="830"/>
      <c r="DD48" s="830"/>
      <c r="DE48" s="830"/>
      <c r="DF48" s="831"/>
      <c r="DG48" s="829"/>
      <c r="DH48" s="830"/>
      <c r="DI48" s="830"/>
      <c r="DJ48" s="830"/>
      <c r="DK48" s="831"/>
      <c r="DL48" s="829"/>
      <c r="DM48" s="830"/>
      <c r="DN48" s="830"/>
      <c r="DO48" s="830"/>
      <c r="DP48" s="831"/>
      <c r="DQ48" s="829"/>
      <c r="DR48" s="830"/>
      <c r="DS48" s="830"/>
      <c r="DT48" s="830"/>
      <c r="DU48" s="831"/>
      <c r="DV48" s="832"/>
      <c r="DW48" s="833"/>
      <c r="DX48" s="833"/>
      <c r="DY48" s="833"/>
      <c r="DZ48" s="834"/>
      <c r="EA48" s="248"/>
    </row>
    <row r="49" spans="1:131" s="249" customFormat="1" ht="26.25" customHeight="1" x14ac:dyDescent="0.15">
      <c r="A49" s="263">
        <v>22</v>
      </c>
      <c r="B49" s="803"/>
      <c r="C49" s="804"/>
      <c r="D49" s="804"/>
      <c r="E49" s="804"/>
      <c r="F49" s="804"/>
      <c r="G49" s="804"/>
      <c r="H49" s="804"/>
      <c r="I49" s="804"/>
      <c r="J49" s="804"/>
      <c r="K49" s="804"/>
      <c r="L49" s="804"/>
      <c r="M49" s="804"/>
      <c r="N49" s="804"/>
      <c r="O49" s="804"/>
      <c r="P49" s="805"/>
      <c r="Q49" s="806"/>
      <c r="R49" s="807"/>
      <c r="S49" s="807"/>
      <c r="T49" s="807"/>
      <c r="U49" s="807"/>
      <c r="V49" s="807"/>
      <c r="W49" s="807"/>
      <c r="X49" s="807"/>
      <c r="Y49" s="807"/>
      <c r="Z49" s="807"/>
      <c r="AA49" s="807"/>
      <c r="AB49" s="807"/>
      <c r="AC49" s="807"/>
      <c r="AD49" s="807"/>
      <c r="AE49" s="808"/>
      <c r="AF49" s="809"/>
      <c r="AG49" s="810"/>
      <c r="AH49" s="810"/>
      <c r="AI49" s="810"/>
      <c r="AJ49" s="811"/>
      <c r="AK49" s="878"/>
      <c r="AL49" s="879"/>
      <c r="AM49" s="879"/>
      <c r="AN49" s="879"/>
      <c r="AO49" s="879"/>
      <c r="AP49" s="879"/>
      <c r="AQ49" s="879"/>
      <c r="AR49" s="879"/>
      <c r="AS49" s="879"/>
      <c r="AT49" s="879"/>
      <c r="AU49" s="879"/>
      <c r="AV49" s="879"/>
      <c r="AW49" s="879"/>
      <c r="AX49" s="879"/>
      <c r="AY49" s="879"/>
      <c r="AZ49" s="880"/>
      <c r="BA49" s="880"/>
      <c r="BB49" s="880"/>
      <c r="BC49" s="880"/>
      <c r="BD49" s="880"/>
      <c r="BE49" s="876"/>
      <c r="BF49" s="876"/>
      <c r="BG49" s="876"/>
      <c r="BH49" s="876"/>
      <c r="BI49" s="877"/>
      <c r="BJ49" s="254"/>
      <c r="BK49" s="254"/>
      <c r="BL49" s="254"/>
      <c r="BM49" s="254"/>
      <c r="BN49" s="254"/>
      <c r="BO49" s="267"/>
      <c r="BP49" s="267"/>
      <c r="BQ49" s="264">
        <v>43</v>
      </c>
      <c r="BR49" s="265"/>
      <c r="BS49" s="816"/>
      <c r="BT49" s="817"/>
      <c r="BU49" s="817"/>
      <c r="BV49" s="817"/>
      <c r="BW49" s="817"/>
      <c r="BX49" s="817"/>
      <c r="BY49" s="817"/>
      <c r="BZ49" s="817"/>
      <c r="CA49" s="817"/>
      <c r="CB49" s="817"/>
      <c r="CC49" s="817"/>
      <c r="CD49" s="817"/>
      <c r="CE49" s="817"/>
      <c r="CF49" s="817"/>
      <c r="CG49" s="818"/>
      <c r="CH49" s="829"/>
      <c r="CI49" s="830"/>
      <c r="CJ49" s="830"/>
      <c r="CK49" s="830"/>
      <c r="CL49" s="831"/>
      <c r="CM49" s="829"/>
      <c r="CN49" s="830"/>
      <c r="CO49" s="830"/>
      <c r="CP49" s="830"/>
      <c r="CQ49" s="831"/>
      <c r="CR49" s="829"/>
      <c r="CS49" s="830"/>
      <c r="CT49" s="830"/>
      <c r="CU49" s="830"/>
      <c r="CV49" s="831"/>
      <c r="CW49" s="829"/>
      <c r="CX49" s="830"/>
      <c r="CY49" s="830"/>
      <c r="CZ49" s="830"/>
      <c r="DA49" s="831"/>
      <c r="DB49" s="829"/>
      <c r="DC49" s="830"/>
      <c r="DD49" s="830"/>
      <c r="DE49" s="830"/>
      <c r="DF49" s="831"/>
      <c r="DG49" s="829"/>
      <c r="DH49" s="830"/>
      <c r="DI49" s="830"/>
      <c r="DJ49" s="830"/>
      <c r="DK49" s="831"/>
      <c r="DL49" s="829"/>
      <c r="DM49" s="830"/>
      <c r="DN49" s="830"/>
      <c r="DO49" s="830"/>
      <c r="DP49" s="831"/>
      <c r="DQ49" s="829"/>
      <c r="DR49" s="830"/>
      <c r="DS49" s="830"/>
      <c r="DT49" s="830"/>
      <c r="DU49" s="831"/>
      <c r="DV49" s="832"/>
      <c r="DW49" s="833"/>
      <c r="DX49" s="833"/>
      <c r="DY49" s="833"/>
      <c r="DZ49" s="834"/>
      <c r="EA49" s="248"/>
    </row>
    <row r="50" spans="1:131" s="249" customFormat="1" ht="26.25" customHeight="1" x14ac:dyDescent="0.15">
      <c r="A50" s="263">
        <v>23</v>
      </c>
      <c r="B50" s="803"/>
      <c r="C50" s="804"/>
      <c r="D50" s="804"/>
      <c r="E50" s="804"/>
      <c r="F50" s="804"/>
      <c r="G50" s="804"/>
      <c r="H50" s="804"/>
      <c r="I50" s="804"/>
      <c r="J50" s="804"/>
      <c r="K50" s="804"/>
      <c r="L50" s="804"/>
      <c r="M50" s="804"/>
      <c r="N50" s="804"/>
      <c r="O50" s="804"/>
      <c r="P50" s="805"/>
      <c r="Q50" s="881"/>
      <c r="R50" s="882"/>
      <c r="S50" s="882"/>
      <c r="T50" s="882"/>
      <c r="U50" s="882"/>
      <c r="V50" s="882"/>
      <c r="W50" s="882"/>
      <c r="X50" s="882"/>
      <c r="Y50" s="882"/>
      <c r="Z50" s="882"/>
      <c r="AA50" s="882"/>
      <c r="AB50" s="882"/>
      <c r="AC50" s="882"/>
      <c r="AD50" s="882"/>
      <c r="AE50" s="883"/>
      <c r="AF50" s="809"/>
      <c r="AG50" s="810"/>
      <c r="AH50" s="810"/>
      <c r="AI50" s="810"/>
      <c r="AJ50" s="811"/>
      <c r="AK50" s="884"/>
      <c r="AL50" s="882"/>
      <c r="AM50" s="882"/>
      <c r="AN50" s="882"/>
      <c r="AO50" s="882"/>
      <c r="AP50" s="882"/>
      <c r="AQ50" s="882"/>
      <c r="AR50" s="882"/>
      <c r="AS50" s="882"/>
      <c r="AT50" s="882"/>
      <c r="AU50" s="882"/>
      <c r="AV50" s="882"/>
      <c r="AW50" s="882"/>
      <c r="AX50" s="882"/>
      <c r="AY50" s="882"/>
      <c r="AZ50" s="885"/>
      <c r="BA50" s="885"/>
      <c r="BB50" s="885"/>
      <c r="BC50" s="885"/>
      <c r="BD50" s="885"/>
      <c r="BE50" s="876"/>
      <c r="BF50" s="876"/>
      <c r="BG50" s="876"/>
      <c r="BH50" s="876"/>
      <c r="BI50" s="877"/>
      <c r="BJ50" s="254"/>
      <c r="BK50" s="254"/>
      <c r="BL50" s="254"/>
      <c r="BM50" s="254"/>
      <c r="BN50" s="254"/>
      <c r="BO50" s="267"/>
      <c r="BP50" s="267"/>
      <c r="BQ50" s="264">
        <v>44</v>
      </c>
      <c r="BR50" s="265"/>
      <c r="BS50" s="816"/>
      <c r="BT50" s="817"/>
      <c r="BU50" s="817"/>
      <c r="BV50" s="817"/>
      <c r="BW50" s="817"/>
      <c r="BX50" s="817"/>
      <c r="BY50" s="817"/>
      <c r="BZ50" s="817"/>
      <c r="CA50" s="817"/>
      <c r="CB50" s="817"/>
      <c r="CC50" s="817"/>
      <c r="CD50" s="817"/>
      <c r="CE50" s="817"/>
      <c r="CF50" s="817"/>
      <c r="CG50" s="818"/>
      <c r="CH50" s="829"/>
      <c r="CI50" s="830"/>
      <c r="CJ50" s="830"/>
      <c r="CK50" s="830"/>
      <c r="CL50" s="831"/>
      <c r="CM50" s="829"/>
      <c r="CN50" s="830"/>
      <c r="CO50" s="830"/>
      <c r="CP50" s="830"/>
      <c r="CQ50" s="831"/>
      <c r="CR50" s="829"/>
      <c r="CS50" s="830"/>
      <c r="CT50" s="830"/>
      <c r="CU50" s="830"/>
      <c r="CV50" s="831"/>
      <c r="CW50" s="829"/>
      <c r="CX50" s="830"/>
      <c r="CY50" s="830"/>
      <c r="CZ50" s="830"/>
      <c r="DA50" s="831"/>
      <c r="DB50" s="829"/>
      <c r="DC50" s="830"/>
      <c r="DD50" s="830"/>
      <c r="DE50" s="830"/>
      <c r="DF50" s="831"/>
      <c r="DG50" s="829"/>
      <c r="DH50" s="830"/>
      <c r="DI50" s="830"/>
      <c r="DJ50" s="830"/>
      <c r="DK50" s="831"/>
      <c r="DL50" s="829"/>
      <c r="DM50" s="830"/>
      <c r="DN50" s="830"/>
      <c r="DO50" s="830"/>
      <c r="DP50" s="831"/>
      <c r="DQ50" s="829"/>
      <c r="DR50" s="830"/>
      <c r="DS50" s="830"/>
      <c r="DT50" s="830"/>
      <c r="DU50" s="831"/>
      <c r="DV50" s="832"/>
      <c r="DW50" s="833"/>
      <c r="DX50" s="833"/>
      <c r="DY50" s="833"/>
      <c r="DZ50" s="834"/>
      <c r="EA50" s="248"/>
    </row>
    <row r="51" spans="1:131" s="249" customFormat="1" ht="26.25" customHeight="1" x14ac:dyDescent="0.15">
      <c r="A51" s="263">
        <v>24</v>
      </c>
      <c r="B51" s="803"/>
      <c r="C51" s="804"/>
      <c r="D51" s="804"/>
      <c r="E51" s="804"/>
      <c r="F51" s="804"/>
      <c r="G51" s="804"/>
      <c r="H51" s="804"/>
      <c r="I51" s="804"/>
      <c r="J51" s="804"/>
      <c r="K51" s="804"/>
      <c r="L51" s="804"/>
      <c r="M51" s="804"/>
      <c r="N51" s="804"/>
      <c r="O51" s="804"/>
      <c r="P51" s="805"/>
      <c r="Q51" s="881"/>
      <c r="R51" s="882"/>
      <c r="S51" s="882"/>
      <c r="T51" s="882"/>
      <c r="U51" s="882"/>
      <c r="V51" s="882"/>
      <c r="W51" s="882"/>
      <c r="X51" s="882"/>
      <c r="Y51" s="882"/>
      <c r="Z51" s="882"/>
      <c r="AA51" s="882"/>
      <c r="AB51" s="882"/>
      <c r="AC51" s="882"/>
      <c r="AD51" s="882"/>
      <c r="AE51" s="883"/>
      <c r="AF51" s="809"/>
      <c r="AG51" s="810"/>
      <c r="AH51" s="810"/>
      <c r="AI51" s="810"/>
      <c r="AJ51" s="811"/>
      <c r="AK51" s="884"/>
      <c r="AL51" s="882"/>
      <c r="AM51" s="882"/>
      <c r="AN51" s="882"/>
      <c r="AO51" s="882"/>
      <c r="AP51" s="882"/>
      <c r="AQ51" s="882"/>
      <c r="AR51" s="882"/>
      <c r="AS51" s="882"/>
      <c r="AT51" s="882"/>
      <c r="AU51" s="882"/>
      <c r="AV51" s="882"/>
      <c r="AW51" s="882"/>
      <c r="AX51" s="882"/>
      <c r="AY51" s="882"/>
      <c r="AZ51" s="885"/>
      <c r="BA51" s="885"/>
      <c r="BB51" s="885"/>
      <c r="BC51" s="885"/>
      <c r="BD51" s="885"/>
      <c r="BE51" s="876"/>
      <c r="BF51" s="876"/>
      <c r="BG51" s="876"/>
      <c r="BH51" s="876"/>
      <c r="BI51" s="877"/>
      <c r="BJ51" s="254"/>
      <c r="BK51" s="254"/>
      <c r="BL51" s="254"/>
      <c r="BM51" s="254"/>
      <c r="BN51" s="254"/>
      <c r="BO51" s="267"/>
      <c r="BP51" s="267"/>
      <c r="BQ51" s="264">
        <v>45</v>
      </c>
      <c r="BR51" s="265"/>
      <c r="BS51" s="816"/>
      <c r="BT51" s="817"/>
      <c r="BU51" s="817"/>
      <c r="BV51" s="817"/>
      <c r="BW51" s="817"/>
      <c r="BX51" s="817"/>
      <c r="BY51" s="817"/>
      <c r="BZ51" s="817"/>
      <c r="CA51" s="817"/>
      <c r="CB51" s="817"/>
      <c r="CC51" s="817"/>
      <c r="CD51" s="817"/>
      <c r="CE51" s="817"/>
      <c r="CF51" s="817"/>
      <c r="CG51" s="818"/>
      <c r="CH51" s="829"/>
      <c r="CI51" s="830"/>
      <c r="CJ51" s="830"/>
      <c r="CK51" s="830"/>
      <c r="CL51" s="831"/>
      <c r="CM51" s="829"/>
      <c r="CN51" s="830"/>
      <c r="CO51" s="830"/>
      <c r="CP51" s="830"/>
      <c r="CQ51" s="831"/>
      <c r="CR51" s="829"/>
      <c r="CS51" s="830"/>
      <c r="CT51" s="830"/>
      <c r="CU51" s="830"/>
      <c r="CV51" s="831"/>
      <c r="CW51" s="829"/>
      <c r="CX51" s="830"/>
      <c r="CY51" s="830"/>
      <c r="CZ51" s="830"/>
      <c r="DA51" s="831"/>
      <c r="DB51" s="829"/>
      <c r="DC51" s="830"/>
      <c r="DD51" s="830"/>
      <c r="DE51" s="830"/>
      <c r="DF51" s="831"/>
      <c r="DG51" s="829"/>
      <c r="DH51" s="830"/>
      <c r="DI51" s="830"/>
      <c r="DJ51" s="830"/>
      <c r="DK51" s="831"/>
      <c r="DL51" s="829"/>
      <c r="DM51" s="830"/>
      <c r="DN51" s="830"/>
      <c r="DO51" s="830"/>
      <c r="DP51" s="831"/>
      <c r="DQ51" s="829"/>
      <c r="DR51" s="830"/>
      <c r="DS51" s="830"/>
      <c r="DT51" s="830"/>
      <c r="DU51" s="831"/>
      <c r="DV51" s="832"/>
      <c r="DW51" s="833"/>
      <c r="DX51" s="833"/>
      <c r="DY51" s="833"/>
      <c r="DZ51" s="834"/>
      <c r="EA51" s="248"/>
    </row>
    <row r="52" spans="1:131" s="249" customFormat="1" ht="26.25" customHeight="1" x14ac:dyDescent="0.15">
      <c r="A52" s="263">
        <v>25</v>
      </c>
      <c r="B52" s="803"/>
      <c r="C52" s="804"/>
      <c r="D52" s="804"/>
      <c r="E52" s="804"/>
      <c r="F52" s="804"/>
      <c r="G52" s="804"/>
      <c r="H52" s="804"/>
      <c r="I52" s="804"/>
      <c r="J52" s="804"/>
      <c r="K52" s="804"/>
      <c r="L52" s="804"/>
      <c r="M52" s="804"/>
      <c r="N52" s="804"/>
      <c r="O52" s="804"/>
      <c r="P52" s="805"/>
      <c r="Q52" s="881"/>
      <c r="R52" s="882"/>
      <c r="S52" s="882"/>
      <c r="T52" s="882"/>
      <c r="U52" s="882"/>
      <c r="V52" s="882"/>
      <c r="W52" s="882"/>
      <c r="X52" s="882"/>
      <c r="Y52" s="882"/>
      <c r="Z52" s="882"/>
      <c r="AA52" s="882"/>
      <c r="AB52" s="882"/>
      <c r="AC52" s="882"/>
      <c r="AD52" s="882"/>
      <c r="AE52" s="883"/>
      <c r="AF52" s="809"/>
      <c r="AG52" s="810"/>
      <c r="AH52" s="810"/>
      <c r="AI52" s="810"/>
      <c r="AJ52" s="811"/>
      <c r="AK52" s="884"/>
      <c r="AL52" s="882"/>
      <c r="AM52" s="882"/>
      <c r="AN52" s="882"/>
      <c r="AO52" s="882"/>
      <c r="AP52" s="882"/>
      <c r="AQ52" s="882"/>
      <c r="AR52" s="882"/>
      <c r="AS52" s="882"/>
      <c r="AT52" s="882"/>
      <c r="AU52" s="882"/>
      <c r="AV52" s="882"/>
      <c r="AW52" s="882"/>
      <c r="AX52" s="882"/>
      <c r="AY52" s="882"/>
      <c r="AZ52" s="885"/>
      <c r="BA52" s="885"/>
      <c r="BB52" s="885"/>
      <c r="BC52" s="885"/>
      <c r="BD52" s="885"/>
      <c r="BE52" s="876"/>
      <c r="BF52" s="876"/>
      <c r="BG52" s="876"/>
      <c r="BH52" s="876"/>
      <c r="BI52" s="877"/>
      <c r="BJ52" s="254"/>
      <c r="BK52" s="254"/>
      <c r="BL52" s="254"/>
      <c r="BM52" s="254"/>
      <c r="BN52" s="254"/>
      <c r="BO52" s="267"/>
      <c r="BP52" s="267"/>
      <c r="BQ52" s="264">
        <v>46</v>
      </c>
      <c r="BR52" s="265"/>
      <c r="BS52" s="816"/>
      <c r="BT52" s="817"/>
      <c r="BU52" s="817"/>
      <c r="BV52" s="817"/>
      <c r="BW52" s="817"/>
      <c r="BX52" s="817"/>
      <c r="BY52" s="817"/>
      <c r="BZ52" s="817"/>
      <c r="CA52" s="817"/>
      <c r="CB52" s="817"/>
      <c r="CC52" s="817"/>
      <c r="CD52" s="817"/>
      <c r="CE52" s="817"/>
      <c r="CF52" s="817"/>
      <c r="CG52" s="818"/>
      <c r="CH52" s="829"/>
      <c r="CI52" s="830"/>
      <c r="CJ52" s="830"/>
      <c r="CK52" s="830"/>
      <c r="CL52" s="831"/>
      <c r="CM52" s="829"/>
      <c r="CN52" s="830"/>
      <c r="CO52" s="830"/>
      <c r="CP52" s="830"/>
      <c r="CQ52" s="831"/>
      <c r="CR52" s="829"/>
      <c r="CS52" s="830"/>
      <c r="CT52" s="830"/>
      <c r="CU52" s="830"/>
      <c r="CV52" s="831"/>
      <c r="CW52" s="829"/>
      <c r="CX52" s="830"/>
      <c r="CY52" s="830"/>
      <c r="CZ52" s="830"/>
      <c r="DA52" s="831"/>
      <c r="DB52" s="829"/>
      <c r="DC52" s="830"/>
      <c r="DD52" s="830"/>
      <c r="DE52" s="830"/>
      <c r="DF52" s="831"/>
      <c r="DG52" s="829"/>
      <c r="DH52" s="830"/>
      <c r="DI52" s="830"/>
      <c r="DJ52" s="830"/>
      <c r="DK52" s="831"/>
      <c r="DL52" s="829"/>
      <c r="DM52" s="830"/>
      <c r="DN52" s="830"/>
      <c r="DO52" s="830"/>
      <c r="DP52" s="831"/>
      <c r="DQ52" s="829"/>
      <c r="DR52" s="830"/>
      <c r="DS52" s="830"/>
      <c r="DT52" s="830"/>
      <c r="DU52" s="831"/>
      <c r="DV52" s="832"/>
      <c r="DW52" s="833"/>
      <c r="DX52" s="833"/>
      <c r="DY52" s="833"/>
      <c r="DZ52" s="834"/>
      <c r="EA52" s="248"/>
    </row>
    <row r="53" spans="1:131" s="249" customFormat="1" ht="26.25" customHeight="1" x14ac:dyDescent="0.15">
      <c r="A53" s="263">
        <v>26</v>
      </c>
      <c r="B53" s="803"/>
      <c r="C53" s="804"/>
      <c r="D53" s="804"/>
      <c r="E53" s="804"/>
      <c r="F53" s="804"/>
      <c r="G53" s="804"/>
      <c r="H53" s="804"/>
      <c r="I53" s="804"/>
      <c r="J53" s="804"/>
      <c r="K53" s="804"/>
      <c r="L53" s="804"/>
      <c r="M53" s="804"/>
      <c r="N53" s="804"/>
      <c r="O53" s="804"/>
      <c r="P53" s="805"/>
      <c r="Q53" s="881"/>
      <c r="R53" s="882"/>
      <c r="S53" s="882"/>
      <c r="T53" s="882"/>
      <c r="U53" s="882"/>
      <c r="V53" s="882"/>
      <c r="W53" s="882"/>
      <c r="X53" s="882"/>
      <c r="Y53" s="882"/>
      <c r="Z53" s="882"/>
      <c r="AA53" s="882"/>
      <c r="AB53" s="882"/>
      <c r="AC53" s="882"/>
      <c r="AD53" s="882"/>
      <c r="AE53" s="883"/>
      <c r="AF53" s="809"/>
      <c r="AG53" s="810"/>
      <c r="AH53" s="810"/>
      <c r="AI53" s="810"/>
      <c r="AJ53" s="811"/>
      <c r="AK53" s="884"/>
      <c r="AL53" s="882"/>
      <c r="AM53" s="882"/>
      <c r="AN53" s="882"/>
      <c r="AO53" s="882"/>
      <c r="AP53" s="882"/>
      <c r="AQ53" s="882"/>
      <c r="AR53" s="882"/>
      <c r="AS53" s="882"/>
      <c r="AT53" s="882"/>
      <c r="AU53" s="882"/>
      <c r="AV53" s="882"/>
      <c r="AW53" s="882"/>
      <c r="AX53" s="882"/>
      <c r="AY53" s="882"/>
      <c r="AZ53" s="885"/>
      <c r="BA53" s="885"/>
      <c r="BB53" s="885"/>
      <c r="BC53" s="885"/>
      <c r="BD53" s="885"/>
      <c r="BE53" s="876"/>
      <c r="BF53" s="876"/>
      <c r="BG53" s="876"/>
      <c r="BH53" s="876"/>
      <c r="BI53" s="877"/>
      <c r="BJ53" s="254"/>
      <c r="BK53" s="254"/>
      <c r="BL53" s="254"/>
      <c r="BM53" s="254"/>
      <c r="BN53" s="254"/>
      <c r="BO53" s="267"/>
      <c r="BP53" s="267"/>
      <c r="BQ53" s="264">
        <v>47</v>
      </c>
      <c r="BR53" s="265"/>
      <c r="BS53" s="816"/>
      <c r="BT53" s="817"/>
      <c r="BU53" s="817"/>
      <c r="BV53" s="817"/>
      <c r="BW53" s="817"/>
      <c r="BX53" s="817"/>
      <c r="BY53" s="817"/>
      <c r="BZ53" s="817"/>
      <c r="CA53" s="817"/>
      <c r="CB53" s="817"/>
      <c r="CC53" s="817"/>
      <c r="CD53" s="817"/>
      <c r="CE53" s="817"/>
      <c r="CF53" s="817"/>
      <c r="CG53" s="818"/>
      <c r="CH53" s="829"/>
      <c r="CI53" s="830"/>
      <c r="CJ53" s="830"/>
      <c r="CK53" s="830"/>
      <c r="CL53" s="831"/>
      <c r="CM53" s="829"/>
      <c r="CN53" s="830"/>
      <c r="CO53" s="830"/>
      <c r="CP53" s="830"/>
      <c r="CQ53" s="831"/>
      <c r="CR53" s="829"/>
      <c r="CS53" s="830"/>
      <c r="CT53" s="830"/>
      <c r="CU53" s="830"/>
      <c r="CV53" s="831"/>
      <c r="CW53" s="829"/>
      <c r="CX53" s="830"/>
      <c r="CY53" s="830"/>
      <c r="CZ53" s="830"/>
      <c r="DA53" s="831"/>
      <c r="DB53" s="829"/>
      <c r="DC53" s="830"/>
      <c r="DD53" s="830"/>
      <c r="DE53" s="830"/>
      <c r="DF53" s="831"/>
      <c r="DG53" s="829"/>
      <c r="DH53" s="830"/>
      <c r="DI53" s="830"/>
      <c r="DJ53" s="830"/>
      <c r="DK53" s="831"/>
      <c r="DL53" s="829"/>
      <c r="DM53" s="830"/>
      <c r="DN53" s="830"/>
      <c r="DO53" s="830"/>
      <c r="DP53" s="831"/>
      <c r="DQ53" s="829"/>
      <c r="DR53" s="830"/>
      <c r="DS53" s="830"/>
      <c r="DT53" s="830"/>
      <c r="DU53" s="831"/>
      <c r="DV53" s="832"/>
      <c r="DW53" s="833"/>
      <c r="DX53" s="833"/>
      <c r="DY53" s="833"/>
      <c r="DZ53" s="834"/>
      <c r="EA53" s="248"/>
    </row>
    <row r="54" spans="1:131" s="249" customFormat="1" ht="26.25" customHeight="1" x14ac:dyDescent="0.15">
      <c r="A54" s="263">
        <v>27</v>
      </c>
      <c r="B54" s="803"/>
      <c r="C54" s="804"/>
      <c r="D54" s="804"/>
      <c r="E54" s="804"/>
      <c r="F54" s="804"/>
      <c r="G54" s="804"/>
      <c r="H54" s="804"/>
      <c r="I54" s="804"/>
      <c r="J54" s="804"/>
      <c r="K54" s="804"/>
      <c r="L54" s="804"/>
      <c r="M54" s="804"/>
      <c r="N54" s="804"/>
      <c r="O54" s="804"/>
      <c r="P54" s="805"/>
      <c r="Q54" s="881"/>
      <c r="R54" s="882"/>
      <c r="S54" s="882"/>
      <c r="T54" s="882"/>
      <c r="U54" s="882"/>
      <c r="V54" s="882"/>
      <c r="W54" s="882"/>
      <c r="X54" s="882"/>
      <c r="Y54" s="882"/>
      <c r="Z54" s="882"/>
      <c r="AA54" s="882"/>
      <c r="AB54" s="882"/>
      <c r="AC54" s="882"/>
      <c r="AD54" s="882"/>
      <c r="AE54" s="883"/>
      <c r="AF54" s="809"/>
      <c r="AG54" s="810"/>
      <c r="AH54" s="810"/>
      <c r="AI54" s="810"/>
      <c r="AJ54" s="811"/>
      <c r="AK54" s="884"/>
      <c r="AL54" s="882"/>
      <c r="AM54" s="882"/>
      <c r="AN54" s="882"/>
      <c r="AO54" s="882"/>
      <c r="AP54" s="882"/>
      <c r="AQ54" s="882"/>
      <c r="AR54" s="882"/>
      <c r="AS54" s="882"/>
      <c r="AT54" s="882"/>
      <c r="AU54" s="882"/>
      <c r="AV54" s="882"/>
      <c r="AW54" s="882"/>
      <c r="AX54" s="882"/>
      <c r="AY54" s="882"/>
      <c r="AZ54" s="885"/>
      <c r="BA54" s="885"/>
      <c r="BB54" s="885"/>
      <c r="BC54" s="885"/>
      <c r="BD54" s="885"/>
      <c r="BE54" s="876"/>
      <c r="BF54" s="876"/>
      <c r="BG54" s="876"/>
      <c r="BH54" s="876"/>
      <c r="BI54" s="877"/>
      <c r="BJ54" s="254"/>
      <c r="BK54" s="254"/>
      <c r="BL54" s="254"/>
      <c r="BM54" s="254"/>
      <c r="BN54" s="254"/>
      <c r="BO54" s="267"/>
      <c r="BP54" s="267"/>
      <c r="BQ54" s="264">
        <v>48</v>
      </c>
      <c r="BR54" s="265"/>
      <c r="BS54" s="816"/>
      <c r="BT54" s="817"/>
      <c r="BU54" s="817"/>
      <c r="BV54" s="817"/>
      <c r="BW54" s="817"/>
      <c r="BX54" s="817"/>
      <c r="BY54" s="817"/>
      <c r="BZ54" s="817"/>
      <c r="CA54" s="817"/>
      <c r="CB54" s="817"/>
      <c r="CC54" s="817"/>
      <c r="CD54" s="817"/>
      <c r="CE54" s="817"/>
      <c r="CF54" s="817"/>
      <c r="CG54" s="818"/>
      <c r="CH54" s="829"/>
      <c r="CI54" s="830"/>
      <c r="CJ54" s="830"/>
      <c r="CK54" s="830"/>
      <c r="CL54" s="831"/>
      <c r="CM54" s="829"/>
      <c r="CN54" s="830"/>
      <c r="CO54" s="830"/>
      <c r="CP54" s="830"/>
      <c r="CQ54" s="831"/>
      <c r="CR54" s="829"/>
      <c r="CS54" s="830"/>
      <c r="CT54" s="830"/>
      <c r="CU54" s="830"/>
      <c r="CV54" s="831"/>
      <c r="CW54" s="829"/>
      <c r="CX54" s="830"/>
      <c r="CY54" s="830"/>
      <c r="CZ54" s="830"/>
      <c r="DA54" s="831"/>
      <c r="DB54" s="829"/>
      <c r="DC54" s="830"/>
      <c r="DD54" s="830"/>
      <c r="DE54" s="830"/>
      <c r="DF54" s="831"/>
      <c r="DG54" s="829"/>
      <c r="DH54" s="830"/>
      <c r="DI54" s="830"/>
      <c r="DJ54" s="830"/>
      <c r="DK54" s="831"/>
      <c r="DL54" s="829"/>
      <c r="DM54" s="830"/>
      <c r="DN54" s="830"/>
      <c r="DO54" s="830"/>
      <c r="DP54" s="831"/>
      <c r="DQ54" s="829"/>
      <c r="DR54" s="830"/>
      <c r="DS54" s="830"/>
      <c r="DT54" s="830"/>
      <c r="DU54" s="831"/>
      <c r="DV54" s="832"/>
      <c r="DW54" s="833"/>
      <c r="DX54" s="833"/>
      <c r="DY54" s="833"/>
      <c r="DZ54" s="834"/>
      <c r="EA54" s="248"/>
    </row>
    <row r="55" spans="1:131" s="249" customFormat="1" ht="26.25" customHeight="1" x14ac:dyDescent="0.15">
      <c r="A55" s="263">
        <v>28</v>
      </c>
      <c r="B55" s="803"/>
      <c r="C55" s="804"/>
      <c r="D55" s="804"/>
      <c r="E55" s="804"/>
      <c r="F55" s="804"/>
      <c r="G55" s="804"/>
      <c r="H55" s="804"/>
      <c r="I55" s="804"/>
      <c r="J55" s="804"/>
      <c r="K55" s="804"/>
      <c r="L55" s="804"/>
      <c r="M55" s="804"/>
      <c r="N55" s="804"/>
      <c r="O55" s="804"/>
      <c r="P55" s="805"/>
      <c r="Q55" s="881"/>
      <c r="R55" s="882"/>
      <c r="S55" s="882"/>
      <c r="T55" s="882"/>
      <c r="U55" s="882"/>
      <c r="V55" s="882"/>
      <c r="W55" s="882"/>
      <c r="X55" s="882"/>
      <c r="Y55" s="882"/>
      <c r="Z55" s="882"/>
      <c r="AA55" s="882"/>
      <c r="AB55" s="882"/>
      <c r="AC55" s="882"/>
      <c r="AD55" s="882"/>
      <c r="AE55" s="883"/>
      <c r="AF55" s="809"/>
      <c r="AG55" s="810"/>
      <c r="AH55" s="810"/>
      <c r="AI55" s="810"/>
      <c r="AJ55" s="811"/>
      <c r="AK55" s="884"/>
      <c r="AL55" s="882"/>
      <c r="AM55" s="882"/>
      <c r="AN55" s="882"/>
      <c r="AO55" s="882"/>
      <c r="AP55" s="882"/>
      <c r="AQ55" s="882"/>
      <c r="AR55" s="882"/>
      <c r="AS55" s="882"/>
      <c r="AT55" s="882"/>
      <c r="AU55" s="882"/>
      <c r="AV55" s="882"/>
      <c r="AW55" s="882"/>
      <c r="AX55" s="882"/>
      <c r="AY55" s="882"/>
      <c r="AZ55" s="885"/>
      <c r="BA55" s="885"/>
      <c r="BB55" s="885"/>
      <c r="BC55" s="885"/>
      <c r="BD55" s="885"/>
      <c r="BE55" s="876"/>
      <c r="BF55" s="876"/>
      <c r="BG55" s="876"/>
      <c r="BH55" s="876"/>
      <c r="BI55" s="877"/>
      <c r="BJ55" s="254"/>
      <c r="BK55" s="254"/>
      <c r="BL55" s="254"/>
      <c r="BM55" s="254"/>
      <c r="BN55" s="254"/>
      <c r="BO55" s="267"/>
      <c r="BP55" s="267"/>
      <c r="BQ55" s="264">
        <v>49</v>
      </c>
      <c r="BR55" s="265"/>
      <c r="BS55" s="816"/>
      <c r="BT55" s="817"/>
      <c r="BU55" s="817"/>
      <c r="BV55" s="817"/>
      <c r="BW55" s="817"/>
      <c r="BX55" s="817"/>
      <c r="BY55" s="817"/>
      <c r="BZ55" s="817"/>
      <c r="CA55" s="817"/>
      <c r="CB55" s="817"/>
      <c r="CC55" s="817"/>
      <c r="CD55" s="817"/>
      <c r="CE55" s="817"/>
      <c r="CF55" s="817"/>
      <c r="CG55" s="818"/>
      <c r="CH55" s="829"/>
      <c r="CI55" s="830"/>
      <c r="CJ55" s="830"/>
      <c r="CK55" s="830"/>
      <c r="CL55" s="831"/>
      <c r="CM55" s="829"/>
      <c r="CN55" s="830"/>
      <c r="CO55" s="830"/>
      <c r="CP55" s="830"/>
      <c r="CQ55" s="831"/>
      <c r="CR55" s="829"/>
      <c r="CS55" s="830"/>
      <c r="CT55" s="830"/>
      <c r="CU55" s="830"/>
      <c r="CV55" s="831"/>
      <c r="CW55" s="829"/>
      <c r="CX55" s="830"/>
      <c r="CY55" s="830"/>
      <c r="CZ55" s="830"/>
      <c r="DA55" s="831"/>
      <c r="DB55" s="829"/>
      <c r="DC55" s="830"/>
      <c r="DD55" s="830"/>
      <c r="DE55" s="830"/>
      <c r="DF55" s="831"/>
      <c r="DG55" s="829"/>
      <c r="DH55" s="830"/>
      <c r="DI55" s="830"/>
      <c r="DJ55" s="830"/>
      <c r="DK55" s="831"/>
      <c r="DL55" s="829"/>
      <c r="DM55" s="830"/>
      <c r="DN55" s="830"/>
      <c r="DO55" s="830"/>
      <c r="DP55" s="831"/>
      <c r="DQ55" s="829"/>
      <c r="DR55" s="830"/>
      <c r="DS55" s="830"/>
      <c r="DT55" s="830"/>
      <c r="DU55" s="831"/>
      <c r="DV55" s="832"/>
      <c r="DW55" s="833"/>
      <c r="DX55" s="833"/>
      <c r="DY55" s="833"/>
      <c r="DZ55" s="834"/>
      <c r="EA55" s="248"/>
    </row>
    <row r="56" spans="1:131" s="249" customFormat="1" ht="26.25" customHeight="1" x14ac:dyDescent="0.15">
      <c r="A56" s="263">
        <v>29</v>
      </c>
      <c r="B56" s="803"/>
      <c r="C56" s="804"/>
      <c r="D56" s="804"/>
      <c r="E56" s="804"/>
      <c r="F56" s="804"/>
      <c r="G56" s="804"/>
      <c r="H56" s="804"/>
      <c r="I56" s="804"/>
      <c r="J56" s="804"/>
      <c r="K56" s="804"/>
      <c r="L56" s="804"/>
      <c r="M56" s="804"/>
      <c r="N56" s="804"/>
      <c r="O56" s="804"/>
      <c r="P56" s="805"/>
      <c r="Q56" s="881"/>
      <c r="R56" s="882"/>
      <c r="S56" s="882"/>
      <c r="T56" s="882"/>
      <c r="U56" s="882"/>
      <c r="V56" s="882"/>
      <c r="W56" s="882"/>
      <c r="X56" s="882"/>
      <c r="Y56" s="882"/>
      <c r="Z56" s="882"/>
      <c r="AA56" s="882"/>
      <c r="AB56" s="882"/>
      <c r="AC56" s="882"/>
      <c r="AD56" s="882"/>
      <c r="AE56" s="883"/>
      <c r="AF56" s="809"/>
      <c r="AG56" s="810"/>
      <c r="AH56" s="810"/>
      <c r="AI56" s="810"/>
      <c r="AJ56" s="811"/>
      <c r="AK56" s="884"/>
      <c r="AL56" s="882"/>
      <c r="AM56" s="882"/>
      <c r="AN56" s="882"/>
      <c r="AO56" s="882"/>
      <c r="AP56" s="882"/>
      <c r="AQ56" s="882"/>
      <c r="AR56" s="882"/>
      <c r="AS56" s="882"/>
      <c r="AT56" s="882"/>
      <c r="AU56" s="882"/>
      <c r="AV56" s="882"/>
      <c r="AW56" s="882"/>
      <c r="AX56" s="882"/>
      <c r="AY56" s="882"/>
      <c r="AZ56" s="885"/>
      <c r="BA56" s="885"/>
      <c r="BB56" s="885"/>
      <c r="BC56" s="885"/>
      <c r="BD56" s="885"/>
      <c r="BE56" s="876"/>
      <c r="BF56" s="876"/>
      <c r="BG56" s="876"/>
      <c r="BH56" s="876"/>
      <c r="BI56" s="877"/>
      <c r="BJ56" s="254"/>
      <c r="BK56" s="254"/>
      <c r="BL56" s="254"/>
      <c r="BM56" s="254"/>
      <c r="BN56" s="254"/>
      <c r="BO56" s="267"/>
      <c r="BP56" s="267"/>
      <c r="BQ56" s="264">
        <v>50</v>
      </c>
      <c r="BR56" s="265"/>
      <c r="BS56" s="816"/>
      <c r="BT56" s="817"/>
      <c r="BU56" s="817"/>
      <c r="BV56" s="817"/>
      <c r="BW56" s="817"/>
      <c r="BX56" s="817"/>
      <c r="BY56" s="817"/>
      <c r="BZ56" s="817"/>
      <c r="CA56" s="817"/>
      <c r="CB56" s="817"/>
      <c r="CC56" s="817"/>
      <c r="CD56" s="817"/>
      <c r="CE56" s="817"/>
      <c r="CF56" s="817"/>
      <c r="CG56" s="818"/>
      <c r="CH56" s="829"/>
      <c r="CI56" s="830"/>
      <c r="CJ56" s="830"/>
      <c r="CK56" s="830"/>
      <c r="CL56" s="831"/>
      <c r="CM56" s="829"/>
      <c r="CN56" s="830"/>
      <c r="CO56" s="830"/>
      <c r="CP56" s="830"/>
      <c r="CQ56" s="831"/>
      <c r="CR56" s="829"/>
      <c r="CS56" s="830"/>
      <c r="CT56" s="830"/>
      <c r="CU56" s="830"/>
      <c r="CV56" s="831"/>
      <c r="CW56" s="829"/>
      <c r="CX56" s="830"/>
      <c r="CY56" s="830"/>
      <c r="CZ56" s="830"/>
      <c r="DA56" s="831"/>
      <c r="DB56" s="829"/>
      <c r="DC56" s="830"/>
      <c r="DD56" s="830"/>
      <c r="DE56" s="830"/>
      <c r="DF56" s="831"/>
      <c r="DG56" s="829"/>
      <c r="DH56" s="830"/>
      <c r="DI56" s="830"/>
      <c r="DJ56" s="830"/>
      <c r="DK56" s="831"/>
      <c r="DL56" s="829"/>
      <c r="DM56" s="830"/>
      <c r="DN56" s="830"/>
      <c r="DO56" s="830"/>
      <c r="DP56" s="831"/>
      <c r="DQ56" s="829"/>
      <c r="DR56" s="830"/>
      <c r="DS56" s="830"/>
      <c r="DT56" s="830"/>
      <c r="DU56" s="831"/>
      <c r="DV56" s="832"/>
      <c r="DW56" s="833"/>
      <c r="DX56" s="833"/>
      <c r="DY56" s="833"/>
      <c r="DZ56" s="834"/>
      <c r="EA56" s="248"/>
    </row>
    <row r="57" spans="1:131" s="249" customFormat="1" ht="26.25" customHeight="1" x14ac:dyDescent="0.15">
      <c r="A57" s="263">
        <v>30</v>
      </c>
      <c r="B57" s="803"/>
      <c r="C57" s="804"/>
      <c r="D57" s="804"/>
      <c r="E57" s="804"/>
      <c r="F57" s="804"/>
      <c r="G57" s="804"/>
      <c r="H57" s="804"/>
      <c r="I57" s="804"/>
      <c r="J57" s="804"/>
      <c r="K57" s="804"/>
      <c r="L57" s="804"/>
      <c r="M57" s="804"/>
      <c r="N57" s="804"/>
      <c r="O57" s="804"/>
      <c r="P57" s="805"/>
      <c r="Q57" s="881"/>
      <c r="R57" s="882"/>
      <c r="S57" s="882"/>
      <c r="T57" s="882"/>
      <c r="U57" s="882"/>
      <c r="V57" s="882"/>
      <c r="W57" s="882"/>
      <c r="X57" s="882"/>
      <c r="Y57" s="882"/>
      <c r="Z57" s="882"/>
      <c r="AA57" s="882"/>
      <c r="AB57" s="882"/>
      <c r="AC57" s="882"/>
      <c r="AD57" s="882"/>
      <c r="AE57" s="883"/>
      <c r="AF57" s="809"/>
      <c r="AG57" s="810"/>
      <c r="AH57" s="810"/>
      <c r="AI57" s="810"/>
      <c r="AJ57" s="811"/>
      <c r="AK57" s="884"/>
      <c r="AL57" s="882"/>
      <c r="AM57" s="882"/>
      <c r="AN57" s="882"/>
      <c r="AO57" s="882"/>
      <c r="AP57" s="882"/>
      <c r="AQ57" s="882"/>
      <c r="AR57" s="882"/>
      <c r="AS57" s="882"/>
      <c r="AT57" s="882"/>
      <c r="AU57" s="882"/>
      <c r="AV57" s="882"/>
      <c r="AW57" s="882"/>
      <c r="AX57" s="882"/>
      <c r="AY57" s="882"/>
      <c r="AZ57" s="885"/>
      <c r="BA57" s="885"/>
      <c r="BB57" s="885"/>
      <c r="BC57" s="885"/>
      <c r="BD57" s="885"/>
      <c r="BE57" s="876"/>
      <c r="BF57" s="876"/>
      <c r="BG57" s="876"/>
      <c r="BH57" s="876"/>
      <c r="BI57" s="877"/>
      <c r="BJ57" s="254"/>
      <c r="BK57" s="254"/>
      <c r="BL57" s="254"/>
      <c r="BM57" s="254"/>
      <c r="BN57" s="254"/>
      <c r="BO57" s="267"/>
      <c r="BP57" s="267"/>
      <c r="BQ57" s="264">
        <v>51</v>
      </c>
      <c r="BR57" s="265"/>
      <c r="BS57" s="816"/>
      <c r="BT57" s="817"/>
      <c r="BU57" s="817"/>
      <c r="BV57" s="817"/>
      <c r="BW57" s="817"/>
      <c r="BX57" s="817"/>
      <c r="BY57" s="817"/>
      <c r="BZ57" s="817"/>
      <c r="CA57" s="817"/>
      <c r="CB57" s="817"/>
      <c r="CC57" s="817"/>
      <c r="CD57" s="817"/>
      <c r="CE57" s="817"/>
      <c r="CF57" s="817"/>
      <c r="CG57" s="818"/>
      <c r="CH57" s="829"/>
      <c r="CI57" s="830"/>
      <c r="CJ57" s="830"/>
      <c r="CK57" s="830"/>
      <c r="CL57" s="831"/>
      <c r="CM57" s="829"/>
      <c r="CN57" s="830"/>
      <c r="CO57" s="830"/>
      <c r="CP57" s="830"/>
      <c r="CQ57" s="831"/>
      <c r="CR57" s="829"/>
      <c r="CS57" s="830"/>
      <c r="CT57" s="830"/>
      <c r="CU57" s="830"/>
      <c r="CV57" s="831"/>
      <c r="CW57" s="829"/>
      <c r="CX57" s="830"/>
      <c r="CY57" s="830"/>
      <c r="CZ57" s="830"/>
      <c r="DA57" s="831"/>
      <c r="DB57" s="829"/>
      <c r="DC57" s="830"/>
      <c r="DD57" s="830"/>
      <c r="DE57" s="830"/>
      <c r="DF57" s="831"/>
      <c r="DG57" s="829"/>
      <c r="DH57" s="830"/>
      <c r="DI57" s="830"/>
      <c r="DJ57" s="830"/>
      <c r="DK57" s="831"/>
      <c r="DL57" s="829"/>
      <c r="DM57" s="830"/>
      <c r="DN57" s="830"/>
      <c r="DO57" s="830"/>
      <c r="DP57" s="831"/>
      <c r="DQ57" s="829"/>
      <c r="DR57" s="830"/>
      <c r="DS57" s="830"/>
      <c r="DT57" s="830"/>
      <c r="DU57" s="831"/>
      <c r="DV57" s="832"/>
      <c r="DW57" s="833"/>
      <c r="DX57" s="833"/>
      <c r="DY57" s="833"/>
      <c r="DZ57" s="834"/>
      <c r="EA57" s="248"/>
    </row>
    <row r="58" spans="1:131" s="249" customFormat="1" ht="26.25" customHeight="1" x14ac:dyDescent="0.15">
      <c r="A58" s="263">
        <v>31</v>
      </c>
      <c r="B58" s="803"/>
      <c r="C58" s="804"/>
      <c r="D58" s="804"/>
      <c r="E58" s="804"/>
      <c r="F58" s="804"/>
      <c r="G58" s="804"/>
      <c r="H58" s="804"/>
      <c r="I58" s="804"/>
      <c r="J58" s="804"/>
      <c r="K58" s="804"/>
      <c r="L58" s="804"/>
      <c r="M58" s="804"/>
      <c r="N58" s="804"/>
      <c r="O58" s="804"/>
      <c r="P58" s="805"/>
      <c r="Q58" s="881"/>
      <c r="R58" s="882"/>
      <c r="S58" s="882"/>
      <c r="T58" s="882"/>
      <c r="U58" s="882"/>
      <c r="V58" s="882"/>
      <c r="W58" s="882"/>
      <c r="X58" s="882"/>
      <c r="Y58" s="882"/>
      <c r="Z58" s="882"/>
      <c r="AA58" s="882"/>
      <c r="AB58" s="882"/>
      <c r="AC58" s="882"/>
      <c r="AD58" s="882"/>
      <c r="AE58" s="883"/>
      <c r="AF58" s="809"/>
      <c r="AG58" s="810"/>
      <c r="AH58" s="810"/>
      <c r="AI58" s="810"/>
      <c r="AJ58" s="811"/>
      <c r="AK58" s="884"/>
      <c r="AL58" s="882"/>
      <c r="AM58" s="882"/>
      <c r="AN58" s="882"/>
      <c r="AO58" s="882"/>
      <c r="AP58" s="882"/>
      <c r="AQ58" s="882"/>
      <c r="AR58" s="882"/>
      <c r="AS58" s="882"/>
      <c r="AT58" s="882"/>
      <c r="AU58" s="882"/>
      <c r="AV58" s="882"/>
      <c r="AW58" s="882"/>
      <c r="AX58" s="882"/>
      <c r="AY58" s="882"/>
      <c r="AZ58" s="885"/>
      <c r="BA58" s="885"/>
      <c r="BB58" s="885"/>
      <c r="BC58" s="885"/>
      <c r="BD58" s="885"/>
      <c r="BE58" s="876"/>
      <c r="BF58" s="876"/>
      <c r="BG58" s="876"/>
      <c r="BH58" s="876"/>
      <c r="BI58" s="877"/>
      <c r="BJ58" s="254"/>
      <c r="BK58" s="254"/>
      <c r="BL58" s="254"/>
      <c r="BM58" s="254"/>
      <c r="BN58" s="254"/>
      <c r="BO58" s="267"/>
      <c r="BP58" s="267"/>
      <c r="BQ58" s="264">
        <v>52</v>
      </c>
      <c r="BR58" s="265"/>
      <c r="BS58" s="816"/>
      <c r="BT58" s="817"/>
      <c r="BU58" s="817"/>
      <c r="BV58" s="817"/>
      <c r="BW58" s="817"/>
      <c r="BX58" s="817"/>
      <c r="BY58" s="817"/>
      <c r="BZ58" s="817"/>
      <c r="CA58" s="817"/>
      <c r="CB58" s="817"/>
      <c r="CC58" s="817"/>
      <c r="CD58" s="817"/>
      <c r="CE58" s="817"/>
      <c r="CF58" s="817"/>
      <c r="CG58" s="818"/>
      <c r="CH58" s="829"/>
      <c r="CI58" s="830"/>
      <c r="CJ58" s="830"/>
      <c r="CK58" s="830"/>
      <c r="CL58" s="831"/>
      <c r="CM58" s="829"/>
      <c r="CN58" s="830"/>
      <c r="CO58" s="830"/>
      <c r="CP58" s="830"/>
      <c r="CQ58" s="831"/>
      <c r="CR58" s="829"/>
      <c r="CS58" s="830"/>
      <c r="CT58" s="830"/>
      <c r="CU58" s="830"/>
      <c r="CV58" s="831"/>
      <c r="CW58" s="829"/>
      <c r="CX58" s="830"/>
      <c r="CY58" s="830"/>
      <c r="CZ58" s="830"/>
      <c r="DA58" s="831"/>
      <c r="DB58" s="829"/>
      <c r="DC58" s="830"/>
      <c r="DD58" s="830"/>
      <c r="DE58" s="830"/>
      <c r="DF58" s="831"/>
      <c r="DG58" s="829"/>
      <c r="DH58" s="830"/>
      <c r="DI58" s="830"/>
      <c r="DJ58" s="830"/>
      <c r="DK58" s="831"/>
      <c r="DL58" s="829"/>
      <c r="DM58" s="830"/>
      <c r="DN58" s="830"/>
      <c r="DO58" s="830"/>
      <c r="DP58" s="831"/>
      <c r="DQ58" s="829"/>
      <c r="DR58" s="830"/>
      <c r="DS58" s="830"/>
      <c r="DT58" s="830"/>
      <c r="DU58" s="831"/>
      <c r="DV58" s="832"/>
      <c r="DW58" s="833"/>
      <c r="DX58" s="833"/>
      <c r="DY58" s="833"/>
      <c r="DZ58" s="834"/>
      <c r="EA58" s="248"/>
    </row>
    <row r="59" spans="1:131" s="249" customFormat="1" ht="26.25" customHeight="1" x14ac:dyDescent="0.15">
      <c r="A59" s="263">
        <v>32</v>
      </c>
      <c r="B59" s="803"/>
      <c r="C59" s="804"/>
      <c r="D59" s="804"/>
      <c r="E59" s="804"/>
      <c r="F59" s="804"/>
      <c r="G59" s="804"/>
      <c r="H59" s="804"/>
      <c r="I59" s="804"/>
      <c r="J59" s="804"/>
      <c r="K59" s="804"/>
      <c r="L59" s="804"/>
      <c r="M59" s="804"/>
      <c r="N59" s="804"/>
      <c r="O59" s="804"/>
      <c r="P59" s="805"/>
      <c r="Q59" s="881"/>
      <c r="R59" s="882"/>
      <c r="S59" s="882"/>
      <c r="T59" s="882"/>
      <c r="U59" s="882"/>
      <c r="V59" s="882"/>
      <c r="W59" s="882"/>
      <c r="X59" s="882"/>
      <c r="Y59" s="882"/>
      <c r="Z59" s="882"/>
      <c r="AA59" s="882"/>
      <c r="AB59" s="882"/>
      <c r="AC59" s="882"/>
      <c r="AD59" s="882"/>
      <c r="AE59" s="883"/>
      <c r="AF59" s="809"/>
      <c r="AG59" s="810"/>
      <c r="AH59" s="810"/>
      <c r="AI59" s="810"/>
      <c r="AJ59" s="811"/>
      <c r="AK59" s="884"/>
      <c r="AL59" s="882"/>
      <c r="AM59" s="882"/>
      <c r="AN59" s="882"/>
      <c r="AO59" s="882"/>
      <c r="AP59" s="882"/>
      <c r="AQ59" s="882"/>
      <c r="AR59" s="882"/>
      <c r="AS59" s="882"/>
      <c r="AT59" s="882"/>
      <c r="AU59" s="882"/>
      <c r="AV59" s="882"/>
      <c r="AW59" s="882"/>
      <c r="AX59" s="882"/>
      <c r="AY59" s="882"/>
      <c r="AZ59" s="885"/>
      <c r="BA59" s="885"/>
      <c r="BB59" s="885"/>
      <c r="BC59" s="885"/>
      <c r="BD59" s="885"/>
      <c r="BE59" s="876"/>
      <c r="BF59" s="876"/>
      <c r="BG59" s="876"/>
      <c r="BH59" s="876"/>
      <c r="BI59" s="877"/>
      <c r="BJ59" s="254"/>
      <c r="BK59" s="254"/>
      <c r="BL59" s="254"/>
      <c r="BM59" s="254"/>
      <c r="BN59" s="254"/>
      <c r="BO59" s="267"/>
      <c r="BP59" s="267"/>
      <c r="BQ59" s="264">
        <v>53</v>
      </c>
      <c r="BR59" s="265"/>
      <c r="BS59" s="816"/>
      <c r="BT59" s="817"/>
      <c r="BU59" s="817"/>
      <c r="BV59" s="817"/>
      <c r="BW59" s="817"/>
      <c r="BX59" s="817"/>
      <c r="BY59" s="817"/>
      <c r="BZ59" s="817"/>
      <c r="CA59" s="817"/>
      <c r="CB59" s="817"/>
      <c r="CC59" s="817"/>
      <c r="CD59" s="817"/>
      <c r="CE59" s="817"/>
      <c r="CF59" s="817"/>
      <c r="CG59" s="818"/>
      <c r="CH59" s="829"/>
      <c r="CI59" s="830"/>
      <c r="CJ59" s="830"/>
      <c r="CK59" s="830"/>
      <c r="CL59" s="831"/>
      <c r="CM59" s="829"/>
      <c r="CN59" s="830"/>
      <c r="CO59" s="830"/>
      <c r="CP59" s="830"/>
      <c r="CQ59" s="831"/>
      <c r="CR59" s="829"/>
      <c r="CS59" s="830"/>
      <c r="CT59" s="830"/>
      <c r="CU59" s="830"/>
      <c r="CV59" s="831"/>
      <c r="CW59" s="829"/>
      <c r="CX59" s="830"/>
      <c r="CY59" s="830"/>
      <c r="CZ59" s="830"/>
      <c r="DA59" s="831"/>
      <c r="DB59" s="829"/>
      <c r="DC59" s="830"/>
      <c r="DD59" s="830"/>
      <c r="DE59" s="830"/>
      <c r="DF59" s="831"/>
      <c r="DG59" s="829"/>
      <c r="DH59" s="830"/>
      <c r="DI59" s="830"/>
      <c r="DJ59" s="830"/>
      <c r="DK59" s="831"/>
      <c r="DL59" s="829"/>
      <c r="DM59" s="830"/>
      <c r="DN59" s="830"/>
      <c r="DO59" s="830"/>
      <c r="DP59" s="831"/>
      <c r="DQ59" s="829"/>
      <c r="DR59" s="830"/>
      <c r="DS59" s="830"/>
      <c r="DT59" s="830"/>
      <c r="DU59" s="831"/>
      <c r="DV59" s="832"/>
      <c r="DW59" s="833"/>
      <c r="DX59" s="833"/>
      <c r="DY59" s="833"/>
      <c r="DZ59" s="834"/>
      <c r="EA59" s="248"/>
    </row>
    <row r="60" spans="1:131" s="249" customFormat="1" ht="26.25" customHeight="1" x14ac:dyDescent="0.15">
      <c r="A60" s="263">
        <v>33</v>
      </c>
      <c r="B60" s="803"/>
      <c r="C60" s="804"/>
      <c r="D60" s="804"/>
      <c r="E60" s="804"/>
      <c r="F60" s="804"/>
      <c r="G60" s="804"/>
      <c r="H60" s="804"/>
      <c r="I60" s="804"/>
      <c r="J60" s="804"/>
      <c r="K60" s="804"/>
      <c r="L60" s="804"/>
      <c r="M60" s="804"/>
      <c r="N60" s="804"/>
      <c r="O60" s="804"/>
      <c r="P60" s="805"/>
      <c r="Q60" s="881"/>
      <c r="R60" s="882"/>
      <c r="S60" s="882"/>
      <c r="T60" s="882"/>
      <c r="U60" s="882"/>
      <c r="V60" s="882"/>
      <c r="W60" s="882"/>
      <c r="X60" s="882"/>
      <c r="Y60" s="882"/>
      <c r="Z60" s="882"/>
      <c r="AA60" s="882"/>
      <c r="AB60" s="882"/>
      <c r="AC60" s="882"/>
      <c r="AD60" s="882"/>
      <c r="AE60" s="883"/>
      <c r="AF60" s="809"/>
      <c r="AG60" s="810"/>
      <c r="AH60" s="810"/>
      <c r="AI60" s="810"/>
      <c r="AJ60" s="811"/>
      <c r="AK60" s="884"/>
      <c r="AL60" s="882"/>
      <c r="AM60" s="882"/>
      <c r="AN60" s="882"/>
      <c r="AO60" s="882"/>
      <c r="AP60" s="882"/>
      <c r="AQ60" s="882"/>
      <c r="AR60" s="882"/>
      <c r="AS60" s="882"/>
      <c r="AT60" s="882"/>
      <c r="AU60" s="882"/>
      <c r="AV60" s="882"/>
      <c r="AW60" s="882"/>
      <c r="AX60" s="882"/>
      <c r="AY60" s="882"/>
      <c r="AZ60" s="885"/>
      <c r="BA60" s="885"/>
      <c r="BB60" s="885"/>
      <c r="BC60" s="885"/>
      <c r="BD60" s="885"/>
      <c r="BE60" s="876"/>
      <c r="BF60" s="876"/>
      <c r="BG60" s="876"/>
      <c r="BH60" s="876"/>
      <c r="BI60" s="877"/>
      <c r="BJ60" s="254"/>
      <c r="BK60" s="254"/>
      <c r="BL60" s="254"/>
      <c r="BM60" s="254"/>
      <c r="BN60" s="254"/>
      <c r="BO60" s="267"/>
      <c r="BP60" s="267"/>
      <c r="BQ60" s="264">
        <v>54</v>
      </c>
      <c r="BR60" s="265"/>
      <c r="BS60" s="816"/>
      <c r="BT60" s="817"/>
      <c r="BU60" s="817"/>
      <c r="BV60" s="817"/>
      <c r="BW60" s="817"/>
      <c r="BX60" s="817"/>
      <c r="BY60" s="817"/>
      <c r="BZ60" s="817"/>
      <c r="CA60" s="817"/>
      <c r="CB60" s="817"/>
      <c r="CC60" s="817"/>
      <c r="CD60" s="817"/>
      <c r="CE60" s="817"/>
      <c r="CF60" s="817"/>
      <c r="CG60" s="818"/>
      <c r="CH60" s="829"/>
      <c r="CI60" s="830"/>
      <c r="CJ60" s="830"/>
      <c r="CK60" s="830"/>
      <c r="CL60" s="831"/>
      <c r="CM60" s="829"/>
      <c r="CN60" s="830"/>
      <c r="CO60" s="830"/>
      <c r="CP60" s="830"/>
      <c r="CQ60" s="831"/>
      <c r="CR60" s="829"/>
      <c r="CS60" s="830"/>
      <c r="CT60" s="830"/>
      <c r="CU60" s="830"/>
      <c r="CV60" s="831"/>
      <c r="CW60" s="829"/>
      <c r="CX60" s="830"/>
      <c r="CY60" s="830"/>
      <c r="CZ60" s="830"/>
      <c r="DA60" s="831"/>
      <c r="DB60" s="829"/>
      <c r="DC60" s="830"/>
      <c r="DD60" s="830"/>
      <c r="DE60" s="830"/>
      <c r="DF60" s="831"/>
      <c r="DG60" s="829"/>
      <c r="DH60" s="830"/>
      <c r="DI60" s="830"/>
      <c r="DJ60" s="830"/>
      <c r="DK60" s="831"/>
      <c r="DL60" s="829"/>
      <c r="DM60" s="830"/>
      <c r="DN60" s="830"/>
      <c r="DO60" s="830"/>
      <c r="DP60" s="831"/>
      <c r="DQ60" s="829"/>
      <c r="DR60" s="830"/>
      <c r="DS60" s="830"/>
      <c r="DT60" s="830"/>
      <c r="DU60" s="831"/>
      <c r="DV60" s="832"/>
      <c r="DW60" s="833"/>
      <c r="DX60" s="833"/>
      <c r="DY60" s="833"/>
      <c r="DZ60" s="834"/>
      <c r="EA60" s="248"/>
    </row>
    <row r="61" spans="1:131" s="249" customFormat="1" ht="26.25" customHeight="1" thickBot="1" x14ac:dyDescent="0.2">
      <c r="A61" s="263">
        <v>34</v>
      </c>
      <c r="B61" s="803"/>
      <c r="C61" s="804"/>
      <c r="D61" s="804"/>
      <c r="E61" s="804"/>
      <c r="F61" s="804"/>
      <c r="G61" s="804"/>
      <c r="H61" s="804"/>
      <c r="I61" s="804"/>
      <c r="J61" s="804"/>
      <c r="K61" s="804"/>
      <c r="L61" s="804"/>
      <c r="M61" s="804"/>
      <c r="N61" s="804"/>
      <c r="O61" s="804"/>
      <c r="P61" s="805"/>
      <c r="Q61" s="881"/>
      <c r="R61" s="882"/>
      <c r="S61" s="882"/>
      <c r="T61" s="882"/>
      <c r="U61" s="882"/>
      <c r="V61" s="882"/>
      <c r="W61" s="882"/>
      <c r="X61" s="882"/>
      <c r="Y61" s="882"/>
      <c r="Z61" s="882"/>
      <c r="AA61" s="882"/>
      <c r="AB61" s="882"/>
      <c r="AC61" s="882"/>
      <c r="AD61" s="882"/>
      <c r="AE61" s="883"/>
      <c r="AF61" s="809"/>
      <c r="AG61" s="810"/>
      <c r="AH61" s="810"/>
      <c r="AI61" s="810"/>
      <c r="AJ61" s="811"/>
      <c r="AK61" s="884"/>
      <c r="AL61" s="882"/>
      <c r="AM61" s="882"/>
      <c r="AN61" s="882"/>
      <c r="AO61" s="882"/>
      <c r="AP61" s="882"/>
      <c r="AQ61" s="882"/>
      <c r="AR61" s="882"/>
      <c r="AS61" s="882"/>
      <c r="AT61" s="882"/>
      <c r="AU61" s="882"/>
      <c r="AV61" s="882"/>
      <c r="AW61" s="882"/>
      <c r="AX61" s="882"/>
      <c r="AY61" s="882"/>
      <c r="AZ61" s="885"/>
      <c r="BA61" s="885"/>
      <c r="BB61" s="885"/>
      <c r="BC61" s="885"/>
      <c r="BD61" s="885"/>
      <c r="BE61" s="876"/>
      <c r="BF61" s="876"/>
      <c r="BG61" s="876"/>
      <c r="BH61" s="876"/>
      <c r="BI61" s="877"/>
      <c r="BJ61" s="254"/>
      <c r="BK61" s="254"/>
      <c r="BL61" s="254"/>
      <c r="BM61" s="254"/>
      <c r="BN61" s="254"/>
      <c r="BO61" s="267"/>
      <c r="BP61" s="267"/>
      <c r="BQ61" s="264">
        <v>55</v>
      </c>
      <c r="BR61" s="265"/>
      <c r="BS61" s="816"/>
      <c r="BT61" s="817"/>
      <c r="BU61" s="817"/>
      <c r="BV61" s="817"/>
      <c r="BW61" s="817"/>
      <c r="BX61" s="817"/>
      <c r="BY61" s="817"/>
      <c r="BZ61" s="817"/>
      <c r="CA61" s="817"/>
      <c r="CB61" s="817"/>
      <c r="CC61" s="817"/>
      <c r="CD61" s="817"/>
      <c r="CE61" s="817"/>
      <c r="CF61" s="817"/>
      <c r="CG61" s="818"/>
      <c r="CH61" s="829"/>
      <c r="CI61" s="830"/>
      <c r="CJ61" s="830"/>
      <c r="CK61" s="830"/>
      <c r="CL61" s="831"/>
      <c r="CM61" s="829"/>
      <c r="CN61" s="830"/>
      <c r="CO61" s="830"/>
      <c r="CP61" s="830"/>
      <c r="CQ61" s="831"/>
      <c r="CR61" s="829"/>
      <c r="CS61" s="830"/>
      <c r="CT61" s="830"/>
      <c r="CU61" s="830"/>
      <c r="CV61" s="831"/>
      <c r="CW61" s="829"/>
      <c r="CX61" s="830"/>
      <c r="CY61" s="830"/>
      <c r="CZ61" s="830"/>
      <c r="DA61" s="831"/>
      <c r="DB61" s="829"/>
      <c r="DC61" s="830"/>
      <c r="DD61" s="830"/>
      <c r="DE61" s="830"/>
      <c r="DF61" s="831"/>
      <c r="DG61" s="829"/>
      <c r="DH61" s="830"/>
      <c r="DI61" s="830"/>
      <c r="DJ61" s="830"/>
      <c r="DK61" s="831"/>
      <c r="DL61" s="829"/>
      <c r="DM61" s="830"/>
      <c r="DN61" s="830"/>
      <c r="DO61" s="830"/>
      <c r="DP61" s="831"/>
      <c r="DQ61" s="829"/>
      <c r="DR61" s="830"/>
      <c r="DS61" s="830"/>
      <c r="DT61" s="830"/>
      <c r="DU61" s="831"/>
      <c r="DV61" s="832"/>
      <c r="DW61" s="833"/>
      <c r="DX61" s="833"/>
      <c r="DY61" s="833"/>
      <c r="DZ61" s="834"/>
      <c r="EA61" s="248"/>
    </row>
    <row r="62" spans="1:131" s="249" customFormat="1" ht="26.25" customHeight="1" x14ac:dyDescent="0.15">
      <c r="A62" s="263">
        <v>35</v>
      </c>
      <c r="B62" s="803"/>
      <c r="C62" s="804"/>
      <c r="D62" s="804"/>
      <c r="E62" s="804"/>
      <c r="F62" s="804"/>
      <c r="G62" s="804"/>
      <c r="H62" s="804"/>
      <c r="I62" s="804"/>
      <c r="J62" s="804"/>
      <c r="K62" s="804"/>
      <c r="L62" s="804"/>
      <c r="M62" s="804"/>
      <c r="N62" s="804"/>
      <c r="O62" s="804"/>
      <c r="P62" s="805"/>
      <c r="Q62" s="881"/>
      <c r="R62" s="882"/>
      <c r="S62" s="882"/>
      <c r="T62" s="882"/>
      <c r="U62" s="882"/>
      <c r="V62" s="882"/>
      <c r="W62" s="882"/>
      <c r="X62" s="882"/>
      <c r="Y62" s="882"/>
      <c r="Z62" s="882"/>
      <c r="AA62" s="882"/>
      <c r="AB62" s="882"/>
      <c r="AC62" s="882"/>
      <c r="AD62" s="882"/>
      <c r="AE62" s="883"/>
      <c r="AF62" s="809"/>
      <c r="AG62" s="810"/>
      <c r="AH62" s="810"/>
      <c r="AI62" s="810"/>
      <c r="AJ62" s="811"/>
      <c r="AK62" s="884"/>
      <c r="AL62" s="882"/>
      <c r="AM62" s="882"/>
      <c r="AN62" s="882"/>
      <c r="AO62" s="882"/>
      <c r="AP62" s="882"/>
      <c r="AQ62" s="882"/>
      <c r="AR62" s="882"/>
      <c r="AS62" s="882"/>
      <c r="AT62" s="882"/>
      <c r="AU62" s="882"/>
      <c r="AV62" s="882"/>
      <c r="AW62" s="882"/>
      <c r="AX62" s="882"/>
      <c r="AY62" s="882"/>
      <c r="AZ62" s="885"/>
      <c r="BA62" s="885"/>
      <c r="BB62" s="885"/>
      <c r="BC62" s="885"/>
      <c r="BD62" s="885"/>
      <c r="BE62" s="876"/>
      <c r="BF62" s="876"/>
      <c r="BG62" s="876"/>
      <c r="BH62" s="876"/>
      <c r="BI62" s="877"/>
      <c r="BJ62" s="893" t="s">
        <v>411</v>
      </c>
      <c r="BK62" s="854"/>
      <c r="BL62" s="854"/>
      <c r="BM62" s="854"/>
      <c r="BN62" s="855"/>
      <c r="BO62" s="267"/>
      <c r="BP62" s="267"/>
      <c r="BQ62" s="264">
        <v>56</v>
      </c>
      <c r="BR62" s="265"/>
      <c r="BS62" s="816"/>
      <c r="BT62" s="817"/>
      <c r="BU62" s="817"/>
      <c r="BV62" s="817"/>
      <c r="BW62" s="817"/>
      <c r="BX62" s="817"/>
      <c r="BY62" s="817"/>
      <c r="BZ62" s="817"/>
      <c r="CA62" s="817"/>
      <c r="CB62" s="817"/>
      <c r="CC62" s="817"/>
      <c r="CD62" s="817"/>
      <c r="CE62" s="817"/>
      <c r="CF62" s="817"/>
      <c r="CG62" s="818"/>
      <c r="CH62" s="829"/>
      <c r="CI62" s="830"/>
      <c r="CJ62" s="830"/>
      <c r="CK62" s="830"/>
      <c r="CL62" s="831"/>
      <c r="CM62" s="829"/>
      <c r="CN62" s="830"/>
      <c r="CO62" s="830"/>
      <c r="CP62" s="830"/>
      <c r="CQ62" s="831"/>
      <c r="CR62" s="829"/>
      <c r="CS62" s="830"/>
      <c r="CT62" s="830"/>
      <c r="CU62" s="830"/>
      <c r="CV62" s="831"/>
      <c r="CW62" s="829"/>
      <c r="CX62" s="830"/>
      <c r="CY62" s="830"/>
      <c r="CZ62" s="830"/>
      <c r="DA62" s="831"/>
      <c r="DB62" s="829"/>
      <c r="DC62" s="830"/>
      <c r="DD62" s="830"/>
      <c r="DE62" s="830"/>
      <c r="DF62" s="831"/>
      <c r="DG62" s="829"/>
      <c r="DH62" s="830"/>
      <c r="DI62" s="830"/>
      <c r="DJ62" s="830"/>
      <c r="DK62" s="831"/>
      <c r="DL62" s="829"/>
      <c r="DM62" s="830"/>
      <c r="DN62" s="830"/>
      <c r="DO62" s="830"/>
      <c r="DP62" s="831"/>
      <c r="DQ62" s="829"/>
      <c r="DR62" s="830"/>
      <c r="DS62" s="830"/>
      <c r="DT62" s="830"/>
      <c r="DU62" s="831"/>
      <c r="DV62" s="832"/>
      <c r="DW62" s="833"/>
      <c r="DX62" s="833"/>
      <c r="DY62" s="833"/>
      <c r="DZ62" s="834"/>
      <c r="EA62" s="248"/>
    </row>
    <row r="63" spans="1:131" s="249" customFormat="1" ht="26.25" customHeight="1" thickBot="1" x14ac:dyDescent="0.2">
      <c r="A63" s="266" t="s">
        <v>390</v>
      </c>
      <c r="B63" s="838" t="s">
        <v>412</v>
      </c>
      <c r="C63" s="839"/>
      <c r="D63" s="839"/>
      <c r="E63" s="839"/>
      <c r="F63" s="839"/>
      <c r="G63" s="839"/>
      <c r="H63" s="839"/>
      <c r="I63" s="839"/>
      <c r="J63" s="839"/>
      <c r="K63" s="839"/>
      <c r="L63" s="839"/>
      <c r="M63" s="839"/>
      <c r="N63" s="839"/>
      <c r="O63" s="839"/>
      <c r="P63" s="840"/>
      <c r="Q63" s="886"/>
      <c r="R63" s="887"/>
      <c r="S63" s="887"/>
      <c r="T63" s="887"/>
      <c r="U63" s="887"/>
      <c r="V63" s="887"/>
      <c r="W63" s="887"/>
      <c r="X63" s="887"/>
      <c r="Y63" s="887"/>
      <c r="Z63" s="887"/>
      <c r="AA63" s="887"/>
      <c r="AB63" s="887"/>
      <c r="AC63" s="887"/>
      <c r="AD63" s="887"/>
      <c r="AE63" s="888"/>
      <c r="AF63" s="889">
        <v>453</v>
      </c>
      <c r="AG63" s="890"/>
      <c r="AH63" s="890"/>
      <c r="AI63" s="890"/>
      <c r="AJ63" s="891"/>
      <c r="AK63" s="892"/>
      <c r="AL63" s="887"/>
      <c r="AM63" s="887"/>
      <c r="AN63" s="887"/>
      <c r="AO63" s="887"/>
      <c r="AP63" s="890"/>
      <c r="AQ63" s="890"/>
      <c r="AR63" s="890"/>
      <c r="AS63" s="890"/>
      <c r="AT63" s="890"/>
      <c r="AU63" s="890"/>
      <c r="AV63" s="890"/>
      <c r="AW63" s="890"/>
      <c r="AX63" s="890"/>
      <c r="AY63" s="890"/>
      <c r="AZ63" s="894"/>
      <c r="BA63" s="894"/>
      <c r="BB63" s="894"/>
      <c r="BC63" s="894"/>
      <c r="BD63" s="894"/>
      <c r="BE63" s="895"/>
      <c r="BF63" s="895"/>
      <c r="BG63" s="895"/>
      <c r="BH63" s="895"/>
      <c r="BI63" s="896"/>
      <c r="BJ63" s="897" t="s">
        <v>413</v>
      </c>
      <c r="BK63" s="898"/>
      <c r="BL63" s="898"/>
      <c r="BM63" s="898"/>
      <c r="BN63" s="899"/>
      <c r="BO63" s="267"/>
      <c r="BP63" s="267"/>
      <c r="BQ63" s="264">
        <v>57</v>
      </c>
      <c r="BR63" s="265"/>
      <c r="BS63" s="816"/>
      <c r="BT63" s="817"/>
      <c r="BU63" s="817"/>
      <c r="BV63" s="817"/>
      <c r="BW63" s="817"/>
      <c r="BX63" s="817"/>
      <c r="BY63" s="817"/>
      <c r="BZ63" s="817"/>
      <c r="CA63" s="817"/>
      <c r="CB63" s="817"/>
      <c r="CC63" s="817"/>
      <c r="CD63" s="817"/>
      <c r="CE63" s="817"/>
      <c r="CF63" s="817"/>
      <c r="CG63" s="818"/>
      <c r="CH63" s="829"/>
      <c r="CI63" s="830"/>
      <c r="CJ63" s="830"/>
      <c r="CK63" s="830"/>
      <c r="CL63" s="831"/>
      <c r="CM63" s="829"/>
      <c r="CN63" s="830"/>
      <c r="CO63" s="830"/>
      <c r="CP63" s="830"/>
      <c r="CQ63" s="831"/>
      <c r="CR63" s="829"/>
      <c r="CS63" s="830"/>
      <c r="CT63" s="830"/>
      <c r="CU63" s="830"/>
      <c r="CV63" s="831"/>
      <c r="CW63" s="829"/>
      <c r="CX63" s="830"/>
      <c r="CY63" s="830"/>
      <c r="CZ63" s="830"/>
      <c r="DA63" s="831"/>
      <c r="DB63" s="829"/>
      <c r="DC63" s="830"/>
      <c r="DD63" s="830"/>
      <c r="DE63" s="830"/>
      <c r="DF63" s="831"/>
      <c r="DG63" s="829"/>
      <c r="DH63" s="830"/>
      <c r="DI63" s="830"/>
      <c r="DJ63" s="830"/>
      <c r="DK63" s="831"/>
      <c r="DL63" s="829"/>
      <c r="DM63" s="830"/>
      <c r="DN63" s="830"/>
      <c r="DO63" s="830"/>
      <c r="DP63" s="831"/>
      <c r="DQ63" s="829"/>
      <c r="DR63" s="830"/>
      <c r="DS63" s="830"/>
      <c r="DT63" s="830"/>
      <c r="DU63" s="831"/>
      <c r="DV63" s="832"/>
      <c r="DW63" s="833"/>
      <c r="DX63" s="833"/>
      <c r="DY63" s="833"/>
      <c r="DZ63" s="834"/>
      <c r="EA63" s="248"/>
    </row>
    <row r="64" spans="1:131" s="249" customFormat="1" ht="26.25" customHeight="1" x14ac:dyDescent="0.15">
      <c r="A64" s="267"/>
      <c r="B64" s="267"/>
      <c r="C64" s="267"/>
      <c r="D64" s="267"/>
      <c r="E64" s="267"/>
      <c r="F64" s="267"/>
      <c r="G64" s="267"/>
      <c r="H64" s="267"/>
      <c r="I64" s="267"/>
      <c r="J64" s="267"/>
      <c r="K64" s="267"/>
      <c r="L64" s="267"/>
      <c r="M64" s="267"/>
      <c r="N64" s="267"/>
      <c r="O64" s="267"/>
      <c r="P64" s="267"/>
      <c r="Q64" s="267"/>
      <c r="R64" s="267"/>
      <c r="S64" s="267"/>
      <c r="T64" s="267"/>
      <c r="U64" s="267"/>
      <c r="V64" s="267"/>
      <c r="W64" s="267"/>
      <c r="X64" s="267"/>
      <c r="Y64" s="267"/>
      <c r="Z64" s="267"/>
      <c r="AA64" s="267"/>
      <c r="AB64" s="267"/>
      <c r="AC64" s="267"/>
      <c r="AD64" s="267"/>
      <c r="AE64" s="267"/>
      <c r="AF64" s="267"/>
      <c r="AG64" s="267"/>
      <c r="AH64" s="267"/>
      <c r="AI64" s="267"/>
      <c r="AJ64" s="267"/>
      <c r="AK64" s="267"/>
      <c r="AL64" s="267"/>
      <c r="AM64" s="267"/>
      <c r="AN64" s="267"/>
      <c r="AO64" s="267"/>
      <c r="AP64" s="267"/>
      <c r="AQ64" s="267"/>
      <c r="AR64" s="267"/>
      <c r="AS64" s="267"/>
      <c r="AT64" s="267"/>
      <c r="AU64" s="267"/>
      <c r="AV64" s="267"/>
      <c r="AW64" s="267"/>
      <c r="AX64" s="267"/>
      <c r="AY64" s="267"/>
      <c r="AZ64" s="267"/>
      <c r="BA64" s="267"/>
      <c r="BB64" s="267"/>
      <c r="BC64" s="267"/>
      <c r="BD64" s="267"/>
      <c r="BE64" s="267"/>
      <c r="BF64" s="267"/>
      <c r="BG64" s="267"/>
      <c r="BH64" s="267"/>
      <c r="BI64" s="267"/>
      <c r="BJ64" s="267"/>
      <c r="BK64" s="267"/>
      <c r="BL64" s="267"/>
      <c r="BM64" s="267"/>
      <c r="BN64" s="267"/>
      <c r="BO64" s="267"/>
      <c r="BP64" s="267"/>
      <c r="BQ64" s="264">
        <v>58</v>
      </c>
      <c r="BR64" s="265"/>
      <c r="BS64" s="816"/>
      <c r="BT64" s="817"/>
      <c r="BU64" s="817"/>
      <c r="BV64" s="817"/>
      <c r="BW64" s="817"/>
      <c r="BX64" s="817"/>
      <c r="BY64" s="817"/>
      <c r="BZ64" s="817"/>
      <c r="CA64" s="817"/>
      <c r="CB64" s="817"/>
      <c r="CC64" s="817"/>
      <c r="CD64" s="817"/>
      <c r="CE64" s="817"/>
      <c r="CF64" s="817"/>
      <c r="CG64" s="818"/>
      <c r="CH64" s="829"/>
      <c r="CI64" s="830"/>
      <c r="CJ64" s="830"/>
      <c r="CK64" s="830"/>
      <c r="CL64" s="831"/>
      <c r="CM64" s="829"/>
      <c r="CN64" s="830"/>
      <c r="CO64" s="830"/>
      <c r="CP64" s="830"/>
      <c r="CQ64" s="831"/>
      <c r="CR64" s="829"/>
      <c r="CS64" s="830"/>
      <c r="CT64" s="830"/>
      <c r="CU64" s="830"/>
      <c r="CV64" s="831"/>
      <c r="CW64" s="829"/>
      <c r="CX64" s="830"/>
      <c r="CY64" s="830"/>
      <c r="CZ64" s="830"/>
      <c r="DA64" s="831"/>
      <c r="DB64" s="829"/>
      <c r="DC64" s="830"/>
      <c r="DD64" s="830"/>
      <c r="DE64" s="830"/>
      <c r="DF64" s="831"/>
      <c r="DG64" s="829"/>
      <c r="DH64" s="830"/>
      <c r="DI64" s="830"/>
      <c r="DJ64" s="830"/>
      <c r="DK64" s="831"/>
      <c r="DL64" s="829"/>
      <c r="DM64" s="830"/>
      <c r="DN64" s="830"/>
      <c r="DO64" s="830"/>
      <c r="DP64" s="831"/>
      <c r="DQ64" s="829"/>
      <c r="DR64" s="830"/>
      <c r="DS64" s="830"/>
      <c r="DT64" s="830"/>
      <c r="DU64" s="831"/>
      <c r="DV64" s="832"/>
      <c r="DW64" s="833"/>
      <c r="DX64" s="833"/>
      <c r="DY64" s="833"/>
      <c r="DZ64" s="834"/>
      <c r="EA64" s="248"/>
    </row>
    <row r="65" spans="1:131" s="249" customFormat="1" ht="26.25" customHeight="1" thickBot="1" x14ac:dyDescent="0.2">
      <c r="A65" s="254" t="s">
        <v>414</v>
      </c>
      <c r="B65" s="254"/>
      <c r="C65" s="254"/>
      <c r="D65" s="254"/>
      <c r="E65" s="254"/>
      <c r="F65" s="254"/>
      <c r="G65" s="254"/>
      <c r="H65" s="254"/>
      <c r="I65" s="254"/>
      <c r="J65" s="254"/>
      <c r="K65" s="254"/>
      <c r="L65" s="254"/>
      <c r="M65" s="254"/>
      <c r="N65" s="254"/>
      <c r="O65" s="254"/>
      <c r="P65" s="254"/>
      <c r="Q65" s="254"/>
      <c r="R65" s="254"/>
      <c r="S65" s="254"/>
      <c r="T65" s="254"/>
      <c r="U65" s="254"/>
      <c r="V65" s="254"/>
      <c r="W65" s="254"/>
      <c r="X65" s="254"/>
      <c r="Y65" s="254"/>
      <c r="Z65" s="254"/>
      <c r="AA65" s="254"/>
      <c r="AB65" s="254"/>
      <c r="AC65" s="254"/>
      <c r="AD65" s="254"/>
      <c r="AE65" s="254"/>
      <c r="AF65" s="254"/>
      <c r="AG65" s="254"/>
      <c r="AH65" s="254"/>
      <c r="AI65" s="254"/>
      <c r="AJ65" s="254"/>
      <c r="AK65" s="254"/>
      <c r="AL65" s="254"/>
      <c r="AM65" s="254"/>
      <c r="AN65" s="254"/>
      <c r="AO65" s="254"/>
      <c r="AP65" s="254"/>
      <c r="AQ65" s="254"/>
      <c r="AR65" s="254"/>
      <c r="AS65" s="254"/>
      <c r="AT65" s="254"/>
      <c r="AU65" s="254"/>
      <c r="AV65" s="254"/>
      <c r="AW65" s="254"/>
      <c r="AX65" s="254"/>
      <c r="AY65" s="254"/>
      <c r="AZ65" s="254"/>
      <c r="BA65" s="254"/>
      <c r="BB65" s="254"/>
      <c r="BC65" s="254"/>
      <c r="BD65" s="254"/>
      <c r="BE65" s="267"/>
      <c r="BF65" s="267"/>
      <c r="BG65" s="267"/>
      <c r="BH65" s="267"/>
      <c r="BI65" s="267"/>
      <c r="BJ65" s="267"/>
      <c r="BK65" s="267"/>
      <c r="BL65" s="267"/>
      <c r="BM65" s="267"/>
      <c r="BN65" s="267"/>
      <c r="BO65" s="267"/>
      <c r="BP65" s="267"/>
      <c r="BQ65" s="264">
        <v>59</v>
      </c>
      <c r="BR65" s="265"/>
      <c r="BS65" s="816"/>
      <c r="BT65" s="817"/>
      <c r="BU65" s="817"/>
      <c r="BV65" s="817"/>
      <c r="BW65" s="817"/>
      <c r="BX65" s="817"/>
      <c r="BY65" s="817"/>
      <c r="BZ65" s="817"/>
      <c r="CA65" s="817"/>
      <c r="CB65" s="817"/>
      <c r="CC65" s="817"/>
      <c r="CD65" s="817"/>
      <c r="CE65" s="817"/>
      <c r="CF65" s="817"/>
      <c r="CG65" s="818"/>
      <c r="CH65" s="829"/>
      <c r="CI65" s="830"/>
      <c r="CJ65" s="830"/>
      <c r="CK65" s="830"/>
      <c r="CL65" s="831"/>
      <c r="CM65" s="829"/>
      <c r="CN65" s="830"/>
      <c r="CO65" s="830"/>
      <c r="CP65" s="830"/>
      <c r="CQ65" s="831"/>
      <c r="CR65" s="829"/>
      <c r="CS65" s="830"/>
      <c r="CT65" s="830"/>
      <c r="CU65" s="830"/>
      <c r="CV65" s="831"/>
      <c r="CW65" s="829"/>
      <c r="CX65" s="830"/>
      <c r="CY65" s="830"/>
      <c r="CZ65" s="830"/>
      <c r="DA65" s="831"/>
      <c r="DB65" s="829"/>
      <c r="DC65" s="830"/>
      <c r="DD65" s="830"/>
      <c r="DE65" s="830"/>
      <c r="DF65" s="831"/>
      <c r="DG65" s="829"/>
      <c r="DH65" s="830"/>
      <c r="DI65" s="830"/>
      <c r="DJ65" s="830"/>
      <c r="DK65" s="831"/>
      <c r="DL65" s="829"/>
      <c r="DM65" s="830"/>
      <c r="DN65" s="830"/>
      <c r="DO65" s="830"/>
      <c r="DP65" s="831"/>
      <c r="DQ65" s="829"/>
      <c r="DR65" s="830"/>
      <c r="DS65" s="830"/>
      <c r="DT65" s="830"/>
      <c r="DU65" s="831"/>
      <c r="DV65" s="832"/>
      <c r="DW65" s="833"/>
      <c r="DX65" s="833"/>
      <c r="DY65" s="833"/>
      <c r="DZ65" s="834"/>
      <c r="EA65" s="248"/>
    </row>
    <row r="66" spans="1:131" s="249" customFormat="1" ht="26.25" customHeight="1" x14ac:dyDescent="0.15">
      <c r="A66" s="788" t="s">
        <v>415</v>
      </c>
      <c r="B66" s="789"/>
      <c r="C66" s="789"/>
      <c r="D66" s="789"/>
      <c r="E66" s="789"/>
      <c r="F66" s="789"/>
      <c r="G66" s="789"/>
      <c r="H66" s="789"/>
      <c r="I66" s="789"/>
      <c r="J66" s="789"/>
      <c r="K66" s="789"/>
      <c r="L66" s="789"/>
      <c r="M66" s="789"/>
      <c r="N66" s="789"/>
      <c r="O66" s="789"/>
      <c r="P66" s="790"/>
      <c r="Q66" s="765" t="s">
        <v>416</v>
      </c>
      <c r="R66" s="766"/>
      <c r="S66" s="766"/>
      <c r="T66" s="766"/>
      <c r="U66" s="767"/>
      <c r="V66" s="765" t="s">
        <v>396</v>
      </c>
      <c r="W66" s="766"/>
      <c r="X66" s="766"/>
      <c r="Y66" s="766"/>
      <c r="Z66" s="767"/>
      <c r="AA66" s="765" t="s">
        <v>417</v>
      </c>
      <c r="AB66" s="766"/>
      <c r="AC66" s="766"/>
      <c r="AD66" s="766"/>
      <c r="AE66" s="767"/>
      <c r="AF66" s="900" t="s">
        <v>418</v>
      </c>
      <c r="AG66" s="861"/>
      <c r="AH66" s="861"/>
      <c r="AI66" s="861"/>
      <c r="AJ66" s="901"/>
      <c r="AK66" s="765" t="s">
        <v>419</v>
      </c>
      <c r="AL66" s="789"/>
      <c r="AM66" s="789"/>
      <c r="AN66" s="789"/>
      <c r="AO66" s="790"/>
      <c r="AP66" s="765" t="s">
        <v>420</v>
      </c>
      <c r="AQ66" s="766"/>
      <c r="AR66" s="766"/>
      <c r="AS66" s="766"/>
      <c r="AT66" s="767"/>
      <c r="AU66" s="765" t="s">
        <v>421</v>
      </c>
      <c r="AV66" s="766"/>
      <c r="AW66" s="766"/>
      <c r="AX66" s="766"/>
      <c r="AY66" s="767"/>
      <c r="AZ66" s="765" t="s">
        <v>378</v>
      </c>
      <c r="BA66" s="766"/>
      <c r="BB66" s="766"/>
      <c r="BC66" s="766"/>
      <c r="BD66" s="777"/>
      <c r="BE66" s="267"/>
      <c r="BF66" s="267"/>
      <c r="BG66" s="267"/>
      <c r="BH66" s="267"/>
      <c r="BI66" s="267"/>
      <c r="BJ66" s="267"/>
      <c r="BK66" s="267"/>
      <c r="BL66" s="267"/>
      <c r="BM66" s="267"/>
      <c r="BN66" s="267"/>
      <c r="BO66" s="267"/>
      <c r="BP66" s="267"/>
      <c r="BQ66" s="264">
        <v>60</v>
      </c>
      <c r="BR66" s="269"/>
      <c r="BS66" s="911"/>
      <c r="BT66" s="912"/>
      <c r="BU66" s="912"/>
      <c r="BV66" s="912"/>
      <c r="BW66" s="912"/>
      <c r="BX66" s="912"/>
      <c r="BY66" s="912"/>
      <c r="BZ66" s="912"/>
      <c r="CA66" s="912"/>
      <c r="CB66" s="912"/>
      <c r="CC66" s="912"/>
      <c r="CD66" s="912"/>
      <c r="CE66" s="912"/>
      <c r="CF66" s="912"/>
      <c r="CG66" s="913"/>
      <c r="CH66" s="908"/>
      <c r="CI66" s="909"/>
      <c r="CJ66" s="909"/>
      <c r="CK66" s="909"/>
      <c r="CL66" s="910"/>
      <c r="CM66" s="908"/>
      <c r="CN66" s="909"/>
      <c r="CO66" s="909"/>
      <c r="CP66" s="909"/>
      <c r="CQ66" s="910"/>
      <c r="CR66" s="908"/>
      <c r="CS66" s="909"/>
      <c r="CT66" s="909"/>
      <c r="CU66" s="909"/>
      <c r="CV66" s="910"/>
      <c r="CW66" s="908"/>
      <c r="CX66" s="909"/>
      <c r="CY66" s="909"/>
      <c r="CZ66" s="909"/>
      <c r="DA66" s="910"/>
      <c r="DB66" s="908"/>
      <c r="DC66" s="909"/>
      <c r="DD66" s="909"/>
      <c r="DE66" s="909"/>
      <c r="DF66" s="910"/>
      <c r="DG66" s="908"/>
      <c r="DH66" s="909"/>
      <c r="DI66" s="909"/>
      <c r="DJ66" s="909"/>
      <c r="DK66" s="910"/>
      <c r="DL66" s="908"/>
      <c r="DM66" s="909"/>
      <c r="DN66" s="909"/>
      <c r="DO66" s="909"/>
      <c r="DP66" s="910"/>
      <c r="DQ66" s="908"/>
      <c r="DR66" s="909"/>
      <c r="DS66" s="909"/>
      <c r="DT66" s="909"/>
      <c r="DU66" s="910"/>
      <c r="DV66" s="905"/>
      <c r="DW66" s="906"/>
      <c r="DX66" s="906"/>
      <c r="DY66" s="906"/>
      <c r="DZ66" s="907"/>
      <c r="EA66" s="248"/>
    </row>
    <row r="67" spans="1:131" s="249" customFormat="1" ht="26.25" customHeight="1" thickBot="1" x14ac:dyDescent="0.2">
      <c r="A67" s="791"/>
      <c r="B67" s="792"/>
      <c r="C67" s="792"/>
      <c r="D67" s="792"/>
      <c r="E67" s="792"/>
      <c r="F67" s="792"/>
      <c r="G67" s="792"/>
      <c r="H67" s="792"/>
      <c r="I67" s="792"/>
      <c r="J67" s="792"/>
      <c r="K67" s="792"/>
      <c r="L67" s="792"/>
      <c r="M67" s="792"/>
      <c r="N67" s="792"/>
      <c r="O67" s="792"/>
      <c r="P67" s="793"/>
      <c r="Q67" s="768"/>
      <c r="R67" s="769"/>
      <c r="S67" s="769"/>
      <c r="T67" s="769"/>
      <c r="U67" s="770"/>
      <c r="V67" s="768"/>
      <c r="W67" s="769"/>
      <c r="X67" s="769"/>
      <c r="Y67" s="769"/>
      <c r="Z67" s="770"/>
      <c r="AA67" s="768"/>
      <c r="AB67" s="769"/>
      <c r="AC67" s="769"/>
      <c r="AD67" s="769"/>
      <c r="AE67" s="770"/>
      <c r="AF67" s="902"/>
      <c r="AG67" s="864"/>
      <c r="AH67" s="864"/>
      <c r="AI67" s="864"/>
      <c r="AJ67" s="903"/>
      <c r="AK67" s="904"/>
      <c r="AL67" s="792"/>
      <c r="AM67" s="792"/>
      <c r="AN67" s="792"/>
      <c r="AO67" s="793"/>
      <c r="AP67" s="768"/>
      <c r="AQ67" s="769"/>
      <c r="AR67" s="769"/>
      <c r="AS67" s="769"/>
      <c r="AT67" s="770"/>
      <c r="AU67" s="768"/>
      <c r="AV67" s="769"/>
      <c r="AW67" s="769"/>
      <c r="AX67" s="769"/>
      <c r="AY67" s="770"/>
      <c r="AZ67" s="768"/>
      <c r="BA67" s="769"/>
      <c r="BB67" s="769"/>
      <c r="BC67" s="769"/>
      <c r="BD67" s="778"/>
      <c r="BE67" s="267"/>
      <c r="BF67" s="267"/>
      <c r="BG67" s="267"/>
      <c r="BH67" s="267"/>
      <c r="BI67" s="267"/>
      <c r="BJ67" s="267"/>
      <c r="BK67" s="267"/>
      <c r="BL67" s="267"/>
      <c r="BM67" s="267"/>
      <c r="BN67" s="267"/>
      <c r="BO67" s="267"/>
      <c r="BP67" s="267"/>
      <c r="BQ67" s="264">
        <v>61</v>
      </c>
      <c r="BR67" s="269"/>
      <c r="BS67" s="911"/>
      <c r="BT67" s="912"/>
      <c r="BU67" s="912"/>
      <c r="BV67" s="912"/>
      <c r="BW67" s="912"/>
      <c r="BX67" s="912"/>
      <c r="BY67" s="912"/>
      <c r="BZ67" s="912"/>
      <c r="CA67" s="912"/>
      <c r="CB67" s="912"/>
      <c r="CC67" s="912"/>
      <c r="CD67" s="912"/>
      <c r="CE67" s="912"/>
      <c r="CF67" s="912"/>
      <c r="CG67" s="913"/>
      <c r="CH67" s="908"/>
      <c r="CI67" s="909"/>
      <c r="CJ67" s="909"/>
      <c r="CK67" s="909"/>
      <c r="CL67" s="910"/>
      <c r="CM67" s="908"/>
      <c r="CN67" s="909"/>
      <c r="CO67" s="909"/>
      <c r="CP67" s="909"/>
      <c r="CQ67" s="910"/>
      <c r="CR67" s="908"/>
      <c r="CS67" s="909"/>
      <c r="CT67" s="909"/>
      <c r="CU67" s="909"/>
      <c r="CV67" s="910"/>
      <c r="CW67" s="908"/>
      <c r="CX67" s="909"/>
      <c r="CY67" s="909"/>
      <c r="CZ67" s="909"/>
      <c r="DA67" s="910"/>
      <c r="DB67" s="908"/>
      <c r="DC67" s="909"/>
      <c r="DD67" s="909"/>
      <c r="DE67" s="909"/>
      <c r="DF67" s="910"/>
      <c r="DG67" s="908"/>
      <c r="DH67" s="909"/>
      <c r="DI67" s="909"/>
      <c r="DJ67" s="909"/>
      <c r="DK67" s="910"/>
      <c r="DL67" s="908"/>
      <c r="DM67" s="909"/>
      <c r="DN67" s="909"/>
      <c r="DO67" s="909"/>
      <c r="DP67" s="910"/>
      <c r="DQ67" s="908"/>
      <c r="DR67" s="909"/>
      <c r="DS67" s="909"/>
      <c r="DT67" s="909"/>
      <c r="DU67" s="910"/>
      <c r="DV67" s="905"/>
      <c r="DW67" s="906"/>
      <c r="DX67" s="906"/>
      <c r="DY67" s="906"/>
      <c r="DZ67" s="907"/>
      <c r="EA67" s="248"/>
    </row>
    <row r="68" spans="1:131" s="249" customFormat="1" ht="26.25" customHeight="1" thickTop="1" x14ac:dyDescent="0.15">
      <c r="A68" s="260">
        <v>1</v>
      </c>
      <c r="B68" s="917" t="s">
        <v>588</v>
      </c>
      <c r="C68" s="918"/>
      <c r="D68" s="918"/>
      <c r="E68" s="918"/>
      <c r="F68" s="918"/>
      <c r="G68" s="918"/>
      <c r="H68" s="918"/>
      <c r="I68" s="918"/>
      <c r="J68" s="918"/>
      <c r="K68" s="918"/>
      <c r="L68" s="918"/>
      <c r="M68" s="918"/>
      <c r="N68" s="918"/>
      <c r="O68" s="918"/>
      <c r="P68" s="919"/>
      <c r="Q68" s="920">
        <v>4427</v>
      </c>
      <c r="R68" s="914"/>
      <c r="S68" s="914"/>
      <c r="T68" s="914"/>
      <c r="U68" s="914"/>
      <c r="V68" s="914">
        <v>3639</v>
      </c>
      <c r="W68" s="914"/>
      <c r="X68" s="914"/>
      <c r="Y68" s="914"/>
      <c r="Z68" s="914"/>
      <c r="AA68" s="914">
        <v>787</v>
      </c>
      <c r="AB68" s="914"/>
      <c r="AC68" s="914"/>
      <c r="AD68" s="914"/>
      <c r="AE68" s="914"/>
      <c r="AF68" s="914">
        <v>782</v>
      </c>
      <c r="AG68" s="914"/>
      <c r="AH68" s="914"/>
      <c r="AI68" s="914"/>
      <c r="AJ68" s="914"/>
      <c r="AK68" s="914">
        <v>349</v>
      </c>
      <c r="AL68" s="914"/>
      <c r="AM68" s="914"/>
      <c r="AN68" s="914"/>
      <c r="AO68" s="914"/>
      <c r="AP68" s="914">
        <v>426</v>
      </c>
      <c r="AQ68" s="914"/>
      <c r="AR68" s="914"/>
      <c r="AS68" s="914"/>
      <c r="AT68" s="914"/>
      <c r="AU68" s="914">
        <v>44</v>
      </c>
      <c r="AV68" s="914"/>
      <c r="AW68" s="914"/>
      <c r="AX68" s="914"/>
      <c r="AY68" s="914"/>
      <c r="AZ68" s="915"/>
      <c r="BA68" s="915"/>
      <c r="BB68" s="915"/>
      <c r="BC68" s="915"/>
      <c r="BD68" s="916"/>
      <c r="BE68" s="267"/>
      <c r="BF68" s="267"/>
      <c r="BG68" s="267"/>
      <c r="BH68" s="267"/>
      <c r="BI68" s="267"/>
      <c r="BJ68" s="267"/>
      <c r="BK68" s="267"/>
      <c r="BL68" s="267"/>
      <c r="BM68" s="267"/>
      <c r="BN68" s="267"/>
      <c r="BO68" s="267"/>
      <c r="BP68" s="267"/>
      <c r="BQ68" s="264">
        <v>62</v>
      </c>
      <c r="BR68" s="269"/>
      <c r="BS68" s="911"/>
      <c r="BT68" s="912"/>
      <c r="BU68" s="912"/>
      <c r="BV68" s="912"/>
      <c r="BW68" s="912"/>
      <c r="BX68" s="912"/>
      <c r="BY68" s="912"/>
      <c r="BZ68" s="912"/>
      <c r="CA68" s="912"/>
      <c r="CB68" s="912"/>
      <c r="CC68" s="912"/>
      <c r="CD68" s="912"/>
      <c r="CE68" s="912"/>
      <c r="CF68" s="912"/>
      <c r="CG68" s="913"/>
      <c r="CH68" s="908"/>
      <c r="CI68" s="909"/>
      <c r="CJ68" s="909"/>
      <c r="CK68" s="909"/>
      <c r="CL68" s="910"/>
      <c r="CM68" s="908"/>
      <c r="CN68" s="909"/>
      <c r="CO68" s="909"/>
      <c r="CP68" s="909"/>
      <c r="CQ68" s="910"/>
      <c r="CR68" s="908"/>
      <c r="CS68" s="909"/>
      <c r="CT68" s="909"/>
      <c r="CU68" s="909"/>
      <c r="CV68" s="910"/>
      <c r="CW68" s="908"/>
      <c r="CX68" s="909"/>
      <c r="CY68" s="909"/>
      <c r="CZ68" s="909"/>
      <c r="DA68" s="910"/>
      <c r="DB68" s="908"/>
      <c r="DC68" s="909"/>
      <c r="DD68" s="909"/>
      <c r="DE68" s="909"/>
      <c r="DF68" s="910"/>
      <c r="DG68" s="908"/>
      <c r="DH68" s="909"/>
      <c r="DI68" s="909"/>
      <c r="DJ68" s="909"/>
      <c r="DK68" s="910"/>
      <c r="DL68" s="908"/>
      <c r="DM68" s="909"/>
      <c r="DN68" s="909"/>
      <c r="DO68" s="909"/>
      <c r="DP68" s="910"/>
      <c r="DQ68" s="908"/>
      <c r="DR68" s="909"/>
      <c r="DS68" s="909"/>
      <c r="DT68" s="909"/>
      <c r="DU68" s="910"/>
      <c r="DV68" s="905"/>
      <c r="DW68" s="906"/>
      <c r="DX68" s="906"/>
      <c r="DY68" s="906"/>
      <c r="DZ68" s="907"/>
      <c r="EA68" s="248"/>
    </row>
    <row r="69" spans="1:131" s="249" customFormat="1" ht="26.25" customHeight="1" x14ac:dyDescent="0.15">
      <c r="A69" s="263">
        <v>2</v>
      </c>
      <c r="B69" s="921" t="s">
        <v>589</v>
      </c>
      <c r="C69" s="922"/>
      <c r="D69" s="922"/>
      <c r="E69" s="922"/>
      <c r="F69" s="922"/>
      <c r="G69" s="922"/>
      <c r="H69" s="922"/>
      <c r="I69" s="922"/>
      <c r="J69" s="922"/>
      <c r="K69" s="922"/>
      <c r="L69" s="922"/>
      <c r="M69" s="922"/>
      <c r="N69" s="922"/>
      <c r="O69" s="922"/>
      <c r="P69" s="923"/>
      <c r="Q69" s="924">
        <v>27</v>
      </c>
      <c r="R69" s="879"/>
      <c r="S69" s="879"/>
      <c r="T69" s="879"/>
      <c r="U69" s="879"/>
      <c r="V69" s="879">
        <v>25</v>
      </c>
      <c r="W69" s="879"/>
      <c r="X69" s="879"/>
      <c r="Y69" s="879"/>
      <c r="Z69" s="879"/>
      <c r="AA69" s="879">
        <v>2</v>
      </c>
      <c r="AB69" s="879"/>
      <c r="AC69" s="879"/>
      <c r="AD69" s="879"/>
      <c r="AE69" s="879"/>
      <c r="AF69" s="879">
        <v>2</v>
      </c>
      <c r="AG69" s="879"/>
      <c r="AH69" s="879"/>
      <c r="AI69" s="879"/>
      <c r="AJ69" s="879"/>
      <c r="AK69" s="879">
        <v>27</v>
      </c>
      <c r="AL69" s="879"/>
      <c r="AM69" s="879"/>
      <c r="AN69" s="879"/>
      <c r="AO69" s="879"/>
      <c r="AP69" s="879" t="s">
        <v>587</v>
      </c>
      <c r="AQ69" s="879"/>
      <c r="AR69" s="879"/>
      <c r="AS69" s="879"/>
      <c r="AT69" s="879"/>
      <c r="AU69" s="879" t="s">
        <v>587</v>
      </c>
      <c r="AV69" s="879"/>
      <c r="AW69" s="879"/>
      <c r="AX69" s="879"/>
      <c r="AY69" s="879"/>
      <c r="AZ69" s="925"/>
      <c r="BA69" s="925"/>
      <c r="BB69" s="925"/>
      <c r="BC69" s="925"/>
      <c r="BD69" s="926"/>
      <c r="BE69" s="267"/>
      <c r="BF69" s="267"/>
      <c r="BG69" s="267"/>
      <c r="BH69" s="267"/>
      <c r="BI69" s="267"/>
      <c r="BJ69" s="267"/>
      <c r="BK69" s="267"/>
      <c r="BL69" s="267"/>
      <c r="BM69" s="267"/>
      <c r="BN69" s="267"/>
      <c r="BO69" s="267"/>
      <c r="BP69" s="267"/>
      <c r="BQ69" s="264">
        <v>63</v>
      </c>
      <c r="BR69" s="269"/>
      <c r="BS69" s="911"/>
      <c r="BT69" s="912"/>
      <c r="BU69" s="912"/>
      <c r="BV69" s="912"/>
      <c r="BW69" s="912"/>
      <c r="BX69" s="912"/>
      <c r="BY69" s="912"/>
      <c r="BZ69" s="912"/>
      <c r="CA69" s="912"/>
      <c r="CB69" s="912"/>
      <c r="CC69" s="912"/>
      <c r="CD69" s="912"/>
      <c r="CE69" s="912"/>
      <c r="CF69" s="912"/>
      <c r="CG69" s="913"/>
      <c r="CH69" s="908"/>
      <c r="CI69" s="909"/>
      <c r="CJ69" s="909"/>
      <c r="CK69" s="909"/>
      <c r="CL69" s="910"/>
      <c r="CM69" s="908"/>
      <c r="CN69" s="909"/>
      <c r="CO69" s="909"/>
      <c r="CP69" s="909"/>
      <c r="CQ69" s="910"/>
      <c r="CR69" s="908"/>
      <c r="CS69" s="909"/>
      <c r="CT69" s="909"/>
      <c r="CU69" s="909"/>
      <c r="CV69" s="910"/>
      <c r="CW69" s="908"/>
      <c r="CX69" s="909"/>
      <c r="CY69" s="909"/>
      <c r="CZ69" s="909"/>
      <c r="DA69" s="910"/>
      <c r="DB69" s="908"/>
      <c r="DC69" s="909"/>
      <c r="DD69" s="909"/>
      <c r="DE69" s="909"/>
      <c r="DF69" s="910"/>
      <c r="DG69" s="908"/>
      <c r="DH69" s="909"/>
      <c r="DI69" s="909"/>
      <c r="DJ69" s="909"/>
      <c r="DK69" s="910"/>
      <c r="DL69" s="908"/>
      <c r="DM69" s="909"/>
      <c r="DN69" s="909"/>
      <c r="DO69" s="909"/>
      <c r="DP69" s="910"/>
      <c r="DQ69" s="908"/>
      <c r="DR69" s="909"/>
      <c r="DS69" s="909"/>
      <c r="DT69" s="909"/>
      <c r="DU69" s="910"/>
      <c r="DV69" s="905"/>
      <c r="DW69" s="906"/>
      <c r="DX69" s="906"/>
      <c r="DY69" s="906"/>
      <c r="DZ69" s="907"/>
      <c r="EA69" s="248"/>
    </row>
    <row r="70" spans="1:131" s="249" customFormat="1" ht="26.25" customHeight="1" x14ac:dyDescent="0.15">
      <c r="A70" s="263">
        <v>3</v>
      </c>
      <c r="B70" s="921" t="s">
        <v>590</v>
      </c>
      <c r="C70" s="922"/>
      <c r="D70" s="922"/>
      <c r="E70" s="922"/>
      <c r="F70" s="922"/>
      <c r="G70" s="922"/>
      <c r="H70" s="922"/>
      <c r="I70" s="922"/>
      <c r="J70" s="922"/>
      <c r="K70" s="922"/>
      <c r="L70" s="922"/>
      <c r="M70" s="922"/>
      <c r="N70" s="922"/>
      <c r="O70" s="922"/>
      <c r="P70" s="923"/>
      <c r="Q70" s="924">
        <v>8319</v>
      </c>
      <c r="R70" s="879"/>
      <c r="S70" s="879"/>
      <c r="T70" s="879"/>
      <c r="U70" s="879"/>
      <c r="V70" s="879">
        <v>6892</v>
      </c>
      <c r="W70" s="879"/>
      <c r="X70" s="879"/>
      <c r="Y70" s="879"/>
      <c r="Z70" s="879"/>
      <c r="AA70" s="879">
        <v>1427</v>
      </c>
      <c r="AB70" s="879"/>
      <c r="AC70" s="879"/>
      <c r="AD70" s="879"/>
      <c r="AE70" s="879"/>
      <c r="AF70" s="879">
        <v>1427</v>
      </c>
      <c r="AG70" s="879"/>
      <c r="AH70" s="879"/>
      <c r="AI70" s="879"/>
      <c r="AJ70" s="879"/>
      <c r="AK70" s="879">
        <v>26</v>
      </c>
      <c r="AL70" s="879"/>
      <c r="AM70" s="879"/>
      <c r="AN70" s="879"/>
      <c r="AO70" s="879"/>
      <c r="AP70" s="879" t="s">
        <v>587</v>
      </c>
      <c r="AQ70" s="879"/>
      <c r="AR70" s="879"/>
      <c r="AS70" s="879"/>
      <c r="AT70" s="879"/>
      <c r="AU70" s="879" t="s">
        <v>587</v>
      </c>
      <c r="AV70" s="879"/>
      <c r="AW70" s="879"/>
      <c r="AX70" s="879"/>
      <c r="AY70" s="879"/>
      <c r="AZ70" s="925"/>
      <c r="BA70" s="925"/>
      <c r="BB70" s="925"/>
      <c r="BC70" s="925"/>
      <c r="BD70" s="926"/>
      <c r="BE70" s="267"/>
      <c r="BF70" s="267"/>
      <c r="BG70" s="267"/>
      <c r="BH70" s="267"/>
      <c r="BI70" s="267"/>
      <c r="BJ70" s="267"/>
      <c r="BK70" s="267"/>
      <c r="BL70" s="267"/>
      <c r="BM70" s="267"/>
      <c r="BN70" s="267"/>
      <c r="BO70" s="267"/>
      <c r="BP70" s="267"/>
      <c r="BQ70" s="264">
        <v>64</v>
      </c>
      <c r="BR70" s="269"/>
      <c r="BS70" s="911"/>
      <c r="BT70" s="912"/>
      <c r="BU70" s="912"/>
      <c r="BV70" s="912"/>
      <c r="BW70" s="912"/>
      <c r="BX70" s="912"/>
      <c r="BY70" s="912"/>
      <c r="BZ70" s="912"/>
      <c r="CA70" s="912"/>
      <c r="CB70" s="912"/>
      <c r="CC70" s="912"/>
      <c r="CD70" s="912"/>
      <c r="CE70" s="912"/>
      <c r="CF70" s="912"/>
      <c r="CG70" s="913"/>
      <c r="CH70" s="908"/>
      <c r="CI70" s="909"/>
      <c r="CJ70" s="909"/>
      <c r="CK70" s="909"/>
      <c r="CL70" s="910"/>
      <c r="CM70" s="908"/>
      <c r="CN70" s="909"/>
      <c r="CO70" s="909"/>
      <c r="CP70" s="909"/>
      <c r="CQ70" s="910"/>
      <c r="CR70" s="908"/>
      <c r="CS70" s="909"/>
      <c r="CT70" s="909"/>
      <c r="CU70" s="909"/>
      <c r="CV70" s="910"/>
      <c r="CW70" s="908"/>
      <c r="CX70" s="909"/>
      <c r="CY70" s="909"/>
      <c r="CZ70" s="909"/>
      <c r="DA70" s="910"/>
      <c r="DB70" s="908"/>
      <c r="DC70" s="909"/>
      <c r="DD70" s="909"/>
      <c r="DE70" s="909"/>
      <c r="DF70" s="910"/>
      <c r="DG70" s="908"/>
      <c r="DH70" s="909"/>
      <c r="DI70" s="909"/>
      <c r="DJ70" s="909"/>
      <c r="DK70" s="910"/>
      <c r="DL70" s="908"/>
      <c r="DM70" s="909"/>
      <c r="DN70" s="909"/>
      <c r="DO70" s="909"/>
      <c r="DP70" s="910"/>
      <c r="DQ70" s="908"/>
      <c r="DR70" s="909"/>
      <c r="DS70" s="909"/>
      <c r="DT70" s="909"/>
      <c r="DU70" s="910"/>
      <c r="DV70" s="905"/>
      <c r="DW70" s="906"/>
      <c r="DX70" s="906"/>
      <c r="DY70" s="906"/>
      <c r="DZ70" s="907"/>
      <c r="EA70" s="248"/>
    </row>
    <row r="71" spans="1:131" s="249" customFormat="1" ht="26.25" customHeight="1" x14ac:dyDescent="0.15">
      <c r="A71" s="263">
        <v>4</v>
      </c>
      <c r="B71" s="921" t="s">
        <v>591</v>
      </c>
      <c r="C71" s="922"/>
      <c r="D71" s="922"/>
      <c r="E71" s="922"/>
      <c r="F71" s="922"/>
      <c r="G71" s="922"/>
      <c r="H71" s="922"/>
      <c r="I71" s="922"/>
      <c r="J71" s="922"/>
      <c r="K71" s="922"/>
      <c r="L71" s="922"/>
      <c r="M71" s="922"/>
      <c r="N71" s="922"/>
      <c r="O71" s="922"/>
      <c r="P71" s="923"/>
      <c r="Q71" s="924">
        <v>4623</v>
      </c>
      <c r="R71" s="879"/>
      <c r="S71" s="879"/>
      <c r="T71" s="879"/>
      <c r="U71" s="879"/>
      <c r="V71" s="879">
        <v>4418</v>
      </c>
      <c r="W71" s="879"/>
      <c r="X71" s="879"/>
      <c r="Y71" s="879"/>
      <c r="Z71" s="879"/>
      <c r="AA71" s="879">
        <v>205</v>
      </c>
      <c r="AB71" s="879"/>
      <c r="AC71" s="879"/>
      <c r="AD71" s="879"/>
      <c r="AE71" s="879"/>
      <c r="AF71" s="879">
        <v>2309</v>
      </c>
      <c r="AG71" s="879"/>
      <c r="AH71" s="879"/>
      <c r="AI71" s="879"/>
      <c r="AJ71" s="879"/>
      <c r="AK71" s="879" t="s">
        <v>587</v>
      </c>
      <c r="AL71" s="879"/>
      <c r="AM71" s="879"/>
      <c r="AN71" s="879"/>
      <c r="AO71" s="879"/>
      <c r="AP71" s="879">
        <v>1418</v>
      </c>
      <c r="AQ71" s="879"/>
      <c r="AR71" s="879"/>
      <c r="AS71" s="879"/>
      <c r="AT71" s="879"/>
      <c r="AU71" s="879">
        <v>614</v>
      </c>
      <c r="AV71" s="879"/>
      <c r="AW71" s="879"/>
      <c r="AX71" s="879"/>
      <c r="AY71" s="879"/>
      <c r="AZ71" s="925"/>
      <c r="BA71" s="925"/>
      <c r="BB71" s="925"/>
      <c r="BC71" s="925"/>
      <c r="BD71" s="926"/>
      <c r="BE71" s="267"/>
      <c r="BF71" s="267"/>
      <c r="BG71" s="267"/>
      <c r="BH71" s="267"/>
      <c r="BI71" s="267"/>
      <c r="BJ71" s="267"/>
      <c r="BK71" s="267"/>
      <c r="BL71" s="267"/>
      <c r="BM71" s="267"/>
      <c r="BN71" s="267"/>
      <c r="BO71" s="267"/>
      <c r="BP71" s="267"/>
      <c r="BQ71" s="264">
        <v>65</v>
      </c>
      <c r="BR71" s="269"/>
      <c r="BS71" s="911"/>
      <c r="BT71" s="912"/>
      <c r="BU71" s="912"/>
      <c r="BV71" s="912"/>
      <c r="BW71" s="912"/>
      <c r="BX71" s="912"/>
      <c r="BY71" s="912"/>
      <c r="BZ71" s="912"/>
      <c r="CA71" s="912"/>
      <c r="CB71" s="912"/>
      <c r="CC71" s="912"/>
      <c r="CD71" s="912"/>
      <c r="CE71" s="912"/>
      <c r="CF71" s="912"/>
      <c r="CG71" s="913"/>
      <c r="CH71" s="908"/>
      <c r="CI71" s="909"/>
      <c r="CJ71" s="909"/>
      <c r="CK71" s="909"/>
      <c r="CL71" s="910"/>
      <c r="CM71" s="908"/>
      <c r="CN71" s="909"/>
      <c r="CO71" s="909"/>
      <c r="CP71" s="909"/>
      <c r="CQ71" s="910"/>
      <c r="CR71" s="908"/>
      <c r="CS71" s="909"/>
      <c r="CT71" s="909"/>
      <c r="CU71" s="909"/>
      <c r="CV71" s="910"/>
      <c r="CW71" s="908"/>
      <c r="CX71" s="909"/>
      <c r="CY71" s="909"/>
      <c r="CZ71" s="909"/>
      <c r="DA71" s="910"/>
      <c r="DB71" s="908"/>
      <c r="DC71" s="909"/>
      <c r="DD71" s="909"/>
      <c r="DE71" s="909"/>
      <c r="DF71" s="910"/>
      <c r="DG71" s="908"/>
      <c r="DH71" s="909"/>
      <c r="DI71" s="909"/>
      <c r="DJ71" s="909"/>
      <c r="DK71" s="910"/>
      <c r="DL71" s="908"/>
      <c r="DM71" s="909"/>
      <c r="DN71" s="909"/>
      <c r="DO71" s="909"/>
      <c r="DP71" s="910"/>
      <c r="DQ71" s="908"/>
      <c r="DR71" s="909"/>
      <c r="DS71" s="909"/>
      <c r="DT71" s="909"/>
      <c r="DU71" s="910"/>
      <c r="DV71" s="905"/>
      <c r="DW71" s="906"/>
      <c r="DX71" s="906"/>
      <c r="DY71" s="906"/>
      <c r="DZ71" s="907"/>
      <c r="EA71" s="248"/>
    </row>
    <row r="72" spans="1:131" s="249" customFormat="1" ht="26.25" customHeight="1" x14ac:dyDescent="0.15">
      <c r="A72" s="263">
        <v>5</v>
      </c>
      <c r="B72" s="921" t="s">
        <v>592</v>
      </c>
      <c r="C72" s="922"/>
      <c r="D72" s="922"/>
      <c r="E72" s="922"/>
      <c r="F72" s="922"/>
      <c r="G72" s="922"/>
      <c r="H72" s="922"/>
      <c r="I72" s="922"/>
      <c r="J72" s="922"/>
      <c r="K72" s="922"/>
      <c r="L72" s="922"/>
      <c r="M72" s="922"/>
      <c r="N72" s="922"/>
      <c r="O72" s="922"/>
      <c r="P72" s="923"/>
      <c r="Q72" s="924">
        <v>873</v>
      </c>
      <c r="R72" s="879"/>
      <c r="S72" s="879"/>
      <c r="T72" s="879"/>
      <c r="U72" s="879"/>
      <c r="V72" s="879">
        <v>842</v>
      </c>
      <c r="W72" s="879"/>
      <c r="X72" s="879"/>
      <c r="Y72" s="879"/>
      <c r="Z72" s="879"/>
      <c r="AA72" s="879">
        <v>31</v>
      </c>
      <c r="AB72" s="879"/>
      <c r="AC72" s="879"/>
      <c r="AD72" s="879"/>
      <c r="AE72" s="879"/>
      <c r="AF72" s="879">
        <v>31</v>
      </c>
      <c r="AG72" s="879"/>
      <c r="AH72" s="879"/>
      <c r="AI72" s="879"/>
      <c r="AJ72" s="879"/>
      <c r="AK72" s="879" t="s">
        <v>587</v>
      </c>
      <c r="AL72" s="879"/>
      <c r="AM72" s="879"/>
      <c r="AN72" s="879"/>
      <c r="AO72" s="879"/>
      <c r="AP72" s="879">
        <v>1451</v>
      </c>
      <c r="AQ72" s="879"/>
      <c r="AR72" s="879"/>
      <c r="AS72" s="879"/>
      <c r="AT72" s="879"/>
      <c r="AU72" s="879">
        <v>403</v>
      </c>
      <c r="AV72" s="879"/>
      <c r="AW72" s="879"/>
      <c r="AX72" s="879"/>
      <c r="AY72" s="879"/>
      <c r="AZ72" s="925"/>
      <c r="BA72" s="925"/>
      <c r="BB72" s="925"/>
      <c r="BC72" s="925"/>
      <c r="BD72" s="926"/>
      <c r="BE72" s="267"/>
      <c r="BF72" s="267"/>
      <c r="BG72" s="267"/>
      <c r="BH72" s="267"/>
      <c r="BI72" s="267"/>
      <c r="BJ72" s="267"/>
      <c r="BK72" s="267"/>
      <c r="BL72" s="267"/>
      <c r="BM72" s="267"/>
      <c r="BN72" s="267"/>
      <c r="BO72" s="267"/>
      <c r="BP72" s="267"/>
      <c r="BQ72" s="264">
        <v>66</v>
      </c>
      <c r="BR72" s="269"/>
      <c r="BS72" s="911"/>
      <c r="BT72" s="912"/>
      <c r="BU72" s="912"/>
      <c r="BV72" s="912"/>
      <c r="BW72" s="912"/>
      <c r="BX72" s="912"/>
      <c r="BY72" s="912"/>
      <c r="BZ72" s="912"/>
      <c r="CA72" s="912"/>
      <c r="CB72" s="912"/>
      <c r="CC72" s="912"/>
      <c r="CD72" s="912"/>
      <c r="CE72" s="912"/>
      <c r="CF72" s="912"/>
      <c r="CG72" s="913"/>
      <c r="CH72" s="908"/>
      <c r="CI72" s="909"/>
      <c r="CJ72" s="909"/>
      <c r="CK72" s="909"/>
      <c r="CL72" s="910"/>
      <c r="CM72" s="908"/>
      <c r="CN72" s="909"/>
      <c r="CO72" s="909"/>
      <c r="CP72" s="909"/>
      <c r="CQ72" s="910"/>
      <c r="CR72" s="908"/>
      <c r="CS72" s="909"/>
      <c r="CT72" s="909"/>
      <c r="CU72" s="909"/>
      <c r="CV72" s="910"/>
      <c r="CW72" s="908"/>
      <c r="CX72" s="909"/>
      <c r="CY72" s="909"/>
      <c r="CZ72" s="909"/>
      <c r="DA72" s="910"/>
      <c r="DB72" s="908"/>
      <c r="DC72" s="909"/>
      <c r="DD72" s="909"/>
      <c r="DE72" s="909"/>
      <c r="DF72" s="910"/>
      <c r="DG72" s="908"/>
      <c r="DH72" s="909"/>
      <c r="DI72" s="909"/>
      <c r="DJ72" s="909"/>
      <c r="DK72" s="910"/>
      <c r="DL72" s="908"/>
      <c r="DM72" s="909"/>
      <c r="DN72" s="909"/>
      <c r="DO72" s="909"/>
      <c r="DP72" s="910"/>
      <c r="DQ72" s="908"/>
      <c r="DR72" s="909"/>
      <c r="DS72" s="909"/>
      <c r="DT72" s="909"/>
      <c r="DU72" s="910"/>
      <c r="DV72" s="905"/>
      <c r="DW72" s="906"/>
      <c r="DX72" s="906"/>
      <c r="DY72" s="906"/>
      <c r="DZ72" s="907"/>
      <c r="EA72" s="248"/>
    </row>
    <row r="73" spans="1:131" s="249" customFormat="1" ht="26.25" customHeight="1" x14ac:dyDescent="0.15">
      <c r="A73" s="263">
        <v>6</v>
      </c>
      <c r="B73" s="921" t="s">
        <v>593</v>
      </c>
      <c r="C73" s="922"/>
      <c r="D73" s="922"/>
      <c r="E73" s="922"/>
      <c r="F73" s="922"/>
      <c r="G73" s="922"/>
      <c r="H73" s="922"/>
      <c r="I73" s="922"/>
      <c r="J73" s="922"/>
      <c r="K73" s="922"/>
      <c r="L73" s="922"/>
      <c r="M73" s="922"/>
      <c r="N73" s="922"/>
      <c r="O73" s="922"/>
      <c r="P73" s="923"/>
      <c r="Q73" s="924">
        <v>280</v>
      </c>
      <c r="R73" s="879"/>
      <c r="S73" s="879"/>
      <c r="T73" s="879"/>
      <c r="U73" s="879"/>
      <c r="V73" s="879">
        <v>244</v>
      </c>
      <c r="W73" s="879"/>
      <c r="X73" s="879"/>
      <c r="Y73" s="879"/>
      <c r="Z73" s="879"/>
      <c r="AA73" s="879">
        <v>36</v>
      </c>
      <c r="AB73" s="879"/>
      <c r="AC73" s="879"/>
      <c r="AD73" s="879"/>
      <c r="AE73" s="879"/>
      <c r="AF73" s="879">
        <v>36</v>
      </c>
      <c r="AG73" s="879"/>
      <c r="AH73" s="879"/>
      <c r="AI73" s="879"/>
      <c r="AJ73" s="879"/>
      <c r="AK73" s="879" t="s">
        <v>587</v>
      </c>
      <c r="AL73" s="879"/>
      <c r="AM73" s="879"/>
      <c r="AN73" s="879"/>
      <c r="AO73" s="879"/>
      <c r="AP73" s="879" t="s">
        <v>587</v>
      </c>
      <c r="AQ73" s="879"/>
      <c r="AR73" s="879"/>
      <c r="AS73" s="879"/>
      <c r="AT73" s="879"/>
      <c r="AU73" s="879" t="s">
        <v>587</v>
      </c>
      <c r="AV73" s="879"/>
      <c r="AW73" s="879"/>
      <c r="AX73" s="879"/>
      <c r="AY73" s="879"/>
      <c r="AZ73" s="925"/>
      <c r="BA73" s="925"/>
      <c r="BB73" s="925"/>
      <c r="BC73" s="925"/>
      <c r="BD73" s="926"/>
      <c r="BE73" s="267"/>
      <c r="BF73" s="267"/>
      <c r="BG73" s="267"/>
      <c r="BH73" s="267"/>
      <c r="BI73" s="267"/>
      <c r="BJ73" s="267"/>
      <c r="BK73" s="267"/>
      <c r="BL73" s="267"/>
      <c r="BM73" s="267"/>
      <c r="BN73" s="267"/>
      <c r="BO73" s="267"/>
      <c r="BP73" s="267"/>
      <c r="BQ73" s="264">
        <v>67</v>
      </c>
      <c r="BR73" s="269"/>
      <c r="BS73" s="911"/>
      <c r="BT73" s="912"/>
      <c r="BU73" s="912"/>
      <c r="BV73" s="912"/>
      <c r="BW73" s="912"/>
      <c r="BX73" s="912"/>
      <c r="BY73" s="912"/>
      <c r="BZ73" s="912"/>
      <c r="CA73" s="912"/>
      <c r="CB73" s="912"/>
      <c r="CC73" s="912"/>
      <c r="CD73" s="912"/>
      <c r="CE73" s="912"/>
      <c r="CF73" s="912"/>
      <c r="CG73" s="913"/>
      <c r="CH73" s="908"/>
      <c r="CI73" s="909"/>
      <c r="CJ73" s="909"/>
      <c r="CK73" s="909"/>
      <c r="CL73" s="910"/>
      <c r="CM73" s="908"/>
      <c r="CN73" s="909"/>
      <c r="CO73" s="909"/>
      <c r="CP73" s="909"/>
      <c r="CQ73" s="910"/>
      <c r="CR73" s="908"/>
      <c r="CS73" s="909"/>
      <c r="CT73" s="909"/>
      <c r="CU73" s="909"/>
      <c r="CV73" s="910"/>
      <c r="CW73" s="908"/>
      <c r="CX73" s="909"/>
      <c r="CY73" s="909"/>
      <c r="CZ73" s="909"/>
      <c r="DA73" s="910"/>
      <c r="DB73" s="908"/>
      <c r="DC73" s="909"/>
      <c r="DD73" s="909"/>
      <c r="DE73" s="909"/>
      <c r="DF73" s="910"/>
      <c r="DG73" s="908"/>
      <c r="DH73" s="909"/>
      <c r="DI73" s="909"/>
      <c r="DJ73" s="909"/>
      <c r="DK73" s="910"/>
      <c r="DL73" s="908"/>
      <c r="DM73" s="909"/>
      <c r="DN73" s="909"/>
      <c r="DO73" s="909"/>
      <c r="DP73" s="910"/>
      <c r="DQ73" s="908"/>
      <c r="DR73" s="909"/>
      <c r="DS73" s="909"/>
      <c r="DT73" s="909"/>
      <c r="DU73" s="910"/>
      <c r="DV73" s="905"/>
      <c r="DW73" s="906"/>
      <c r="DX73" s="906"/>
      <c r="DY73" s="906"/>
      <c r="DZ73" s="907"/>
      <c r="EA73" s="248"/>
    </row>
    <row r="74" spans="1:131" s="249" customFormat="1" ht="26.25" customHeight="1" x14ac:dyDescent="0.15">
      <c r="A74" s="263">
        <v>7</v>
      </c>
      <c r="B74" s="921" t="s">
        <v>594</v>
      </c>
      <c r="C74" s="922"/>
      <c r="D74" s="922"/>
      <c r="E74" s="922"/>
      <c r="F74" s="922"/>
      <c r="G74" s="922"/>
      <c r="H74" s="922"/>
      <c r="I74" s="922"/>
      <c r="J74" s="922"/>
      <c r="K74" s="922"/>
      <c r="L74" s="922"/>
      <c r="M74" s="922"/>
      <c r="N74" s="922"/>
      <c r="O74" s="922"/>
      <c r="P74" s="923"/>
      <c r="Q74" s="924">
        <v>292778</v>
      </c>
      <c r="R74" s="879"/>
      <c r="S74" s="879"/>
      <c r="T74" s="879"/>
      <c r="U74" s="879"/>
      <c r="V74" s="879">
        <v>279366</v>
      </c>
      <c r="W74" s="879"/>
      <c r="X74" s="879"/>
      <c r="Y74" s="879"/>
      <c r="Z74" s="879"/>
      <c r="AA74" s="879">
        <v>13412</v>
      </c>
      <c r="AB74" s="879"/>
      <c r="AC74" s="879"/>
      <c r="AD74" s="879"/>
      <c r="AE74" s="879"/>
      <c r="AF74" s="879">
        <v>13412</v>
      </c>
      <c r="AG74" s="879"/>
      <c r="AH74" s="879"/>
      <c r="AI74" s="879"/>
      <c r="AJ74" s="879"/>
      <c r="AK74" s="879" t="s">
        <v>587</v>
      </c>
      <c r="AL74" s="879"/>
      <c r="AM74" s="879"/>
      <c r="AN74" s="879"/>
      <c r="AO74" s="879"/>
      <c r="AP74" s="879" t="s">
        <v>587</v>
      </c>
      <c r="AQ74" s="879"/>
      <c r="AR74" s="879"/>
      <c r="AS74" s="879"/>
      <c r="AT74" s="879"/>
      <c r="AU74" s="879" t="s">
        <v>587</v>
      </c>
      <c r="AV74" s="879"/>
      <c r="AW74" s="879"/>
      <c r="AX74" s="879"/>
      <c r="AY74" s="879"/>
      <c r="AZ74" s="925"/>
      <c r="BA74" s="925"/>
      <c r="BB74" s="925"/>
      <c r="BC74" s="925"/>
      <c r="BD74" s="926"/>
      <c r="BE74" s="267"/>
      <c r="BF74" s="267"/>
      <c r="BG74" s="267"/>
      <c r="BH74" s="267"/>
      <c r="BI74" s="267"/>
      <c r="BJ74" s="267"/>
      <c r="BK74" s="267"/>
      <c r="BL74" s="267"/>
      <c r="BM74" s="267"/>
      <c r="BN74" s="267"/>
      <c r="BO74" s="267"/>
      <c r="BP74" s="267"/>
      <c r="BQ74" s="264">
        <v>68</v>
      </c>
      <c r="BR74" s="269"/>
      <c r="BS74" s="911"/>
      <c r="BT74" s="912"/>
      <c r="BU74" s="912"/>
      <c r="BV74" s="912"/>
      <c r="BW74" s="912"/>
      <c r="BX74" s="912"/>
      <c r="BY74" s="912"/>
      <c r="BZ74" s="912"/>
      <c r="CA74" s="912"/>
      <c r="CB74" s="912"/>
      <c r="CC74" s="912"/>
      <c r="CD74" s="912"/>
      <c r="CE74" s="912"/>
      <c r="CF74" s="912"/>
      <c r="CG74" s="913"/>
      <c r="CH74" s="908"/>
      <c r="CI74" s="909"/>
      <c r="CJ74" s="909"/>
      <c r="CK74" s="909"/>
      <c r="CL74" s="910"/>
      <c r="CM74" s="908"/>
      <c r="CN74" s="909"/>
      <c r="CO74" s="909"/>
      <c r="CP74" s="909"/>
      <c r="CQ74" s="910"/>
      <c r="CR74" s="908"/>
      <c r="CS74" s="909"/>
      <c r="CT74" s="909"/>
      <c r="CU74" s="909"/>
      <c r="CV74" s="910"/>
      <c r="CW74" s="908"/>
      <c r="CX74" s="909"/>
      <c r="CY74" s="909"/>
      <c r="CZ74" s="909"/>
      <c r="DA74" s="910"/>
      <c r="DB74" s="908"/>
      <c r="DC74" s="909"/>
      <c r="DD74" s="909"/>
      <c r="DE74" s="909"/>
      <c r="DF74" s="910"/>
      <c r="DG74" s="908"/>
      <c r="DH74" s="909"/>
      <c r="DI74" s="909"/>
      <c r="DJ74" s="909"/>
      <c r="DK74" s="910"/>
      <c r="DL74" s="908"/>
      <c r="DM74" s="909"/>
      <c r="DN74" s="909"/>
      <c r="DO74" s="909"/>
      <c r="DP74" s="910"/>
      <c r="DQ74" s="908"/>
      <c r="DR74" s="909"/>
      <c r="DS74" s="909"/>
      <c r="DT74" s="909"/>
      <c r="DU74" s="910"/>
      <c r="DV74" s="905"/>
      <c r="DW74" s="906"/>
      <c r="DX74" s="906"/>
      <c r="DY74" s="906"/>
      <c r="DZ74" s="907"/>
      <c r="EA74" s="248"/>
    </row>
    <row r="75" spans="1:131" s="249" customFormat="1" ht="26.25" customHeight="1" x14ac:dyDescent="0.15">
      <c r="A75" s="263">
        <v>8</v>
      </c>
      <c r="B75" s="921"/>
      <c r="C75" s="922"/>
      <c r="D75" s="922"/>
      <c r="E75" s="922"/>
      <c r="F75" s="922"/>
      <c r="G75" s="922"/>
      <c r="H75" s="922"/>
      <c r="I75" s="922"/>
      <c r="J75" s="922"/>
      <c r="K75" s="922"/>
      <c r="L75" s="922"/>
      <c r="M75" s="922"/>
      <c r="N75" s="922"/>
      <c r="O75" s="922"/>
      <c r="P75" s="923"/>
      <c r="Q75" s="927"/>
      <c r="R75" s="928"/>
      <c r="S75" s="928"/>
      <c r="T75" s="928"/>
      <c r="U75" s="878"/>
      <c r="V75" s="929"/>
      <c r="W75" s="928"/>
      <c r="X75" s="928"/>
      <c r="Y75" s="928"/>
      <c r="Z75" s="878"/>
      <c r="AA75" s="929"/>
      <c r="AB75" s="928"/>
      <c r="AC75" s="928"/>
      <c r="AD75" s="928"/>
      <c r="AE75" s="878"/>
      <c r="AF75" s="929"/>
      <c r="AG75" s="928"/>
      <c r="AH75" s="928"/>
      <c r="AI75" s="928"/>
      <c r="AJ75" s="878"/>
      <c r="AK75" s="929"/>
      <c r="AL75" s="928"/>
      <c r="AM75" s="928"/>
      <c r="AN75" s="928"/>
      <c r="AO75" s="878"/>
      <c r="AP75" s="929"/>
      <c r="AQ75" s="928"/>
      <c r="AR75" s="928"/>
      <c r="AS75" s="928"/>
      <c r="AT75" s="878"/>
      <c r="AU75" s="929"/>
      <c r="AV75" s="928"/>
      <c r="AW75" s="928"/>
      <c r="AX75" s="928"/>
      <c r="AY75" s="878"/>
      <c r="AZ75" s="925"/>
      <c r="BA75" s="925"/>
      <c r="BB75" s="925"/>
      <c r="BC75" s="925"/>
      <c r="BD75" s="926"/>
      <c r="BE75" s="267"/>
      <c r="BF75" s="267"/>
      <c r="BG75" s="267"/>
      <c r="BH75" s="267"/>
      <c r="BI75" s="267"/>
      <c r="BJ75" s="267"/>
      <c r="BK75" s="267"/>
      <c r="BL75" s="267"/>
      <c r="BM75" s="267"/>
      <c r="BN75" s="267"/>
      <c r="BO75" s="267"/>
      <c r="BP75" s="267"/>
      <c r="BQ75" s="264">
        <v>69</v>
      </c>
      <c r="BR75" s="269"/>
      <c r="BS75" s="911"/>
      <c r="BT75" s="912"/>
      <c r="BU75" s="912"/>
      <c r="BV75" s="912"/>
      <c r="BW75" s="912"/>
      <c r="BX75" s="912"/>
      <c r="BY75" s="912"/>
      <c r="BZ75" s="912"/>
      <c r="CA75" s="912"/>
      <c r="CB75" s="912"/>
      <c r="CC75" s="912"/>
      <c r="CD75" s="912"/>
      <c r="CE75" s="912"/>
      <c r="CF75" s="912"/>
      <c r="CG75" s="913"/>
      <c r="CH75" s="908"/>
      <c r="CI75" s="909"/>
      <c r="CJ75" s="909"/>
      <c r="CK75" s="909"/>
      <c r="CL75" s="910"/>
      <c r="CM75" s="908"/>
      <c r="CN75" s="909"/>
      <c r="CO75" s="909"/>
      <c r="CP75" s="909"/>
      <c r="CQ75" s="910"/>
      <c r="CR75" s="908"/>
      <c r="CS75" s="909"/>
      <c r="CT75" s="909"/>
      <c r="CU75" s="909"/>
      <c r="CV75" s="910"/>
      <c r="CW75" s="908"/>
      <c r="CX75" s="909"/>
      <c r="CY75" s="909"/>
      <c r="CZ75" s="909"/>
      <c r="DA75" s="910"/>
      <c r="DB75" s="908"/>
      <c r="DC75" s="909"/>
      <c r="DD75" s="909"/>
      <c r="DE75" s="909"/>
      <c r="DF75" s="910"/>
      <c r="DG75" s="908"/>
      <c r="DH75" s="909"/>
      <c r="DI75" s="909"/>
      <c r="DJ75" s="909"/>
      <c r="DK75" s="910"/>
      <c r="DL75" s="908"/>
      <c r="DM75" s="909"/>
      <c r="DN75" s="909"/>
      <c r="DO75" s="909"/>
      <c r="DP75" s="910"/>
      <c r="DQ75" s="908"/>
      <c r="DR75" s="909"/>
      <c r="DS75" s="909"/>
      <c r="DT75" s="909"/>
      <c r="DU75" s="910"/>
      <c r="DV75" s="905"/>
      <c r="DW75" s="906"/>
      <c r="DX75" s="906"/>
      <c r="DY75" s="906"/>
      <c r="DZ75" s="907"/>
      <c r="EA75" s="248"/>
    </row>
    <row r="76" spans="1:131" s="249" customFormat="1" ht="26.25" customHeight="1" x14ac:dyDescent="0.15">
      <c r="A76" s="263">
        <v>9</v>
      </c>
      <c r="B76" s="921"/>
      <c r="C76" s="922"/>
      <c r="D76" s="922"/>
      <c r="E76" s="922"/>
      <c r="F76" s="922"/>
      <c r="G76" s="922"/>
      <c r="H76" s="922"/>
      <c r="I76" s="922"/>
      <c r="J76" s="922"/>
      <c r="K76" s="922"/>
      <c r="L76" s="922"/>
      <c r="M76" s="922"/>
      <c r="N76" s="922"/>
      <c r="O76" s="922"/>
      <c r="P76" s="923"/>
      <c r="Q76" s="927"/>
      <c r="R76" s="928"/>
      <c r="S76" s="928"/>
      <c r="T76" s="928"/>
      <c r="U76" s="878"/>
      <c r="V76" s="929"/>
      <c r="W76" s="928"/>
      <c r="X76" s="928"/>
      <c r="Y76" s="928"/>
      <c r="Z76" s="878"/>
      <c r="AA76" s="929"/>
      <c r="AB76" s="928"/>
      <c r="AC76" s="928"/>
      <c r="AD76" s="928"/>
      <c r="AE76" s="878"/>
      <c r="AF76" s="929"/>
      <c r="AG76" s="928"/>
      <c r="AH76" s="928"/>
      <c r="AI76" s="928"/>
      <c r="AJ76" s="878"/>
      <c r="AK76" s="929"/>
      <c r="AL76" s="928"/>
      <c r="AM76" s="928"/>
      <c r="AN76" s="928"/>
      <c r="AO76" s="878"/>
      <c r="AP76" s="929"/>
      <c r="AQ76" s="928"/>
      <c r="AR76" s="928"/>
      <c r="AS76" s="928"/>
      <c r="AT76" s="878"/>
      <c r="AU76" s="929"/>
      <c r="AV76" s="928"/>
      <c r="AW76" s="928"/>
      <c r="AX76" s="928"/>
      <c r="AY76" s="878"/>
      <c r="AZ76" s="925"/>
      <c r="BA76" s="925"/>
      <c r="BB76" s="925"/>
      <c r="BC76" s="925"/>
      <c r="BD76" s="926"/>
      <c r="BE76" s="267"/>
      <c r="BF76" s="267"/>
      <c r="BG76" s="267"/>
      <c r="BH76" s="267"/>
      <c r="BI76" s="267"/>
      <c r="BJ76" s="267"/>
      <c r="BK76" s="267"/>
      <c r="BL76" s="267"/>
      <c r="BM76" s="267"/>
      <c r="BN76" s="267"/>
      <c r="BO76" s="267"/>
      <c r="BP76" s="267"/>
      <c r="BQ76" s="264">
        <v>70</v>
      </c>
      <c r="BR76" s="269"/>
      <c r="BS76" s="911"/>
      <c r="BT76" s="912"/>
      <c r="BU76" s="912"/>
      <c r="BV76" s="912"/>
      <c r="BW76" s="912"/>
      <c r="BX76" s="912"/>
      <c r="BY76" s="912"/>
      <c r="BZ76" s="912"/>
      <c r="CA76" s="912"/>
      <c r="CB76" s="912"/>
      <c r="CC76" s="912"/>
      <c r="CD76" s="912"/>
      <c r="CE76" s="912"/>
      <c r="CF76" s="912"/>
      <c r="CG76" s="913"/>
      <c r="CH76" s="908"/>
      <c r="CI76" s="909"/>
      <c r="CJ76" s="909"/>
      <c r="CK76" s="909"/>
      <c r="CL76" s="910"/>
      <c r="CM76" s="908"/>
      <c r="CN76" s="909"/>
      <c r="CO76" s="909"/>
      <c r="CP76" s="909"/>
      <c r="CQ76" s="910"/>
      <c r="CR76" s="908"/>
      <c r="CS76" s="909"/>
      <c r="CT76" s="909"/>
      <c r="CU76" s="909"/>
      <c r="CV76" s="910"/>
      <c r="CW76" s="908"/>
      <c r="CX76" s="909"/>
      <c r="CY76" s="909"/>
      <c r="CZ76" s="909"/>
      <c r="DA76" s="910"/>
      <c r="DB76" s="908"/>
      <c r="DC76" s="909"/>
      <c r="DD76" s="909"/>
      <c r="DE76" s="909"/>
      <c r="DF76" s="910"/>
      <c r="DG76" s="908"/>
      <c r="DH76" s="909"/>
      <c r="DI76" s="909"/>
      <c r="DJ76" s="909"/>
      <c r="DK76" s="910"/>
      <c r="DL76" s="908"/>
      <c r="DM76" s="909"/>
      <c r="DN76" s="909"/>
      <c r="DO76" s="909"/>
      <c r="DP76" s="910"/>
      <c r="DQ76" s="908"/>
      <c r="DR76" s="909"/>
      <c r="DS76" s="909"/>
      <c r="DT76" s="909"/>
      <c r="DU76" s="910"/>
      <c r="DV76" s="905"/>
      <c r="DW76" s="906"/>
      <c r="DX76" s="906"/>
      <c r="DY76" s="906"/>
      <c r="DZ76" s="907"/>
      <c r="EA76" s="248"/>
    </row>
    <row r="77" spans="1:131" s="249" customFormat="1" ht="26.25" customHeight="1" x14ac:dyDescent="0.15">
      <c r="A77" s="263">
        <v>10</v>
      </c>
      <c r="B77" s="921"/>
      <c r="C77" s="922"/>
      <c r="D77" s="922"/>
      <c r="E77" s="922"/>
      <c r="F77" s="922"/>
      <c r="G77" s="922"/>
      <c r="H77" s="922"/>
      <c r="I77" s="922"/>
      <c r="J77" s="922"/>
      <c r="K77" s="922"/>
      <c r="L77" s="922"/>
      <c r="M77" s="922"/>
      <c r="N77" s="922"/>
      <c r="O77" s="922"/>
      <c r="P77" s="923"/>
      <c r="Q77" s="927"/>
      <c r="R77" s="928"/>
      <c r="S77" s="928"/>
      <c r="T77" s="928"/>
      <c r="U77" s="878"/>
      <c r="V77" s="929"/>
      <c r="W77" s="928"/>
      <c r="X77" s="928"/>
      <c r="Y77" s="928"/>
      <c r="Z77" s="878"/>
      <c r="AA77" s="929"/>
      <c r="AB77" s="928"/>
      <c r="AC77" s="928"/>
      <c r="AD77" s="928"/>
      <c r="AE77" s="878"/>
      <c r="AF77" s="929"/>
      <c r="AG77" s="928"/>
      <c r="AH77" s="928"/>
      <c r="AI77" s="928"/>
      <c r="AJ77" s="878"/>
      <c r="AK77" s="929"/>
      <c r="AL77" s="928"/>
      <c r="AM77" s="928"/>
      <c r="AN77" s="928"/>
      <c r="AO77" s="878"/>
      <c r="AP77" s="929"/>
      <c r="AQ77" s="928"/>
      <c r="AR77" s="928"/>
      <c r="AS77" s="928"/>
      <c r="AT77" s="878"/>
      <c r="AU77" s="929"/>
      <c r="AV77" s="928"/>
      <c r="AW77" s="928"/>
      <c r="AX77" s="928"/>
      <c r="AY77" s="878"/>
      <c r="AZ77" s="925"/>
      <c r="BA77" s="925"/>
      <c r="BB77" s="925"/>
      <c r="BC77" s="925"/>
      <c r="BD77" s="926"/>
      <c r="BE77" s="267"/>
      <c r="BF77" s="267"/>
      <c r="BG77" s="267"/>
      <c r="BH77" s="267"/>
      <c r="BI77" s="267"/>
      <c r="BJ77" s="267"/>
      <c r="BK77" s="267"/>
      <c r="BL77" s="267"/>
      <c r="BM77" s="267"/>
      <c r="BN77" s="267"/>
      <c r="BO77" s="267"/>
      <c r="BP77" s="267"/>
      <c r="BQ77" s="264">
        <v>71</v>
      </c>
      <c r="BR77" s="269"/>
      <c r="BS77" s="911"/>
      <c r="BT77" s="912"/>
      <c r="BU77" s="912"/>
      <c r="BV77" s="912"/>
      <c r="BW77" s="912"/>
      <c r="BX77" s="912"/>
      <c r="BY77" s="912"/>
      <c r="BZ77" s="912"/>
      <c r="CA77" s="912"/>
      <c r="CB77" s="912"/>
      <c r="CC77" s="912"/>
      <c r="CD77" s="912"/>
      <c r="CE77" s="912"/>
      <c r="CF77" s="912"/>
      <c r="CG77" s="913"/>
      <c r="CH77" s="908"/>
      <c r="CI77" s="909"/>
      <c r="CJ77" s="909"/>
      <c r="CK77" s="909"/>
      <c r="CL77" s="910"/>
      <c r="CM77" s="908"/>
      <c r="CN77" s="909"/>
      <c r="CO77" s="909"/>
      <c r="CP77" s="909"/>
      <c r="CQ77" s="910"/>
      <c r="CR77" s="908"/>
      <c r="CS77" s="909"/>
      <c r="CT77" s="909"/>
      <c r="CU77" s="909"/>
      <c r="CV77" s="910"/>
      <c r="CW77" s="908"/>
      <c r="CX77" s="909"/>
      <c r="CY77" s="909"/>
      <c r="CZ77" s="909"/>
      <c r="DA77" s="910"/>
      <c r="DB77" s="908"/>
      <c r="DC77" s="909"/>
      <c r="DD77" s="909"/>
      <c r="DE77" s="909"/>
      <c r="DF77" s="910"/>
      <c r="DG77" s="908"/>
      <c r="DH77" s="909"/>
      <c r="DI77" s="909"/>
      <c r="DJ77" s="909"/>
      <c r="DK77" s="910"/>
      <c r="DL77" s="908"/>
      <c r="DM77" s="909"/>
      <c r="DN77" s="909"/>
      <c r="DO77" s="909"/>
      <c r="DP77" s="910"/>
      <c r="DQ77" s="908"/>
      <c r="DR77" s="909"/>
      <c r="DS77" s="909"/>
      <c r="DT77" s="909"/>
      <c r="DU77" s="910"/>
      <c r="DV77" s="905"/>
      <c r="DW77" s="906"/>
      <c r="DX77" s="906"/>
      <c r="DY77" s="906"/>
      <c r="DZ77" s="907"/>
      <c r="EA77" s="248"/>
    </row>
    <row r="78" spans="1:131" s="249" customFormat="1" ht="26.25" customHeight="1" x14ac:dyDescent="0.15">
      <c r="A78" s="263">
        <v>11</v>
      </c>
      <c r="B78" s="921"/>
      <c r="C78" s="922"/>
      <c r="D78" s="922"/>
      <c r="E78" s="922"/>
      <c r="F78" s="922"/>
      <c r="G78" s="922"/>
      <c r="H78" s="922"/>
      <c r="I78" s="922"/>
      <c r="J78" s="922"/>
      <c r="K78" s="922"/>
      <c r="L78" s="922"/>
      <c r="M78" s="922"/>
      <c r="N78" s="922"/>
      <c r="O78" s="922"/>
      <c r="P78" s="923"/>
      <c r="Q78" s="924"/>
      <c r="R78" s="879"/>
      <c r="S78" s="879"/>
      <c r="T78" s="879"/>
      <c r="U78" s="879"/>
      <c r="V78" s="879"/>
      <c r="W78" s="879"/>
      <c r="X78" s="879"/>
      <c r="Y78" s="879"/>
      <c r="Z78" s="879"/>
      <c r="AA78" s="879"/>
      <c r="AB78" s="879"/>
      <c r="AC78" s="879"/>
      <c r="AD78" s="879"/>
      <c r="AE78" s="879"/>
      <c r="AF78" s="879"/>
      <c r="AG78" s="879"/>
      <c r="AH78" s="879"/>
      <c r="AI78" s="879"/>
      <c r="AJ78" s="879"/>
      <c r="AK78" s="879"/>
      <c r="AL78" s="879"/>
      <c r="AM78" s="879"/>
      <c r="AN78" s="879"/>
      <c r="AO78" s="879"/>
      <c r="AP78" s="879"/>
      <c r="AQ78" s="879"/>
      <c r="AR78" s="879"/>
      <c r="AS78" s="879"/>
      <c r="AT78" s="879"/>
      <c r="AU78" s="879"/>
      <c r="AV78" s="879"/>
      <c r="AW78" s="879"/>
      <c r="AX78" s="879"/>
      <c r="AY78" s="879"/>
      <c r="AZ78" s="925"/>
      <c r="BA78" s="925"/>
      <c r="BB78" s="925"/>
      <c r="BC78" s="925"/>
      <c r="BD78" s="926"/>
      <c r="BE78" s="267"/>
      <c r="BF78" s="267"/>
      <c r="BG78" s="267"/>
      <c r="BH78" s="267"/>
      <c r="BI78" s="267"/>
      <c r="BJ78" s="270"/>
      <c r="BK78" s="270"/>
      <c r="BL78" s="270"/>
      <c r="BM78" s="270"/>
      <c r="BN78" s="270"/>
      <c r="BO78" s="267"/>
      <c r="BP78" s="267"/>
      <c r="BQ78" s="264">
        <v>72</v>
      </c>
      <c r="BR78" s="269"/>
      <c r="BS78" s="911"/>
      <c r="BT78" s="912"/>
      <c r="BU78" s="912"/>
      <c r="BV78" s="912"/>
      <c r="BW78" s="912"/>
      <c r="BX78" s="912"/>
      <c r="BY78" s="912"/>
      <c r="BZ78" s="912"/>
      <c r="CA78" s="912"/>
      <c r="CB78" s="912"/>
      <c r="CC78" s="912"/>
      <c r="CD78" s="912"/>
      <c r="CE78" s="912"/>
      <c r="CF78" s="912"/>
      <c r="CG78" s="913"/>
      <c r="CH78" s="908"/>
      <c r="CI78" s="909"/>
      <c r="CJ78" s="909"/>
      <c r="CK78" s="909"/>
      <c r="CL78" s="910"/>
      <c r="CM78" s="908"/>
      <c r="CN78" s="909"/>
      <c r="CO78" s="909"/>
      <c r="CP78" s="909"/>
      <c r="CQ78" s="910"/>
      <c r="CR78" s="908"/>
      <c r="CS78" s="909"/>
      <c r="CT78" s="909"/>
      <c r="CU78" s="909"/>
      <c r="CV78" s="910"/>
      <c r="CW78" s="908"/>
      <c r="CX78" s="909"/>
      <c r="CY78" s="909"/>
      <c r="CZ78" s="909"/>
      <c r="DA78" s="910"/>
      <c r="DB78" s="908"/>
      <c r="DC78" s="909"/>
      <c r="DD78" s="909"/>
      <c r="DE78" s="909"/>
      <c r="DF78" s="910"/>
      <c r="DG78" s="908"/>
      <c r="DH78" s="909"/>
      <c r="DI78" s="909"/>
      <c r="DJ78" s="909"/>
      <c r="DK78" s="910"/>
      <c r="DL78" s="908"/>
      <c r="DM78" s="909"/>
      <c r="DN78" s="909"/>
      <c r="DO78" s="909"/>
      <c r="DP78" s="910"/>
      <c r="DQ78" s="908"/>
      <c r="DR78" s="909"/>
      <c r="DS78" s="909"/>
      <c r="DT78" s="909"/>
      <c r="DU78" s="910"/>
      <c r="DV78" s="905"/>
      <c r="DW78" s="906"/>
      <c r="DX78" s="906"/>
      <c r="DY78" s="906"/>
      <c r="DZ78" s="907"/>
      <c r="EA78" s="248"/>
    </row>
    <row r="79" spans="1:131" s="249" customFormat="1" ht="26.25" customHeight="1" x14ac:dyDescent="0.15">
      <c r="A79" s="263">
        <v>12</v>
      </c>
      <c r="B79" s="921"/>
      <c r="C79" s="922"/>
      <c r="D79" s="922"/>
      <c r="E79" s="922"/>
      <c r="F79" s="922"/>
      <c r="G79" s="922"/>
      <c r="H79" s="922"/>
      <c r="I79" s="922"/>
      <c r="J79" s="922"/>
      <c r="K79" s="922"/>
      <c r="L79" s="922"/>
      <c r="M79" s="922"/>
      <c r="N79" s="922"/>
      <c r="O79" s="922"/>
      <c r="P79" s="923"/>
      <c r="Q79" s="924"/>
      <c r="R79" s="879"/>
      <c r="S79" s="879"/>
      <c r="T79" s="879"/>
      <c r="U79" s="879"/>
      <c r="V79" s="879"/>
      <c r="W79" s="879"/>
      <c r="X79" s="879"/>
      <c r="Y79" s="879"/>
      <c r="Z79" s="879"/>
      <c r="AA79" s="879"/>
      <c r="AB79" s="879"/>
      <c r="AC79" s="879"/>
      <c r="AD79" s="879"/>
      <c r="AE79" s="879"/>
      <c r="AF79" s="879"/>
      <c r="AG79" s="879"/>
      <c r="AH79" s="879"/>
      <c r="AI79" s="879"/>
      <c r="AJ79" s="879"/>
      <c r="AK79" s="879"/>
      <c r="AL79" s="879"/>
      <c r="AM79" s="879"/>
      <c r="AN79" s="879"/>
      <c r="AO79" s="879"/>
      <c r="AP79" s="879"/>
      <c r="AQ79" s="879"/>
      <c r="AR79" s="879"/>
      <c r="AS79" s="879"/>
      <c r="AT79" s="879"/>
      <c r="AU79" s="879"/>
      <c r="AV79" s="879"/>
      <c r="AW79" s="879"/>
      <c r="AX79" s="879"/>
      <c r="AY79" s="879"/>
      <c r="AZ79" s="925"/>
      <c r="BA79" s="925"/>
      <c r="BB79" s="925"/>
      <c r="BC79" s="925"/>
      <c r="BD79" s="926"/>
      <c r="BE79" s="267"/>
      <c r="BF79" s="267"/>
      <c r="BG79" s="267"/>
      <c r="BH79" s="267"/>
      <c r="BI79" s="267"/>
      <c r="BJ79" s="270"/>
      <c r="BK79" s="270"/>
      <c r="BL79" s="270"/>
      <c r="BM79" s="270"/>
      <c r="BN79" s="270"/>
      <c r="BO79" s="267"/>
      <c r="BP79" s="267"/>
      <c r="BQ79" s="264">
        <v>73</v>
      </c>
      <c r="BR79" s="269"/>
      <c r="BS79" s="911"/>
      <c r="BT79" s="912"/>
      <c r="BU79" s="912"/>
      <c r="BV79" s="912"/>
      <c r="BW79" s="912"/>
      <c r="BX79" s="912"/>
      <c r="BY79" s="912"/>
      <c r="BZ79" s="912"/>
      <c r="CA79" s="912"/>
      <c r="CB79" s="912"/>
      <c r="CC79" s="912"/>
      <c r="CD79" s="912"/>
      <c r="CE79" s="912"/>
      <c r="CF79" s="912"/>
      <c r="CG79" s="913"/>
      <c r="CH79" s="908"/>
      <c r="CI79" s="909"/>
      <c r="CJ79" s="909"/>
      <c r="CK79" s="909"/>
      <c r="CL79" s="910"/>
      <c r="CM79" s="908"/>
      <c r="CN79" s="909"/>
      <c r="CO79" s="909"/>
      <c r="CP79" s="909"/>
      <c r="CQ79" s="910"/>
      <c r="CR79" s="908"/>
      <c r="CS79" s="909"/>
      <c r="CT79" s="909"/>
      <c r="CU79" s="909"/>
      <c r="CV79" s="910"/>
      <c r="CW79" s="908"/>
      <c r="CX79" s="909"/>
      <c r="CY79" s="909"/>
      <c r="CZ79" s="909"/>
      <c r="DA79" s="910"/>
      <c r="DB79" s="908"/>
      <c r="DC79" s="909"/>
      <c r="DD79" s="909"/>
      <c r="DE79" s="909"/>
      <c r="DF79" s="910"/>
      <c r="DG79" s="908"/>
      <c r="DH79" s="909"/>
      <c r="DI79" s="909"/>
      <c r="DJ79" s="909"/>
      <c r="DK79" s="910"/>
      <c r="DL79" s="908"/>
      <c r="DM79" s="909"/>
      <c r="DN79" s="909"/>
      <c r="DO79" s="909"/>
      <c r="DP79" s="910"/>
      <c r="DQ79" s="908"/>
      <c r="DR79" s="909"/>
      <c r="DS79" s="909"/>
      <c r="DT79" s="909"/>
      <c r="DU79" s="910"/>
      <c r="DV79" s="905"/>
      <c r="DW79" s="906"/>
      <c r="DX79" s="906"/>
      <c r="DY79" s="906"/>
      <c r="DZ79" s="907"/>
      <c r="EA79" s="248"/>
    </row>
    <row r="80" spans="1:131" s="249" customFormat="1" ht="26.25" customHeight="1" x14ac:dyDescent="0.15">
      <c r="A80" s="263">
        <v>13</v>
      </c>
      <c r="B80" s="921"/>
      <c r="C80" s="922"/>
      <c r="D80" s="922"/>
      <c r="E80" s="922"/>
      <c r="F80" s="922"/>
      <c r="G80" s="922"/>
      <c r="H80" s="922"/>
      <c r="I80" s="922"/>
      <c r="J80" s="922"/>
      <c r="K80" s="922"/>
      <c r="L80" s="922"/>
      <c r="M80" s="922"/>
      <c r="N80" s="922"/>
      <c r="O80" s="922"/>
      <c r="P80" s="923"/>
      <c r="Q80" s="924"/>
      <c r="R80" s="879"/>
      <c r="S80" s="879"/>
      <c r="T80" s="879"/>
      <c r="U80" s="879"/>
      <c r="V80" s="879"/>
      <c r="W80" s="879"/>
      <c r="X80" s="879"/>
      <c r="Y80" s="879"/>
      <c r="Z80" s="879"/>
      <c r="AA80" s="879"/>
      <c r="AB80" s="879"/>
      <c r="AC80" s="879"/>
      <c r="AD80" s="879"/>
      <c r="AE80" s="879"/>
      <c r="AF80" s="879"/>
      <c r="AG80" s="879"/>
      <c r="AH80" s="879"/>
      <c r="AI80" s="879"/>
      <c r="AJ80" s="879"/>
      <c r="AK80" s="879"/>
      <c r="AL80" s="879"/>
      <c r="AM80" s="879"/>
      <c r="AN80" s="879"/>
      <c r="AO80" s="879"/>
      <c r="AP80" s="879"/>
      <c r="AQ80" s="879"/>
      <c r="AR80" s="879"/>
      <c r="AS80" s="879"/>
      <c r="AT80" s="879"/>
      <c r="AU80" s="879"/>
      <c r="AV80" s="879"/>
      <c r="AW80" s="879"/>
      <c r="AX80" s="879"/>
      <c r="AY80" s="879"/>
      <c r="AZ80" s="925"/>
      <c r="BA80" s="925"/>
      <c r="BB80" s="925"/>
      <c r="BC80" s="925"/>
      <c r="BD80" s="926"/>
      <c r="BE80" s="267"/>
      <c r="BF80" s="267"/>
      <c r="BG80" s="267"/>
      <c r="BH80" s="267"/>
      <c r="BI80" s="267"/>
      <c r="BJ80" s="267"/>
      <c r="BK80" s="267"/>
      <c r="BL80" s="267"/>
      <c r="BM80" s="267"/>
      <c r="BN80" s="267"/>
      <c r="BO80" s="267"/>
      <c r="BP80" s="267"/>
      <c r="BQ80" s="264">
        <v>74</v>
      </c>
      <c r="BR80" s="269"/>
      <c r="BS80" s="911"/>
      <c r="BT80" s="912"/>
      <c r="BU80" s="912"/>
      <c r="BV80" s="912"/>
      <c r="BW80" s="912"/>
      <c r="BX80" s="912"/>
      <c r="BY80" s="912"/>
      <c r="BZ80" s="912"/>
      <c r="CA80" s="912"/>
      <c r="CB80" s="912"/>
      <c r="CC80" s="912"/>
      <c r="CD80" s="912"/>
      <c r="CE80" s="912"/>
      <c r="CF80" s="912"/>
      <c r="CG80" s="913"/>
      <c r="CH80" s="908"/>
      <c r="CI80" s="909"/>
      <c r="CJ80" s="909"/>
      <c r="CK80" s="909"/>
      <c r="CL80" s="910"/>
      <c r="CM80" s="908"/>
      <c r="CN80" s="909"/>
      <c r="CO80" s="909"/>
      <c r="CP80" s="909"/>
      <c r="CQ80" s="910"/>
      <c r="CR80" s="908"/>
      <c r="CS80" s="909"/>
      <c r="CT80" s="909"/>
      <c r="CU80" s="909"/>
      <c r="CV80" s="910"/>
      <c r="CW80" s="908"/>
      <c r="CX80" s="909"/>
      <c r="CY80" s="909"/>
      <c r="CZ80" s="909"/>
      <c r="DA80" s="910"/>
      <c r="DB80" s="908"/>
      <c r="DC80" s="909"/>
      <c r="DD80" s="909"/>
      <c r="DE80" s="909"/>
      <c r="DF80" s="910"/>
      <c r="DG80" s="908"/>
      <c r="DH80" s="909"/>
      <c r="DI80" s="909"/>
      <c r="DJ80" s="909"/>
      <c r="DK80" s="910"/>
      <c r="DL80" s="908"/>
      <c r="DM80" s="909"/>
      <c r="DN80" s="909"/>
      <c r="DO80" s="909"/>
      <c r="DP80" s="910"/>
      <c r="DQ80" s="908"/>
      <c r="DR80" s="909"/>
      <c r="DS80" s="909"/>
      <c r="DT80" s="909"/>
      <c r="DU80" s="910"/>
      <c r="DV80" s="905"/>
      <c r="DW80" s="906"/>
      <c r="DX80" s="906"/>
      <c r="DY80" s="906"/>
      <c r="DZ80" s="907"/>
      <c r="EA80" s="248"/>
    </row>
    <row r="81" spans="1:131" s="249" customFormat="1" ht="26.25" customHeight="1" x14ac:dyDescent="0.15">
      <c r="A81" s="263">
        <v>14</v>
      </c>
      <c r="B81" s="921"/>
      <c r="C81" s="922"/>
      <c r="D81" s="922"/>
      <c r="E81" s="922"/>
      <c r="F81" s="922"/>
      <c r="G81" s="922"/>
      <c r="H81" s="922"/>
      <c r="I81" s="922"/>
      <c r="J81" s="922"/>
      <c r="K81" s="922"/>
      <c r="L81" s="922"/>
      <c r="M81" s="922"/>
      <c r="N81" s="922"/>
      <c r="O81" s="922"/>
      <c r="P81" s="923"/>
      <c r="Q81" s="924"/>
      <c r="R81" s="879"/>
      <c r="S81" s="879"/>
      <c r="T81" s="879"/>
      <c r="U81" s="879"/>
      <c r="V81" s="879"/>
      <c r="W81" s="879"/>
      <c r="X81" s="879"/>
      <c r="Y81" s="879"/>
      <c r="Z81" s="879"/>
      <c r="AA81" s="879"/>
      <c r="AB81" s="879"/>
      <c r="AC81" s="879"/>
      <c r="AD81" s="879"/>
      <c r="AE81" s="879"/>
      <c r="AF81" s="879"/>
      <c r="AG81" s="879"/>
      <c r="AH81" s="879"/>
      <c r="AI81" s="879"/>
      <c r="AJ81" s="879"/>
      <c r="AK81" s="879"/>
      <c r="AL81" s="879"/>
      <c r="AM81" s="879"/>
      <c r="AN81" s="879"/>
      <c r="AO81" s="879"/>
      <c r="AP81" s="879"/>
      <c r="AQ81" s="879"/>
      <c r="AR81" s="879"/>
      <c r="AS81" s="879"/>
      <c r="AT81" s="879"/>
      <c r="AU81" s="879"/>
      <c r="AV81" s="879"/>
      <c r="AW81" s="879"/>
      <c r="AX81" s="879"/>
      <c r="AY81" s="879"/>
      <c r="AZ81" s="925"/>
      <c r="BA81" s="925"/>
      <c r="BB81" s="925"/>
      <c r="BC81" s="925"/>
      <c r="BD81" s="926"/>
      <c r="BE81" s="267"/>
      <c r="BF81" s="267"/>
      <c r="BG81" s="267"/>
      <c r="BH81" s="267"/>
      <c r="BI81" s="267"/>
      <c r="BJ81" s="267"/>
      <c r="BK81" s="267"/>
      <c r="BL81" s="267"/>
      <c r="BM81" s="267"/>
      <c r="BN81" s="267"/>
      <c r="BO81" s="267"/>
      <c r="BP81" s="267"/>
      <c r="BQ81" s="264">
        <v>75</v>
      </c>
      <c r="BR81" s="269"/>
      <c r="BS81" s="911"/>
      <c r="BT81" s="912"/>
      <c r="BU81" s="912"/>
      <c r="BV81" s="912"/>
      <c r="BW81" s="912"/>
      <c r="BX81" s="912"/>
      <c r="BY81" s="912"/>
      <c r="BZ81" s="912"/>
      <c r="CA81" s="912"/>
      <c r="CB81" s="912"/>
      <c r="CC81" s="912"/>
      <c r="CD81" s="912"/>
      <c r="CE81" s="912"/>
      <c r="CF81" s="912"/>
      <c r="CG81" s="913"/>
      <c r="CH81" s="908"/>
      <c r="CI81" s="909"/>
      <c r="CJ81" s="909"/>
      <c r="CK81" s="909"/>
      <c r="CL81" s="910"/>
      <c r="CM81" s="908"/>
      <c r="CN81" s="909"/>
      <c r="CO81" s="909"/>
      <c r="CP81" s="909"/>
      <c r="CQ81" s="910"/>
      <c r="CR81" s="908"/>
      <c r="CS81" s="909"/>
      <c r="CT81" s="909"/>
      <c r="CU81" s="909"/>
      <c r="CV81" s="910"/>
      <c r="CW81" s="908"/>
      <c r="CX81" s="909"/>
      <c r="CY81" s="909"/>
      <c r="CZ81" s="909"/>
      <c r="DA81" s="910"/>
      <c r="DB81" s="908"/>
      <c r="DC81" s="909"/>
      <c r="DD81" s="909"/>
      <c r="DE81" s="909"/>
      <c r="DF81" s="910"/>
      <c r="DG81" s="908"/>
      <c r="DH81" s="909"/>
      <c r="DI81" s="909"/>
      <c r="DJ81" s="909"/>
      <c r="DK81" s="910"/>
      <c r="DL81" s="908"/>
      <c r="DM81" s="909"/>
      <c r="DN81" s="909"/>
      <c r="DO81" s="909"/>
      <c r="DP81" s="910"/>
      <c r="DQ81" s="908"/>
      <c r="DR81" s="909"/>
      <c r="DS81" s="909"/>
      <c r="DT81" s="909"/>
      <c r="DU81" s="910"/>
      <c r="DV81" s="905"/>
      <c r="DW81" s="906"/>
      <c r="DX81" s="906"/>
      <c r="DY81" s="906"/>
      <c r="DZ81" s="907"/>
      <c r="EA81" s="248"/>
    </row>
    <row r="82" spans="1:131" s="249" customFormat="1" ht="26.25" customHeight="1" x14ac:dyDescent="0.15">
      <c r="A82" s="263">
        <v>15</v>
      </c>
      <c r="B82" s="921"/>
      <c r="C82" s="922"/>
      <c r="D82" s="922"/>
      <c r="E82" s="922"/>
      <c r="F82" s="922"/>
      <c r="G82" s="922"/>
      <c r="H82" s="922"/>
      <c r="I82" s="922"/>
      <c r="J82" s="922"/>
      <c r="K82" s="922"/>
      <c r="L82" s="922"/>
      <c r="M82" s="922"/>
      <c r="N82" s="922"/>
      <c r="O82" s="922"/>
      <c r="P82" s="923"/>
      <c r="Q82" s="924"/>
      <c r="R82" s="879"/>
      <c r="S82" s="879"/>
      <c r="T82" s="879"/>
      <c r="U82" s="879"/>
      <c r="V82" s="879"/>
      <c r="W82" s="879"/>
      <c r="X82" s="879"/>
      <c r="Y82" s="879"/>
      <c r="Z82" s="879"/>
      <c r="AA82" s="879"/>
      <c r="AB82" s="879"/>
      <c r="AC82" s="879"/>
      <c r="AD82" s="879"/>
      <c r="AE82" s="879"/>
      <c r="AF82" s="879"/>
      <c r="AG82" s="879"/>
      <c r="AH82" s="879"/>
      <c r="AI82" s="879"/>
      <c r="AJ82" s="879"/>
      <c r="AK82" s="879"/>
      <c r="AL82" s="879"/>
      <c r="AM82" s="879"/>
      <c r="AN82" s="879"/>
      <c r="AO82" s="879"/>
      <c r="AP82" s="879"/>
      <c r="AQ82" s="879"/>
      <c r="AR82" s="879"/>
      <c r="AS82" s="879"/>
      <c r="AT82" s="879"/>
      <c r="AU82" s="879"/>
      <c r="AV82" s="879"/>
      <c r="AW82" s="879"/>
      <c r="AX82" s="879"/>
      <c r="AY82" s="879"/>
      <c r="AZ82" s="925"/>
      <c r="BA82" s="925"/>
      <c r="BB82" s="925"/>
      <c r="BC82" s="925"/>
      <c r="BD82" s="926"/>
      <c r="BE82" s="267"/>
      <c r="BF82" s="267"/>
      <c r="BG82" s="267"/>
      <c r="BH82" s="267"/>
      <c r="BI82" s="267"/>
      <c r="BJ82" s="267"/>
      <c r="BK82" s="267"/>
      <c r="BL82" s="267"/>
      <c r="BM82" s="267"/>
      <c r="BN82" s="267"/>
      <c r="BO82" s="267"/>
      <c r="BP82" s="267"/>
      <c r="BQ82" s="264">
        <v>76</v>
      </c>
      <c r="BR82" s="269"/>
      <c r="BS82" s="911"/>
      <c r="BT82" s="912"/>
      <c r="BU82" s="912"/>
      <c r="BV82" s="912"/>
      <c r="BW82" s="912"/>
      <c r="BX82" s="912"/>
      <c r="BY82" s="912"/>
      <c r="BZ82" s="912"/>
      <c r="CA82" s="912"/>
      <c r="CB82" s="912"/>
      <c r="CC82" s="912"/>
      <c r="CD82" s="912"/>
      <c r="CE82" s="912"/>
      <c r="CF82" s="912"/>
      <c r="CG82" s="913"/>
      <c r="CH82" s="908"/>
      <c r="CI82" s="909"/>
      <c r="CJ82" s="909"/>
      <c r="CK82" s="909"/>
      <c r="CL82" s="910"/>
      <c r="CM82" s="908"/>
      <c r="CN82" s="909"/>
      <c r="CO82" s="909"/>
      <c r="CP82" s="909"/>
      <c r="CQ82" s="910"/>
      <c r="CR82" s="908"/>
      <c r="CS82" s="909"/>
      <c r="CT82" s="909"/>
      <c r="CU82" s="909"/>
      <c r="CV82" s="910"/>
      <c r="CW82" s="908"/>
      <c r="CX82" s="909"/>
      <c r="CY82" s="909"/>
      <c r="CZ82" s="909"/>
      <c r="DA82" s="910"/>
      <c r="DB82" s="908"/>
      <c r="DC82" s="909"/>
      <c r="DD82" s="909"/>
      <c r="DE82" s="909"/>
      <c r="DF82" s="910"/>
      <c r="DG82" s="908"/>
      <c r="DH82" s="909"/>
      <c r="DI82" s="909"/>
      <c r="DJ82" s="909"/>
      <c r="DK82" s="910"/>
      <c r="DL82" s="908"/>
      <c r="DM82" s="909"/>
      <c r="DN82" s="909"/>
      <c r="DO82" s="909"/>
      <c r="DP82" s="910"/>
      <c r="DQ82" s="908"/>
      <c r="DR82" s="909"/>
      <c r="DS82" s="909"/>
      <c r="DT82" s="909"/>
      <c r="DU82" s="910"/>
      <c r="DV82" s="905"/>
      <c r="DW82" s="906"/>
      <c r="DX82" s="906"/>
      <c r="DY82" s="906"/>
      <c r="DZ82" s="907"/>
      <c r="EA82" s="248"/>
    </row>
    <row r="83" spans="1:131" s="249" customFormat="1" ht="26.25" customHeight="1" x14ac:dyDescent="0.15">
      <c r="A83" s="263">
        <v>16</v>
      </c>
      <c r="B83" s="921"/>
      <c r="C83" s="922"/>
      <c r="D83" s="922"/>
      <c r="E83" s="922"/>
      <c r="F83" s="922"/>
      <c r="G83" s="922"/>
      <c r="H83" s="922"/>
      <c r="I83" s="922"/>
      <c r="J83" s="922"/>
      <c r="K83" s="922"/>
      <c r="L83" s="922"/>
      <c r="M83" s="922"/>
      <c r="N83" s="922"/>
      <c r="O83" s="922"/>
      <c r="P83" s="923"/>
      <c r="Q83" s="924"/>
      <c r="R83" s="879"/>
      <c r="S83" s="879"/>
      <c r="T83" s="879"/>
      <c r="U83" s="879"/>
      <c r="V83" s="879"/>
      <c r="W83" s="879"/>
      <c r="X83" s="879"/>
      <c r="Y83" s="879"/>
      <c r="Z83" s="879"/>
      <c r="AA83" s="879"/>
      <c r="AB83" s="879"/>
      <c r="AC83" s="879"/>
      <c r="AD83" s="879"/>
      <c r="AE83" s="879"/>
      <c r="AF83" s="879"/>
      <c r="AG83" s="879"/>
      <c r="AH83" s="879"/>
      <c r="AI83" s="879"/>
      <c r="AJ83" s="879"/>
      <c r="AK83" s="879"/>
      <c r="AL83" s="879"/>
      <c r="AM83" s="879"/>
      <c r="AN83" s="879"/>
      <c r="AO83" s="879"/>
      <c r="AP83" s="879"/>
      <c r="AQ83" s="879"/>
      <c r="AR83" s="879"/>
      <c r="AS83" s="879"/>
      <c r="AT83" s="879"/>
      <c r="AU83" s="879"/>
      <c r="AV83" s="879"/>
      <c r="AW83" s="879"/>
      <c r="AX83" s="879"/>
      <c r="AY83" s="879"/>
      <c r="AZ83" s="925"/>
      <c r="BA83" s="925"/>
      <c r="BB83" s="925"/>
      <c r="BC83" s="925"/>
      <c r="BD83" s="926"/>
      <c r="BE83" s="267"/>
      <c r="BF83" s="267"/>
      <c r="BG83" s="267"/>
      <c r="BH83" s="267"/>
      <c r="BI83" s="267"/>
      <c r="BJ83" s="267"/>
      <c r="BK83" s="267"/>
      <c r="BL83" s="267"/>
      <c r="BM83" s="267"/>
      <c r="BN83" s="267"/>
      <c r="BO83" s="267"/>
      <c r="BP83" s="267"/>
      <c r="BQ83" s="264">
        <v>77</v>
      </c>
      <c r="BR83" s="269"/>
      <c r="BS83" s="911"/>
      <c r="BT83" s="912"/>
      <c r="BU83" s="912"/>
      <c r="BV83" s="912"/>
      <c r="BW83" s="912"/>
      <c r="BX83" s="912"/>
      <c r="BY83" s="912"/>
      <c r="BZ83" s="912"/>
      <c r="CA83" s="912"/>
      <c r="CB83" s="912"/>
      <c r="CC83" s="912"/>
      <c r="CD83" s="912"/>
      <c r="CE83" s="912"/>
      <c r="CF83" s="912"/>
      <c r="CG83" s="913"/>
      <c r="CH83" s="908"/>
      <c r="CI83" s="909"/>
      <c r="CJ83" s="909"/>
      <c r="CK83" s="909"/>
      <c r="CL83" s="910"/>
      <c r="CM83" s="908"/>
      <c r="CN83" s="909"/>
      <c r="CO83" s="909"/>
      <c r="CP83" s="909"/>
      <c r="CQ83" s="910"/>
      <c r="CR83" s="908"/>
      <c r="CS83" s="909"/>
      <c r="CT83" s="909"/>
      <c r="CU83" s="909"/>
      <c r="CV83" s="910"/>
      <c r="CW83" s="908"/>
      <c r="CX83" s="909"/>
      <c r="CY83" s="909"/>
      <c r="CZ83" s="909"/>
      <c r="DA83" s="910"/>
      <c r="DB83" s="908"/>
      <c r="DC83" s="909"/>
      <c r="DD83" s="909"/>
      <c r="DE83" s="909"/>
      <c r="DF83" s="910"/>
      <c r="DG83" s="908"/>
      <c r="DH83" s="909"/>
      <c r="DI83" s="909"/>
      <c r="DJ83" s="909"/>
      <c r="DK83" s="910"/>
      <c r="DL83" s="908"/>
      <c r="DM83" s="909"/>
      <c r="DN83" s="909"/>
      <c r="DO83" s="909"/>
      <c r="DP83" s="910"/>
      <c r="DQ83" s="908"/>
      <c r="DR83" s="909"/>
      <c r="DS83" s="909"/>
      <c r="DT83" s="909"/>
      <c r="DU83" s="910"/>
      <c r="DV83" s="905"/>
      <c r="DW83" s="906"/>
      <c r="DX83" s="906"/>
      <c r="DY83" s="906"/>
      <c r="DZ83" s="907"/>
      <c r="EA83" s="248"/>
    </row>
    <row r="84" spans="1:131" s="249" customFormat="1" ht="26.25" customHeight="1" x14ac:dyDescent="0.15">
      <c r="A84" s="263">
        <v>17</v>
      </c>
      <c r="B84" s="921"/>
      <c r="C84" s="922"/>
      <c r="D84" s="922"/>
      <c r="E84" s="922"/>
      <c r="F84" s="922"/>
      <c r="G84" s="922"/>
      <c r="H84" s="922"/>
      <c r="I84" s="922"/>
      <c r="J84" s="922"/>
      <c r="K84" s="922"/>
      <c r="L84" s="922"/>
      <c r="M84" s="922"/>
      <c r="N84" s="922"/>
      <c r="O84" s="922"/>
      <c r="P84" s="923"/>
      <c r="Q84" s="924"/>
      <c r="R84" s="879"/>
      <c r="S84" s="879"/>
      <c r="T84" s="879"/>
      <c r="U84" s="879"/>
      <c r="V84" s="879"/>
      <c r="W84" s="879"/>
      <c r="X84" s="879"/>
      <c r="Y84" s="879"/>
      <c r="Z84" s="879"/>
      <c r="AA84" s="879"/>
      <c r="AB84" s="879"/>
      <c r="AC84" s="879"/>
      <c r="AD84" s="879"/>
      <c r="AE84" s="879"/>
      <c r="AF84" s="879"/>
      <c r="AG84" s="879"/>
      <c r="AH84" s="879"/>
      <c r="AI84" s="879"/>
      <c r="AJ84" s="879"/>
      <c r="AK84" s="879"/>
      <c r="AL84" s="879"/>
      <c r="AM84" s="879"/>
      <c r="AN84" s="879"/>
      <c r="AO84" s="879"/>
      <c r="AP84" s="879"/>
      <c r="AQ84" s="879"/>
      <c r="AR84" s="879"/>
      <c r="AS84" s="879"/>
      <c r="AT84" s="879"/>
      <c r="AU84" s="879"/>
      <c r="AV84" s="879"/>
      <c r="AW84" s="879"/>
      <c r="AX84" s="879"/>
      <c r="AY84" s="879"/>
      <c r="AZ84" s="925"/>
      <c r="BA84" s="925"/>
      <c r="BB84" s="925"/>
      <c r="BC84" s="925"/>
      <c r="BD84" s="926"/>
      <c r="BE84" s="267"/>
      <c r="BF84" s="267"/>
      <c r="BG84" s="267"/>
      <c r="BH84" s="267"/>
      <c r="BI84" s="267"/>
      <c r="BJ84" s="267"/>
      <c r="BK84" s="267"/>
      <c r="BL84" s="267"/>
      <c r="BM84" s="267"/>
      <c r="BN84" s="267"/>
      <c r="BO84" s="267"/>
      <c r="BP84" s="267"/>
      <c r="BQ84" s="264">
        <v>78</v>
      </c>
      <c r="BR84" s="269"/>
      <c r="BS84" s="911"/>
      <c r="BT84" s="912"/>
      <c r="BU84" s="912"/>
      <c r="BV84" s="912"/>
      <c r="BW84" s="912"/>
      <c r="BX84" s="912"/>
      <c r="BY84" s="912"/>
      <c r="BZ84" s="912"/>
      <c r="CA84" s="912"/>
      <c r="CB84" s="912"/>
      <c r="CC84" s="912"/>
      <c r="CD84" s="912"/>
      <c r="CE84" s="912"/>
      <c r="CF84" s="912"/>
      <c r="CG84" s="913"/>
      <c r="CH84" s="908"/>
      <c r="CI84" s="909"/>
      <c r="CJ84" s="909"/>
      <c r="CK84" s="909"/>
      <c r="CL84" s="910"/>
      <c r="CM84" s="908"/>
      <c r="CN84" s="909"/>
      <c r="CO84" s="909"/>
      <c r="CP84" s="909"/>
      <c r="CQ84" s="910"/>
      <c r="CR84" s="908"/>
      <c r="CS84" s="909"/>
      <c r="CT84" s="909"/>
      <c r="CU84" s="909"/>
      <c r="CV84" s="910"/>
      <c r="CW84" s="908"/>
      <c r="CX84" s="909"/>
      <c r="CY84" s="909"/>
      <c r="CZ84" s="909"/>
      <c r="DA84" s="910"/>
      <c r="DB84" s="908"/>
      <c r="DC84" s="909"/>
      <c r="DD84" s="909"/>
      <c r="DE84" s="909"/>
      <c r="DF84" s="910"/>
      <c r="DG84" s="908"/>
      <c r="DH84" s="909"/>
      <c r="DI84" s="909"/>
      <c r="DJ84" s="909"/>
      <c r="DK84" s="910"/>
      <c r="DL84" s="908"/>
      <c r="DM84" s="909"/>
      <c r="DN84" s="909"/>
      <c r="DO84" s="909"/>
      <c r="DP84" s="910"/>
      <c r="DQ84" s="908"/>
      <c r="DR84" s="909"/>
      <c r="DS84" s="909"/>
      <c r="DT84" s="909"/>
      <c r="DU84" s="910"/>
      <c r="DV84" s="905"/>
      <c r="DW84" s="906"/>
      <c r="DX84" s="906"/>
      <c r="DY84" s="906"/>
      <c r="DZ84" s="907"/>
      <c r="EA84" s="248"/>
    </row>
    <row r="85" spans="1:131" s="249" customFormat="1" ht="26.25" customHeight="1" x14ac:dyDescent="0.15">
      <c r="A85" s="263">
        <v>18</v>
      </c>
      <c r="B85" s="921"/>
      <c r="C85" s="922"/>
      <c r="D85" s="922"/>
      <c r="E85" s="922"/>
      <c r="F85" s="922"/>
      <c r="G85" s="922"/>
      <c r="H85" s="922"/>
      <c r="I85" s="922"/>
      <c r="J85" s="922"/>
      <c r="K85" s="922"/>
      <c r="L85" s="922"/>
      <c r="M85" s="922"/>
      <c r="N85" s="922"/>
      <c r="O85" s="922"/>
      <c r="P85" s="923"/>
      <c r="Q85" s="924"/>
      <c r="R85" s="879"/>
      <c r="S85" s="879"/>
      <c r="T85" s="879"/>
      <c r="U85" s="879"/>
      <c r="V85" s="879"/>
      <c r="W85" s="879"/>
      <c r="X85" s="879"/>
      <c r="Y85" s="879"/>
      <c r="Z85" s="879"/>
      <c r="AA85" s="879"/>
      <c r="AB85" s="879"/>
      <c r="AC85" s="879"/>
      <c r="AD85" s="879"/>
      <c r="AE85" s="879"/>
      <c r="AF85" s="879"/>
      <c r="AG85" s="879"/>
      <c r="AH85" s="879"/>
      <c r="AI85" s="879"/>
      <c r="AJ85" s="879"/>
      <c r="AK85" s="879"/>
      <c r="AL85" s="879"/>
      <c r="AM85" s="879"/>
      <c r="AN85" s="879"/>
      <c r="AO85" s="879"/>
      <c r="AP85" s="879"/>
      <c r="AQ85" s="879"/>
      <c r="AR85" s="879"/>
      <c r="AS85" s="879"/>
      <c r="AT85" s="879"/>
      <c r="AU85" s="879"/>
      <c r="AV85" s="879"/>
      <c r="AW85" s="879"/>
      <c r="AX85" s="879"/>
      <c r="AY85" s="879"/>
      <c r="AZ85" s="925"/>
      <c r="BA85" s="925"/>
      <c r="BB85" s="925"/>
      <c r="BC85" s="925"/>
      <c r="BD85" s="926"/>
      <c r="BE85" s="267"/>
      <c r="BF85" s="267"/>
      <c r="BG85" s="267"/>
      <c r="BH85" s="267"/>
      <c r="BI85" s="267"/>
      <c r="BJ85" s="267"/>
      <c r="BK85" s="267"/>
      <c r="BL85" s="267"/>
      <c r="BM85" s="267"/>
      <c r="BN85" s="267"/>
      <c r="BO85" s="267"/>
      <c r="BP85" s="267"/>
      <c r="BQ85" s="264">
        <v>79</v>
      </c>
      <c r="BR85" s="269"/>
      <c r="BS85" s="911"/>
      <c r="BT85" s="912"/>
      <c r="BU85" s="912"/>
      <c r="BV85" s="912"/>
      <c r="BW85" s="912"/>
      <c r="BX85" s="912"/>
      <c r="BY85" s="912"/>
      <c r="BZ85" s="912"/>
      <c r="CA85" s="912"/>
      <c r="CB85" s="912"/>
      <c r="CC85" s="912"/>
      <c r="CD85" s="912"/>
      <c r="CE85" s="912"/>
      <c r="CF85" s="912"/>
      <c r="CG85" s="913"/>
      <c r="CH85" s="908"/>
      <c r="CI85" s="909"/>
      <c r="CJ85" s="909"/>
      <c r="CK85" s="909"/>
      <c r="CL85" s="910"/>
      <c r="CM85" s="908"/>
      <c r="CN85" s="909"/>
      <c r="CO85" s="909"/>
      <c r="CP85" s="909"/>
      <c r="CQ85" s="910"/>
      <c r="CR85" s="908"/>
      <c r="CS85" s="909"/>
      <c r="CT85" s="909"/>
      <c r="CU85" s="909"/>
      <c r="CV85" s="910"/>
      <c r="CW85" s="908"/>
      <c r="CX85" s="909"/>
      <c r="CY85" s="909"/>
      <c r="CZ85" s="909"/>
      <c r="DA85" s="910"/>
      <c r="DB85" s="908"/>
      <c r="DC85" s="909"/>
      <c r="DD85" s="909"/>
      <c r="DE85" s="909"/>
      <c r="DF85" s="910"/>
      <c r="DG85" s="908"/>
      <c r="DH85" s="909"/>
      <c r="DI85" s="909"/>
      <c r="DJ85" s="909"/>
      <c r="DK85" s="910"/>
      <c r="DL85" s="908"/>
      <c r="DM85" s="909"/>
      <c r="DN85" s="909"/>
      <c r="DO85" s="909"/>
      <c r="DP85" s="910"/>
      <c r="DQ85" s="908"/>
      <c r="DR85" s="909"/>
      <c r="DS85" s="909"/>
      <c r="DT85" s="909"/>
      <c r="DU85" s="910"/>
      <c r="DV85" s="905"/>
      <c r="DW85" s="906"/>
      <c r="DX85" s="906"/>
      <c r="DY85" s="906"/>
      <c r="DZ85" s="907"/>
      <c r="EA85" s="248"/>
    </row>
    <row r="86" spans="1:131" s="249" customFormat="1" ht="26.25" customHeight="1" x14ac:dyDescent="0.15">
      <c r="A86" s="263">
        <v>19</v>
      </c>
      <c r="B86" s="921"/>
      <c r="C86" s="922"/>
      <c r="D86" s="922"/>
      <c r="E86" s="922"/>
      <c r="F86" s="922"/>
      <c r="G86" s="922"/>
      <c r="H86" s="922"/>
      <c r="I86" s="922"/>
      <c r="J86" s="922"/>
      <c r="K86" s="922"/>
      <c r="L86" s="922"/>
      <c r="M86" s="922"/>
      <c r="N86" s="922"/>
      <c r="O86" s="922"/>
      <c r="P86" s="923"/>
      <c r="Q86" s="924"/>
      <c r="R86" s="879"/>
      <c r="S86" s="879"/>
      <c r="T86" s="879"/>
      <c r="U86" s="879"/>
      <c r="V86" s="879"/>
      <c r="W86" s="879"/>
      <c r="X86" s="879"/>
      <c r="Y86" s="879"/>
      <c r="Z86" s="879"/>
      <c r="AA86" s="879"/>
      <c r="AB86" s="879"/>
      <c r="AC86" s="879"/>
      <c r="AD86" s="879"/>
      <c r="AE86" s="879"/>
      <c r="AF86" s="879"/>
      <c r="AG86" s="879"/>
      <c r="AH86" s="879"/>
      <c r="AI86" s="879"/>
      <c r="AJ86" s="879"/>
      <c r="AK86" s="879"/>
      <c r="AL86" s="879"/>
      <c r="AM86" s="879"/>
      <c r="AN86" s="879"/>
      <c r="AO86" s="879"/>
      <c r="AP86" s="879"/>
      <c r="AQ86" s="879"/>
      <c r="AR86" s="879"/>
      <c r="AS86" s="879"/>
      <c r="AT86" s="879"/>
      <c r="AU86" s="879"/>
      <c r="AV86" s="879"/>
      <c r="AW86" s="879"/>
      <c r="AX86" s="879"/>
      <c r="AY86" s="879"/>
      <c r="AZ86" s="925"/>
      <c r="BA86" s="925"/>
      <c r="BB86" s="925"/>
      <c r="BC86" s="925"/>
      <c r="BD86" s="926"/>
      <c r="BE86" s="267"/>
      <c r="BF86" s="267"/>
      <c r="BG86" s="267"/>
      <c r="BH86" s="267"/>
      <c r="BI86" s="267"/>
      <c r="BJ86" s="267"/>
      <c r="BK86" s="267"/>
      <c r="BL86" s="267"/>
      <c r="BM86" s="267"/>
      <c r="BN86" s="267"/>
      <c r="BO86" s="267"/>
      <c r="BP86" s="267"/>
      <c r="BQ86" s="264">
        <v>80</v>
      </c>
      <c r="BR86" s="269"/>
      <c r="BS86" s="911"/>
      <c r="BT86" s="912"/>
      <c r="BU86" s="912"/>
      <c r="BV86" s="912"/>
      <c r="BW86" s="912"/>
      <c r="BX86" s="912"/>
      <c r="BY86" s="912"/>
      <c r="BZ86" s="912"/>
      <c r="CA86" s="912"/>
      <c r="CB86" s="912"/>
      <c r="CC86" s="912"/>
      <c r="CD86" s="912"/>
      <c r="CE86" s="912"/>
      <c r="CF86" s="912"/>
      <c r="CG86" s="913"/>
      <c r="CH86" s="908"/>
      <c r="CI86" s="909"/>
      <c r="CJ86" s="909"/>
      <c r="CK86" s="909"/>
      <c r="CL86" s="910"/>
      <c r="CM86" s="908"/>
      <c r="CN86" s="909"/>
      <c r="CO86" s="909"/>
      <c r="CP86" s="909"/>
      <c r="CQ86" s="910"/>
      <c r="CR86" s="908"/>
      <c r="CS86" s="909"/>
      <c r="CT86" s="909"/>
      <c r="CU86" s="909"/>
      <c r="CV86" s="910"/>
      <c r="CW86" s="908"/>
      <c r="CX86" s="909"/>
      <c r="CY86" s="909"/>
      <c r="CZ86" s="909"/>
      <c r="DA86" s="910"/>
      <c r="DB86" s="908"/>
      <c r="DC86" s="909"/>
      <c r="DD86" s="909"/>
      <c r="DE86" s="909"/>
      <c r="DF86" s="910"/>
      <c r="DG86" s="908"/>
      <c r="DH86" s="909"/>
      <c r="DI86" s="909"/>
      <c r="DJ86" s="909"/>
      <c r="DK86" s="910"/>
      <c r="DL86" s="908"/>
      <c r="DM86" s="909"/>
      <c r="DN86" s="909"/>
      <c r="DO86" s="909"/>
      <c r="DP86" s="910"/>
      <c r="DQ86" s="908"/>
      <c r="DR86" s="909"/>
      <c r="DS86" s="909"/>
      <c r="DT86" s="909"/>
      <c r="DU86" s="910"/>
      <c r="DV86" s="905"/>
      <c r="DW86" s="906"/>
      <c r="DX86" s="906"/>
      <c r="DY86" s="906"/>
      <c r="DZ86" s="907"/>
      <c r="EA86" s="248"/>
    </row>
    <row r="87" spans="1:131" s="249" customFormat="1" ht="26.25" customHeight="1" x14ac:dyDescent="0.15">
      <c r="A87" s="271">
        <v>20</v>
      </c>
      <c r="B87" s="930"/>
      <c r="C87" s="931"/>
      <c r="D87" s="931"/>
      <c r="E87" s="931"/>
      <c r="F87" s="931"/>
      <c r="G87" s="931"/>
      <c r="H87" s="931"/>
      <c r="I87" s="931"/>
      <c r="J87" s="931"/>
      <c r="K87" s="931"/>
      <c r="L87" s="931"/>
      <c r="M87" s="931"/>
      <c r="N87" s="931"/>
      <c r="O87" s="931"/>
      <c r="P87" s="932"/>
      <c r="Q87" s="933"/>
      <c r="R87" s="934"/>
      <c r="S87" s="934"/>
      <c r="T87" s="934"/>
      <c r="U87" s="934"/>
      <c r="V87" s="934"/>
      <c r="W87" s="934"/>
      <c r="X87" s="934"/>
      <c r="Y87" s="934"/>
      <c r="Z87" s="934"/>
      <c r="AA87" s="934"/>
      <c r="AB87" s="934"/>
      <c r="AC87" s="934"/>
      <c r="AD87" s="934"/>
      <c r="AE87" s="934"/>
      <c r="AF87" s="934"/>
      <c r="AG87" s="934"/>
      <c r="AH87" s="934"/>
      <c r="AI87" s="934"/>
      <c r="AJ87" s="934"/>
      <c r="AK87" s="934"/>
      <c r="AL87" s="934"/>
      <c r="AM87" s="934"/>
      <c r="AN87" s="934"/>
      <c r="AO87" s="934"/>
      <c r="AP87" s="934"/>
      <c r="AQ87" s="934"/>
      <c r="AR87" s="934"/>
      <c r="AS87" s="934"/>
      <c r="AT87" s="934"/>
      <c r="AU87" s="934"/>
      <c r="AV87" s="934"/>
      <c r="AW87" s="934"/>
      <c r="AX87" s="934"/>
      <c r="AY87" s="934"/>
      <c r="AZ87" s="935"/>
      <c r="BA87" s="935"/>
      <c r="BB87" s="935"/>
      <c r="BC87" s="935"/>
      <c r="BD87" s="936"/>
      <c r="BE87" s="267"/>
      <c r="BF87" s="267"/>
      <c r="BG87" s="267"/>
      <c r="BH87" s="267"/>
      <c r="BI87" s="267"/>
      <c r="BJ87" s="267"/>
      <c r="BK87" s="267"/>
      <c r="BL87" s="267"/>
      <c r="BM87" s="267"/>
      <c r="BN87" s="267"/>
      <c r="BO87" s="267"/>
      <c r="BP87" s="267"/>
      <c r="BQ87" s="264">
        <v>81</v>
      </c>
      <c r="BR87" s="269"/>
      <c r="BS87" s="911"/>
      <c r="BT87" s="912"/>
      <c r="BU87" s="912"/>
      <c r="BV87" s="912"/>
      <c r="BW87" s="912"/>
      <c r="BX87" s="912"/>
      <c r="BY87" s="912"/>
      <c r="BZ87" s="912"/>
      <c r="CA87" s="912"/>
      <c r="CB87" s="912"/>
      <c r="CC87" s="912"/>
      <c r="CD87" s="912"/>
      <c r="CE87" s="912"/>
      <c r="CF87" s="912"/>
      <c r="CG87" s="913"/>
      <c r="CH87" s="908"/>
      <c r="CI87" s="909"/>
      <c r="CJ87" s="909"/>
      <c r="CK87" s="909"/>
      <c r="CL87" s="910"/>
      <c r="CM87" s="908"/>
      <c r="CN87" s="909"/>
      <c r="CO87" s="909"/>
      <c r="CP87" s="909"/>
      <c r="CQ87" s="910"/>
      <c r="CR87" s="908"/>
      <c r="CS87" s="909"/>
      <c r="CT87" s="909"/>
      <c r="CU87" s="909"/>
      <c r="CV87" s="910"/>
      <c r="CW87" s="908"/>
      <c r="CX87" s="909"/>
      <c r="CY87" s="909"/>
      <c r="CZ87" s="909"/>
      <c r="DA87" s="910"/>
      <c r="DB87" s="908"/>
      <c r="DC87" s="909"/>
      <c r="DD87" s="909"/>
      <c r="DE87" s="909"/>
      <c r="DF87" s="910"/>
      <c r="DG87" s="908"/>
      <c r="DH87" s="909"/>
      <c r="DI87" s="909"/>
      <c r="DJ87" s="909"/>
      <c r="DK87" s="910"/>
      <c r="DL87" s="908"/>
      <c r="DM87" s="909"/>
      <c r="DN87" s="909"/>
      <c r="DO87" s="909"/>
      <c r="DP87" s="910"/>
      <c r="DQ87" s="908"/>
      <c r="DR87" s="909"/>
      <c r="DS87" s="909"/>
      <c r="DT87" s="909"/>
      <c r="DU87" s="910"/>
      <c r="DV87" s="905"/>
      <c r="DW87" s="906"/>
      <c r="DX87" s="906"/>
      <c r="DY87" s="906"/>
      <c r="DZ87" s="907"/>
      <c r="EA87" s="248"/>
    </row>
    <row r="88" spans="1:131" s="249" customFormat="1" ht="26.25" customHeight="1" thickBot="1" x14ac:dyDescent="0.2">
      <c r="A88" s="266" t="s">
        <v>390</v>
      </c>
      <c r="B88" s="838" t="s">
        <v>422</v>
      </c>
      <c r="C88" s="839"/>
      <c r="D88" s="839"/>
      <c r="E88" s="839"/>
      <c r="F88" s="839"/>
      <c r="G88" s="839"/>
      <c r="H88" s="839"/>
      <c r="I88" s="839"/>
      <c r="J88" s="839"/>
      <c r="K88" s="839"/>
      <c r="L88" s="839"/>
      <c r="M88" s="839"/>
      <c r="N88" s="839"/>
      <c r="O88" s="839"/>
      <c r="P88" s="840"/>
      <c r="Q88" s="886"/>
      <c r="R88" s="887"/>
      <c r="S88" s="887"/>
      <c r="T88" s="887"/>
      <c r="U88" s="887"/>
      <c r="V88" s="887"/>
      <c r="W88" s="887"/>
      <c r="X88" s="887"/>
      <c r="Y88" s="887"/>
      <c r="Z88" s="887"/>
      <c r="AA88" s="887"/>
      <c r="AB88" s="887"/>
      <c r="AC88" s="887"/>
      <c r="AD88" s="887"/>
      <c r="AE88" s="887"/>
      <c r="AF88" s="890"/>
      <c r="AG88" s="890"/>
      <c r="AH88" s="890"/>
      <c r="AI88" s="890"/>
      <c r="AJ88" s="890"/>
      <c r="AK88" s="887"/>
      <c r="AL88" s="887"/>
      <c r="AM88" s="887"/>
      <c r="AN88" s="887"/>
      <c r="AO88" s="887"/>
      <c r="AP88" s="890"/>
      <c r="AQ88" s="890"/>
      <c r="AR88" s="890"/>
      <c r="AS88" s="890"/>
      <c r="AT88" s="890"/>
      <c r="AU88" s="890"/>
      <c r="AV88" s="890"/>
      <c r="AW88" s="890"/>
      <c r="AX88" s="890"/>
      <c r="AY88" s="890"/>
      <c r="AZ88" s="895"/>
      <c r="BA88" s="895"/>
      <c r="BB88" s="895"/>
      <c r="BC88" s="895"/>
      <c r="BD88" s="896"/>
      <c r="BE88" s="267"/>
      <c r="BF88" s="267"/>
      <c r="BG88" s="267"/>
      <c r="BH88" s="267"/>
      <c r="BI88" s="267"/>
      <c r="BJ88" s="267"/>
      <c r="BK88" s="267"/>
      <c r="BL88" s="267"/>
      <c r="BM88" s="267"/>
      <c r="BN88" s="267"/>
      <c r="BO88" s="267"/>
      <c r="BP88" s="267"/>
      <c r="BQ88" s="264">
        <v>82</v>
      </c>
      <c r="BR88" s="269"/>
      <c r="BS88" s="911"/>
      <c r="BT88" s="912"/>
      <c r="BU88" s="912"/>
      <c r="BV88" s="912"/>
      <c r="BW88" s="912"/>
      <c r="BX88" s="912"/>
      <c r="BY88" s="912"/>
      <c r="BZ88" s="912"/>
      <c r="CA88" s="912"/>
      <c r="CB88" s="912"/>
      <c r="CC88" s="912"/>
      <c r="CD88" s="912"/>
      <c r="CE88" s="912"/>
      <c r="CF88" s="912"/>
      <c r="CG88" s="913"/>
      <c r="CH88" s="908"/>
      <c r="CI88" s="909"/>
      <c r="CJ88" s="909"/>
      <c r="CK88" s="909"/>
      <c r="CL88" s="910"/>
      <c r="CM88" s="908"/>
      <c r="CN88" s="909"/>
      <c r="CO88" s="909"/>
      <c r="CP88" s="909"/>
      <c r="CQ88" s="910"/>
      <c r="CR88" s="908"/>
      <c r="CS88" s="909"/>
      <c r="CT88" s="909"/>
      <c r="CU88" s="909"/>
      <c r="CV88" s="910"/>
      <c r="CW88" s="908"/>
      <c r="CX88" s="909"/>
      <c r="CY88" s="909"/>
      <c r="CZ88" s="909"/>
      <c r="DA88" s="910"/>
      <c r="DB88" s="908"/>
      <c r="DC88" s="909"/>
      <c r="DD88" s="909"/>
      <c r="DE88" s="909"/>
      <c r="DF88" s="910"/>
      <c r="DG88" s="908"/>
      <c r="DH88" s="909"/>
      <c r="DI88" s="909"/>
      <c r="DJ88" s="909"/>
      <c r="DK88" s="910"/>
      <c r="DL88" s="908"/>
      <c r="DM88" s="909"/>
      <c r="DN88" s="909"/>
      <c r="DO88" s="909"/>
      <c r="DP88" s="910"/>
      <c r="DQ88" s="908"/>
      <c r="DR88" s="909"/>
      <c r="DS88" s="909"/>
      <c r="DT88" s="909"/>
      <c r="DU88" s="910"/>
      <c r="DV88" s="905"/>
      <c r="DW88" s="906"/>
      <c r="DX88" s="906"/>
      <c r="DY88" s="906"/>
      <c r="DZ88" s="907"/>
      <c r="EA88" s="248"/>
    </row>
    <row r="89" spans="1:131" s="249" customFormat="1" ht="26.25" hidden="1" customHeight="1" x14ac:dyDescent="0.15">
      <c r="A89" s="272"/>
      <c r="B89" s="273"/>
      <c r="C89" s="273"/>
      <c r="D89" s="273"/>
      <c r="E89" s="273"/>
      <c r="F89" s="273"/>
      <c r="G89" s="273"/>
      <c r="H89" s="273"/>
      <c r="I89" s="273"/>
      <c r="J89" s="273"/>
      <c r="K89" s="273"/>
      <c r="L89" s="273"/>
      <c r="M89" s="273"/>
      <c r="N89" s="273"/>
      <c r="O89" s="273"/>
      <c r="P89" s="273"/>
      <c r="Q89" s="274"/>
      <c r="R89" s="274"/>
      <c r="S89" s="274"/>
      <c r="T89" s="274"/>
      <c r="U89" s="274"/>
      <c r="V89" s="274"/>
      <c r="W89" s="274"/>
      <c r="X89" s="274"/>
      <c r="Y89" s="274"/>
      <c r="Z89" s="274"/>
      <c r="AA89" s="274"/>
      <c r="AB89" s="274"/>
      <c r="AC89" s="274"/>
      <c r="AD89" s="274"/>
      <c r="AE89" s="274"/>
      <c r="AF89" s="274"/>
      <c r="AG89" s="274"/>
      <c r="AH89" s="274"/>
      <c r="AI89" s="274"/>
      <c r="AJ89" s="274"/>
      <c r="AK89" s="274"/>
      <c r="AL89" s="274"/>
      <c r="AM89" s="274"/>
      <c r="AN89" s="274"/>
      <c r="AO89" s="274"/>
      <c r="AP89" s="274"/>
      <c r="AQ89" s="274"/>
      <c r="AR89" s="274"/>
      <c r="AS89" s="274"/>
      <c r="AT89" s="274"/>
      <c r="AU89" s="274"/>
      <c r="AV89" s="274"/>
      <c r="AW89" s="274"/>
      <c r="AX89" s="274"/>
      <c r="AY89" s="274"/>
      <c r="AZ89" s="275"/>
      <c r="BA89" s="275"/>
      <c r="BB89" s="275"/>
      <c r="BC89" s="275"/>
      <c r="BD89" s="275"/>
      <c r="BE89" s="267"/>
      <c r="BF89" s="267"/>
      <c r="BG89" s="267"/>
      <c r="BH89" s="267"/>
      <c r="BI89" s="267"/>
      <c r="BJ89" s="267"/>
      <c r="BK89" s="267"/>
      <c r="BL89" s="267"/>
      <c r="BM89" s="267"/>
      <c r="BN89" s="267"/>
      <c r="BO89" s="267"/>
      <c r="BP89" s="267"/>
      <c r="BQ89" s="264">
        <v>83</v>
      </c>
      <c r="BR89" s="269"/>
      <c r="BS89" s="911"/>
      <c r="BT89" s="912"/>
      <c r="BU89" s="912"/>
      <c r="BV89" s="912"/>
      <c r="BW89" s="912"/>
      <c r="BX89" s="912"/>
      <c r="BY89" s="912"/>
      <c r="BZ89" s="912"/>
      <c r="CA89" s="912"/>
      <c r="CB89" s="912"/>
      <c r="CC89" s="912"/>
      <c r="CD89" s="912"/>
      <c r="CE89" s="912"/>
      <c r="CF89" s="912"/>
      <c r="CG89" s="913"/>
      <c r="CH89" s="908"/>
      <c r="CI89" s="909"/>
      <c r="CJ89" s="909"/>
      <c r="CK89" s="909"/>
      <c r="CL89" s="910"/>
      <c r="CM89" s="908"/>
      <c r="CN89" s="909"/>
      <c r="CO89" s="909"/>
      <c r="CP89" s="909"/>
      <c r="CQ89" s="910"/>
      <c r="CR89" s="908"/>
      <c r="CS89" s="909"/>
      <c r="CT89" s="909"/>
      <c r="CU89" s="909"/>
      <c r="CV89" s="910"/>
      <c r="CW89" s="908"/>
      <c r="CX89" s="909"/>
      <c r="CY89" s="909"/>
      <c r="CZ89" s="909"/>
      <c r="DA89" s="910"/>
      <c r="DB89" s="908"/>
      <c r="DC89" s="909"/>
      <c r="DD89" s="909"/>
      <c r="DE89" s="909"/>
      <c r="DF89" s="910"/>
      <c r="DG89" s="908"/>
      <c r="DH89" s="909"/>
      <c r="DI89" s="909"/>
      <c r="DJ89" s="909"/>
      <c r="DK89" s="910"/>
      <c r="DL89" s="908"/>
      <c r="DM89" s="909"/>
      <c r="DN89" s="909"/>
      <c r="DO89" s="909"/>
      <c r="DP89" s="910"/>
      <c r="DQ89" s="908"/>
      <c r="DR89" s="909"/>
      <c r="DS89" s="909"/>
      <c r="DT89" s="909"/>
      <c r="DU89" s="910"/>
      <c r="DV89" s="905"/>
      <c r="DW89" s="906"/>
      <c r="DX89" s="906"/>
      <c r="DY89" s="906"/>
      <c r="DZ89" s="907"/>
      <c r="EA89" s="248"/>
    </row>
    <row r="90" spans="1:131" s="249" customFormat="1" ht="26.25" hidden="1" customHeight="1" x14ac:dyDescent="0.15">
      <c r="A90" s="272"/>
      <c r="B90" s="273"/>
      <c r="C90" s="273"/>
      <c r="D90" s="273"/>
      <c r="E90" s="273"/>
      <c r="F90" s="273"/>
      <c r="G90" s="273"/>
      <c r="H90" s="273"/>
      <c r="I90" s="273"/>
      <c r="J90" s="273"/>
      <c r="K90" s="273"/>
      <c r="L90" s="273"/>
      <c r="M90" s="273"/>
      <c r="N90" s="273"/>
      <c r="O90" s="273"/>
      <c r="P90" s="273"/>
      <c r="Q90" s="274"/>
      <c r="R90" s="274"/>
      <c r="S90" s="274"/>
      <c r="T90" s="274"/>
      <c r="U90" s="274"/>
      <c r="V90" s="274"/>
      <c r="W90" s="274"/>
      <c r="X90" s="274"/>
      <c r="Y90" s="274"/>
      <c r="Z90" s="274"/>
      <c r="AA90" s="274"/>
      <c r="AB90" s="274"/>
      <c r="AC90" s="274"/>
      <c r="AD90" s="274"/>
      <c r="AE90" s="274"/>
      <c r="AF90" s="274"/>
      <c r="AG90" s="274"/>
      <c r="AH90" s="274"/>
      <c r="AI90" s="274"/>
      <c r="AJ90" s="274"/>
      <c r="AK90" s="274"/>
      <c r="AL90" s="274"/>
      <c r="AM90" s="274"/>
      <c r="AN90" s="274"/>
      <c r="AO90" s="274"/>
      <c r="AP90" s="274"/>
      <c r="AQ90" s="274"/>
      <c r="AR90" s="274"/>
      <c r="AS90" s="274"/>
      <c r="AT90" s="274"/>
      <c r="AU90" s="274"/>
      <c r="AV90" s="274"/>
      <c r="AW90" s="274"/>
      <c r="AX90" s="274"/>
      <c r="AY90" s="274"/>
      <c r="AZ90" s="275"/>
      <c r="BA90" s="275"/>
      <c r="BB90" s="275"/>
      <c r="BC90" s="275"/>
      <c r="BD90" s="275"/>
      <c r="BE90" s="267"/>
      <c r="BF90" s="267"/>
      <c r="BG90" s="267"/>
      <c r="BH90" s="267"/>
      <c r="BI90" s="267"/>
      <c r="BJ90" s="267"/>
      <c r="BK90" s="267"/>
      <c r="BL90" s="267"/>
      <c r="BM90" s="267"/>
      <c r="BN90" s="267"/>
      <c r="BO90" s="267"/>
      <c r="BP90" s="267"/>
      <c r="BQ90" s="264">
        <v>84</v>
      </c>
      <c r="BR90" s="269"/>
      <c r="BS90" s="911"/>
      <c r="BT90" s="912"/>
      <c r="BU90" s="912"/>
      <c r="BV90" s="912"/>
      <c r="BW90" s="912"/>
      <c r="BX90" s="912"/>
      <c r="BY90" s="912"/>
      <c r="BZ90" s="912"/>
      <c r="CA90" s="912"/>
      <c r="CB90" s="912"/>
      <c r="CC90" s="912"/>
      <c r="CD90" s="912"/>
      <c r="CE90" s="912"/>
      <c r="CF90" s="912"/>
      <c r="CG90" s="913"/>
      <c r="CH90" s="908"/>
      <c r="CI90" s="909"/>
      <c r="CJ90" s="909"/>
      <c r="CK90" s="909"/>
      <c r="CL90" s="910"/>
      <c r="CM90" s="908"/>
      <c r="CN90" s="909"/>
      <c r="CO90" s="909"/>
      <c r="CP90" s="909"/>
      <c r="CQ90" s="910"/>
      <c r="CR90" s="908"/>
      <c r="CS90" s="909"/>
      <c r="CT90" s="909"/>
      <c r="CU90" s="909"/>
      <c r="CV90" s="910"/>
      <c r="CW90" s="908"/>
      <c r="CX90" s="909"/>
      <c r="CY90" s="909"/>
      <c r="CZ90" s="909"/>
      <c r="DA90" s="910"/>
      <c r="DB90" s="908"/>
      <c r="DC90" s="909"/>
      <c r="DD90" s="909"/>
      <c r="DE90" s="909"/>
      <c r="DF90" s="910"/>
      <c r="DG90" s="908"/>
      <c r="DH90" s="909"/>
      <c r="DI90" s="909"/>
      <c r="DJ90" s="909"/>
      <c r="DK90" s="910"/>
      <c r="DL90" s="908"/>
      <c r="DM90" s="909"/>
      <c r="DN90" s="909"/>
      <c r="DO90" s="909"/>
      <c r="DP90" s="910"/>
      <c r="DQ90" s="908"/>
      <c r="DR90" s="909"/>
      <c r="DS90" s="909"/>
      <c r="DT90" s="909"/>
      <c r="DU90" s="910"/>
      <c r="DV90" s="905"/>
      <c r="DW90" s="906"/>
      <c r="DX90" s="906"/>
      <c r="DY90" s="906"/>
      <c r="DZ90" s="907"/>
      <c r="EA90" s="248"/>
    </row>
    <row r="91" spans="1:131" s="249" customFormat="1" ht="26.25" hidden="1" customHeight="1" x14ac:dyDescent="0.15">
      <c r="A91" s="272"/>
      <c r="B91" s="273"/>
      <c r="C91" s="273"/>
      <c r="D91" s="273"/>
      <c r="E91" s="273"/>
      <c r="F91" s="273"/>
      <c r="G91" s="273"/>
      <c r="H91" s="273"/>
      <c r="I91" s="273"/>
      <c r="J91" s="273"/>
      <c r="K91" s="273"/>
      <c r="L91" s="273"/>
      <c r="M91" s="273"/>
      <c r="N91" s="273"/>
      <c r="O91" s="273"/>
      <c r="P91" s="273"/>
      <c r="Q91" s="274"/>
      <c r="R91" s="274"/>
      <c r="S91" s="274"/>
      <c r="T91" s="274"/>
      <c r="U91" s="274"/>
      <c r="V91" s="274"/>
      <c r="W91" s="274"/>
      <c r="X91" s="274"/>
      <c r="Y91" s="274"/>
      <c r="Z91" s="274"/>
      <c r="AA91" s="274"/>
      <c r="AB91" s="274"/>
      <c r="AC91" s="274"/>
      <c r="AD91" s="274"/>
      <c r="AE91" s="274"/>
      <c r="AF91" s="274"/>
      <c r="AG91" s="274"/>
      <c r="AH91" s="274"/>
      <c r="AI91" s="274"/>
      <c r="AJ91" s="274"/>
      <c r="AK91" s="274"/>
      <c r="AL91" s="274"/>
      <c r="AM91" s="274"/>
      <c r="AN91" s="274"/>
      <c r="AO91" s="274"/>
      <c r="AP91" s="274"/>
      <c r="AQ91" s="274"/>
      <c r="AR91" s="274"/>
      <c r="AS91" s="274"/>
      <c r="AT91" s="274"/>
      <c r="AU91" s="274"/>
      <c r="AV91" s="274"/>
      <c r="AW91" s="274"/>
      <c r="AX91" s="274"/>
      <c r="AY91" s="274"/>
      <c r="AZ91" s="275"/>
      <c r="BA91" s="275"/>
      <c r="BB91" s="275"/>
      <c r="BC91" s="275"/>
      <c r="BD91" s="275"/>
      <c r="BE91" s="267"/>
      <c r="BF91" s="267"/>
      <c r="BG91" s="267"/>
      <c r="BH91" s="267"/>
      <c r="BI91" s="267"/>
      <c r="BJ91" s="267"/>
      <c r="BK91" s="267"/>
      <c r="BL91" s="267"/>
      <c r="BM91" s="267"/>
      <c r="BN91" s="267"/>
      <c r="BO91" s="267"/>
      <c r="BP91" s="267"/>
      <c r="BQ91" s="264">
        <v>85</v>
      </c>
      <c r="BR91" s="269"/>
      <c r="BS91" s="911"/>
      <c r="BT91" s="912"/>
      <c r="BU91" s="912"/>
      <c r="BV91" s="912"/>
      <c r="BW91" s="912"/>
      <c r="BX91" s="912"/>
      <c r="BY91" s="912"/>
      <c r="BZ91" s="912"/>
      <c r="CA91" s="912"/>
      <c r="CB91" s="912"/>
      <c r="CC91" s="912"/>
      <c r="CD91" s="912"/>
      <c r="CE91" s="912"/>
      <c r="CF91" s="912"/>
      <c r="CG91" s="913"/>
      <c r="CH91" s="908"/>
      <c r="CI91" s="909"/>
      <c r="CJ91" s="909"/>
      <c r="CK91" s="909"/>
      <c r="CL91" s="910"/>
      <c r="CM91" s="908"/>
      <c r="CN91" s="909"/>
      <c r="CO91" s="909"/>
      <c r="CP91" s="909"/>
      <c r="CQ91" s="910"/>
      <c r="CR91" s="908"/>
      <c r="CS91" s="909"/>
      <c r="CT91" s="909"/>
      <c r="CU91" s="909"/>
      <c r="CV91" s="910"/>
      <c r="CW91" s="908"/>
      <c r="CX91" s="909"/>
      <c r="CY91" s="909"/>
      <c r="CZ91" s="909"/>
      <c r="DA91" s="910"/>
      <c r="DB91" s="908"/>
      <c r="DC91" s="909"/>
      <c r="DD91" s="909"/>
      <c r="DE91" s="909"/>
      <c r="DF91" s="910"/>
      <c r="DG91" s="908"/>
      <c r="DH91" s="909"/>
      <c r="DI91" s="909"/>
      <c r="DJ91" s="909"/>
      <c r="DK91" s="910"/>
      <c r="DL91" s="908"/>
      <c r="DM91" s="909"/>
      <c r="DN91" s="909"/>
      <c r="DO91" s="909"/>
      <c r="DP91" s="910"/>
      <c r="DQ91" s="908"/>
      <c r="DR91" s="909"/>
      <c r="DS91" s="909"/>
      <c r="DT91" s="909"/>
      <c r="DU91" s="910"/>
      <c r="DV91" s="905"/>
      <c r="DW91" s="906"/>
      <c r="DX91" s="906"/>
      <c r="DY91" s="906"/>
      <c r="DZ91" s="907"/>
      <c r="EA91" s="248"/>
    </row>
    <row r="92" spans="1:131" s="249" customFormat="1" ht="26.25" hidden="1" customHeight="1" x14ac:dyDescent="0.15">
      <c r="A92" s="272"/>
      <c r="B92" s="273"/>
      <c r="C92" s="273"/>
      <c r="D92" s="273"/>
      <c r="E92" s="273"/>
      <c r="F92" s="273"/>
      <c r="G92" s="273"/>
      <c r="H92" s="273"/>
      <c r="I92" s="273"/>
      <c r="J92" s="273"/>
      <c r="K92" s="273"/>
      <c r="L92" s="273"/>
      <c r="M92" s="273"/>
      <c r="N92" s="273"/>
      <c r="O92" s="273"/>
      <c r="P92" s="273"/>
      <c r="Q92" s="274"/>
      <c r="R92" s="274"/>
      <c r="S92" s="274"/>
      <c r="T92" s="274"/>
      <c r="U92" s="274"/>
      <c r="V92" s="274"/>
      <c r="W92" s="274"/>
      <c r="X92" s="274"/>
      <c r="Y92" s="274"/>
      <c r="Z92" s="274"/>
      <c r="AA92" s="274"/>
      <c r="AB92" s="274"/>
      <c r="AC92" s="274"/>
      <c r="AD92" s="274"/>
      <c r="AE92" s="274"/>
      <c r="AF92" s="274"/>
      <c r="AG92" s="274"/>
      <c r="AH92" s="274"/>
      <c r="AI92" s="274"/>
      <c r="AJ92" s="274"/>
      <c r="AK92" s="274"/>
      <c r="AL92" s="274"/>
      <c r="AM92" s="274"/>
      <c r="AN92" s="274"/>
      <c r="AO92" s="274"/>
      <c r="AP92" s="274"/>
      <c r="AQ92" s="274"/>
      <c r="AR92" s="274"/>
      <c r="AS92" s="274"/>
      <c r="AT92" s="274"/>
      <c r="AU92" s="274"/>
      <c r="AV92" s="274"/>
      <c r="AW92" s="274"/>
      <c r="AX92" s="274"/>
      <c r="AY92" s="274"/>
      <c r="AZ92" s="275"/>
      <c r="BA92" s="275"/>
      <c r="BB92" s="275"/>
      <c r="BC92" s="275"/>
      <c r="BD92" s="275"/>
      <c r="BE92" s="267"/>
      <c r="BF92" s="267"/>
      <c r="BG92" s="267"/>
      <c r="BH92" s="267"/>
      <c r="BI92" s="267"/>
      <c r="BJ92" s="267"/>
      <c r="BK92" s="267"/>
      <c r="BL92" s="267"/>
      <c r="BM92" s="267"/>
      <c r="BN92" s="267"/>
      <c r="BO92" s="267"/>
      <c r="BP92" s="267"/>
      <c r="BQ92" s="264">
        <v>86</v>
      </c>
      <c r="BR92" s="269"/>
      <c r="BS92" s="911"/>
      <c r="BT92" s="912"/>
      <c r="BU92" s="912"/>
      <c r="BV92" s="912"/>
      <c r="BW92" s="912"/>
      <c r="BX92" s="912"/>
      <c r="BY92" s="912"/>
      <c r="BZ92" s="912"/>
      <c r="CA92" s="912"/>
      <c r="CB92" s="912"/>
      <c r="CC92" s="912"/>
      <c r="CD92" s="912"/>
      <c r="CE92" s="912"/>
      <c r="CF92" s="912"/>
      <c r="CG92" s="913"/>
      <c r="CH92" s="908"/>
      <c r="CI92" s="909"/>
      <c r="CJ92" s="909"/>
      <c r="CK92" s="909"/>
      <c r="CL92" s="910"/>
      <c r="CM92" s="908"/>
      <c r="CN92" s="909"/>
      <c r="CO92" s="909"/>
      <c r="CP92" s="909"/>
      <c r="CQ92" s="910"/>
      <c r="CR92" s="908"/>
      <c r="CS92" s="909"/>
      <c r="CT92" s="909"/>
      <c r="CU92" s="909"/>
      <c r="CV92" s="910"/>
      <c r="CW92" s="908"/>
      <c r="CX92" s="909"/>
      <c r="CY92" s="909"/>
      <c r="CZ92" s="909"/>
      <c r="DA92" s="910"/>
      <c r="DB92" s="908"/>
      <c r="DC92" s="909"/>
      <c r="DD92" s="909"/>
      <c r="DE92" s="909"/>
      <c r="DF92" s="910"/>
      <c r="DG92" s="908"/>
      <c r="DH92" s="909"/>
      <c r="DI92" s="909"/>
      <c r="DJ92" s="909"/>
      <c r="DK92" s="910"/>
      <c r="DL92" s="908"/>
      <c r="DM92" s="909"/>
      <c r="DN92" s="909"/>
      <c r="DO92" s="909"/>
      <c r="DP92" s="910"/>
      <c r="DQ92" s="908"/>
      <c r="DR92" s="909"/>
      <c r="DS92" s="909"/>
      <c r="DT92" s="909"/>
      <c r="DU92" s="910"/>
      <c r="DV92" s="905"/>
      <c r="DW92" s="906"/>
      <c r="DX92" s="906"/>
      <c r="DY92" s="906"/>
      <c r="DZ92" s="907"/>
      <c r="EA92" s="248"/>
    </row>
    <row r="93" spans="1:131" s="249" customFormat="1" ht="26.25" hidden="1" customHeight="1" x14ac:dyDescent="0.15">
      <c r="A93" s="272"/>
      <c r="B93" s="273"/>
      <c r="C93" s="273"/>
      <c r="D93" s="273"/>
      <c r="E93" s="273"/>
      <c r="F93" s="273"/>
      <c r="G93" s="273"/>
      <c r="H93" s="273"/>
      <c r="I93" s="273"/>
      <c r="J93" s="273"/>
      <c r="K93" s="273"/>
      <c r="L93" s="273"/>
      <c r="M93" s="273"/>
      <c r="N93" s="273"/>
      <c r="O93" s="273"/>
      <c r="P93" s="273"/>
      <c r="Q93" s="274"/>
      <c r="R93" s="274"/>
      <c r="S93" s="274"/>
      <c r="T93" s="274"/>
      <c r="U93" s="274"/>
      <c r="V93" s="274"/>
      <c r="W93" s="274"/>
      <c r="X93" s="274"/>
      <c r="Y93" s="274"/>
      <c r="Z93" s="274"/>
      <c r="AA93" s="274"/>
      <c r="AB93" s="274"/>
      <c r="AC93" s="274"/>
      <c r="AD93" s="274"/>
      <c r="AE93" s="274"/>
      <c r="AF93" s="274"/>
      <c r="AG93" s="274"/>
      <c r="AH93" s="274"/>
      <c r="AI93" s="274"/>
      <c r="AJ93" s="274"/>
      <c r="AK93" s="274"/>
      <c r="AL93" s="274"/>
      <c r="AM93" s="274"/>
      <c r="AN93" s="274"/>
      <c r="AO93" s="274"/>
      <c r="AP93" s="274"/>
      <c r="AQ93" s="274"/>
      <c r="AR93" s="274"/>
      <c r="AS93" s="274"/>
      <c r="AT93" s="274"/>
      <c r="AU93" s="274"/>
      <c r="AV93" s="274"/>
      <c r="AW93" s="274"/>
      <c r="AX93" s="274"/>
      <c r="AY93" s="274"/>
      <c r="AZ93" s="275"/>
      <c r="BA93" s="275"/>
      <c r="BB93" s="275"/>
      <c r="BC93" s="275"/>
      <c r="BD93" s="275"/>
      <c r="BE93" s="267"/>
      <c r="BF93" s="267"/>
      <c r="BG93" s="267"/>
      <c r="BH93" s="267"/>
      <c r="BI93" s="267"/>
      <c r="BJ93" s="267"/>
      <c r="BK93" s="267"/>
      <c r="BL93" s="267"/>
      <c r="BM93" s="267"/>
      <c r="BN93" s="267"/>
      <c r="BO93" s="267"/>
      <c r="BP93" s="267"/>
      <c r="BQ93" s="264">
        <v>87</v>
      </c>
      <c r="BR93" s="269"/>
      <c r="BS93" s="911"/>
      <c r="BT93" s="912"/>
      <c r="BU93" s="912"/>
      <c r="BV93" s="912"/>
      <c r="BW93" s="912"/>
      <c r="BX93" s="912"/>
      <c r="BY93" s="912"/>
      <c r="BZ93" s="912"/>
      <c r="CA93" s="912"/>
      <c r="CB93" s="912"/>
      <c r="CC93" s="912"/>
      <c r="CD93" s="912"/>
      <c r="CE93" s="912"/>
      <c r="CF93" s="912"/>
      <c r="CG93" s="913"/>
      <c r="CH93" s="908"/>
      <c r="CI93" s="909"/>
      <c r="CJ93" s="909"/>
      <c r="CK93" s="909"/>
      <c r="CL93" s="910"/>
      <c r="CM93" s="908"/>
      <c r="CN93" s="909"/>
      <c r="CO93" s="909"/>
      <c r="CP93" s="909"/>
      <c r="CQ93" s="910"/>
      <c r="CR93" s="908"/>
      <c r="CS93" s="909"/>
      <c r="CT93" s="909"/>
      <c r="CU93" s="909"/>
      <c r="CV93" s="910"/>
      <c r="CW93" s="908"/>
      <c r="CX93" s="909"/>
      <c r="CY93" s="909"/>
      <c r="CZ93" s="909"/>
      <c r="DA93" s="910"/>
      <c r="DB93" s="908"/>
      <c r="DC93" s="909"/>
      <c r="DD93" s="909"/>
      <c r="DE93" s="909"/>
      <c r="DF93" s="910"/>
      <c r="DG93" s="908"/>
      <c r="DH93" s="909"/>
      <c r="DI93" s="909"/>
      <c r="DJ93" s="909"/>
      <c r="DK93" s="910"/>
      <c r="DL93" s="908"/>
      <c r="DM93" s="909"/>
      <c r="DN93" s="909"/>
      <c r="DO93" s="909"/>
      <c r="DP93" s="910"/>
      <c r="DQ93" s="908"/>
      <c r="DR93" s="909"/>
      <c r="DS93" s="909"/>
      <c r="DT93" s="909"/>
      <c r="DU93" s="910"/>
      <c r="DV93" s="905"/>
      <c r="DW93" s="906"/>
      <c r="DX93" s="906"/>
      <c r="DY93" s="906"/>
      <c r="DZ93" s="907"/>
      <c r="EA93" s="248"/>
    </row>
    <row r="94" spans="1:131" s="249" customFormat="1" ht="26.25" hidden="1" customHeight="1" x14ac:dyDescent="0.15">
      <c r="A94" s="272"/>
      <c r="B94" s="273"/>
      <c r="C94" s="273"/>
      <c r="D94" s="273"/>
      <c r="E94" s="273"/>
      <c r="F94" s="273"/>
      <c r="G94" s="273"/>
      <c r="H94" s="273"/>
      <c r="I94" s="273"/>
      <c r="J94" s="273"/>
      <c r="K94" s="273"/>
      <c r="L94" s="273"/>
      <c r="M94" s="273"/>
      <c r="N94" s="273"/>
      <c r="O94" s="273"/>
      <c r="P94" s="273"/>
      <c r="Q94" s="274"/>
      <c r="R94" s="274"/>
      <c r="S94" s="274"/>
      <c r="T94" s="274"/>
      <c r="U94" s="274"/>
      <c r="V94" s="274"/>
      <c r="W94" s="274"/>
      <c r="X94" s="274"/>
      <c r="Y94" s="274"/>
      <c r="Z94" s="274"/>
      <c r="AA94" s="274"/>
      <c r="AB94" s="274"/>
      <c r="AC94" s="274"/>
      <c r="AD94" s="274"/>
      <c r="AE94" s="274"/>
      <c r="AF94" s="274"/>
      <c r="AG94" s="274"/>
      <c r="AH94" s="274"/>
      <c r="AI94" s="274"/>
      <c r="AJ94" s="274"/>
      <c r="AK94" s="274"/>
      <c r="AL94" s="274"/>
      <c r="AM94" s="274"/>
      <c r="AN94" s="274"/>
      <c r="AO94" s="274"/>
      <c r="AP94" s="274"/>
      <c r="AQ94" s="274"/>
      <c r="AR94" s="274"/>
      <c r="AS94" s="274"/>
      <c r="AT94" s="274"/>
      <c r="AU94" s="274"/>
      <c r="AV94" s="274"/>
      <c r="AW94" s="274"/>
      <c r="AX94" s="274"/>
      <c r="AY94" s="274"/>
      <c r="AZ94" s="275"/>
      <c r="BA94" s="275"/>
      <c r="BB94" s="275"/>
      <c r="BC94" s="275"/>
      <c r="BD94" s="275"/>
      <c r="BE94" s="267"/>
      <c r="BF94" s="267"/>
      <c r="BG94" s="267"/>
      <c r="BH94" s="267"/>
      <c r="BI94" s="267"/>
      <c r="BJ94" s="267"/>
      <c r="BK94" s="267"/>
      <c r="BL94" s="267"/>
      <c r="BM94" s="267"/>
      <c r="BN94" s="267"/>
      <c r="BO94" s="267"/>
      <c r="BP94" s="267"/>
      <c r="BQ94" s="264">
        <v>88</v>
      </c>
      <c r="BR94" s="269"/>
      <c r="BS94" s="911"/>
      <c r="BT94" s="912"/>
      <c r="BU94" s="912"/>
      <c r="BV94" s="912"/>
      <c r="BW94" s="912"/>
      <c r="BX94" s="912"/>
      <c r="BY94" s="912"/>
      <c r="BZ94" s="912"/>
      <c r="CA94" s="912"/>
      <c r="CB94" s="912"/>
      <c r="CC94" s="912"/>
      <c r="CD94" s="912"/>
      <c r="CE94" s="912"/>
      <c r="CF94" s="912"/>
      <c r="CG94" s="913"/>
      <c r="CH94" s="908"/>
      <c r="CI94" s="909"/>
      <c r="CJ94" s="909"/>
      <c r="CK94" s="909"/>
      <c r="CL94" s="910"/>
      <c r="CM94" s="908"/>
      <c r="CN94" s="909"/>
      <c r="CO94" s="909"/>
      <c r="CP94" s="909"/>
      <c r="CQ94" s="910"/>
      <c r="CR94" s="908"/>
      <c r="CS94" s="909"/>
      <c r="CT94" s="909"/>
      <c r="CU94" s="909"/>
      <c r="CV94" s="910"/>
      <c r="CW94" s="908"/>
      <c r="CX94" s="909"/>
      <c r="CY94" s="909"/>
      <c r="CZ94" s="909"/>
      <c r="DA94" s="910"/>
      <c r="DB94" s="908"/>
      <c r="DC94" s="909"/>
      <c r="DD94" s="909"/>
      <c r="DE94" s="909"/>
      <c r="DF94" s="910"/>
      <c r="DG94" s="908"/>
      <c r="DH94" s="909"/>
      <c r="DI94" s="909"/>
      <c r="DJ94" s="909"/>
      <c r="DK94" s="910"/>
      <c r="DL94" s="908"/>
      <c r="DM94" s="909"/>
      <c r="DN94" s="909"/>
      <c r="DO94" s="909"/>
      <c r="DP94" s="910"/>
      <c r="DQ94" s="908"/>
      <c r="DR94" s="909"/>
      <c r="DS94" s="909"/>
      <c r="DT94" s="909"/>
      <c r="DU94" s="910"/>
      <c r="DV94" s="905"/>
      <c r="DW94" s="906"/>
      <c r="DX94" s="906"/>
      <c r="DY94" s="906"/>
      <c r="DZ94" s="907"/>
      <c r="EA94" s="248"/>
    </row>
    <row r="95" spans="1:131" s="249" customFormat="1" ht="26.25" hidden="1" customHeight="1" x14ac:dyDescent="0.15">
      <c r="A95" s="272"/>
      <c r="B95" s="273"/>
      <c r="C95" s="273"/>
      <c r="D95" s="273"/>
      <c r="E95" s="273"/>
      <c r="F95" s="273"/>
      <c r="G95" s="273"/>
      <c r="H95" s="273"/>
      <c r="I95" s="273"/>
      <c r="J95" s="273"/>
      <c r="K95" s="273"/>
      <c r="L95" s="273"/>
      <c r="M95" s="273"/>
      <c r="N95" s="273"/>
      <c r="O95" s="273"/>
      <c r="P95" s="273"/>
      <c r="Q95" s="274"/>
      <c r="R95" s="274"/>
      <c r="S95" s="274"/>
      <c r="T95" s="274"/>
      <c r="U95" s="274"/>
      <c r="V95" s="274"/>
      <c r="W95" s="274"/>
      <c r="X95" s="274"/>
      <c r="Y95" s="274"/>
      <c r="Z95" s="274"/>
      <c r="AA95" s="274"/>
      <c r="AB95" s="274"/>
      <c r="AC95" s="274"/>
      <c r="AD95" s="274"/>
      <c r="AE95" s="274"/>
      <c r="AF95" s="274"/>
      <c r="AG95" s="274"/>
      <c r="AH95" s="274"/>
      <c r="AI95" s="274"/>
      <c r="AJ95" s="274"/>
      <c r="AK95" s="274"/>
      <c r="AL95" s="274"/>
      <c r="AM95" s="274"/>
      <c r="AN95" s="274"/>
      <c r="AO95" s="274"/>
      <c r="AP95" s="274"/>
      <c r="AQ95" s="274"/>
      <c r="AR95" s="274"/>
      <c r="AS95" s="274"/>
      <c r="AT95" s="274"/>
      <c r="AU95" s="274"/>
      <c r="AV95" s="274"/>
      <c r="AW95" s="274"/>
      <c r="AX95" s="274"/>
      <c r="AY95" s="274"/>
      <c r="AZ95" s="275"/>
      <c r="BA95" s="275"/>
      <c r="BB95" s="275"/>
      <c r="BC95" s="275"/>
      <c r="BD95" s="275"/>
      <c r="BE95" s="267"/>
      <c r="BF95" s="267"/>
      <c r="BG95" s="267"/>
      <c r="BH95" s="267"/>
      <c r="BI95" s="267"/>
      <c r="BJ95" s="267"/>
      <c r="BK95" s="267"/>
      <c r="BL95" s="267"/>
      <c r="BM95" s="267"/>
      <c r="BN95" s="267"/>
      <c r="BO95" s="267"/>
      <c r="BP95" s="267"/>
      <c r="BQ95" s="264">
        <v>89</v>
      </c>
      <c r="BR95" s="269"/>
      <c r="BS95" s="911"/>
      <c r="BT95" s="912"/>
      <c r="BU95" s="912"/>
      <c r="BV95" s="912"/>
      <c r="BW95" s="912"/>
      <c r="BX95" s="912"/>
      <c r="BY95" s="912"/>
      <c r="BZ95" s="912"/>
      <c r="CA95" s="912"/>
      <c r="CB95" s="912"/>
      <c r="CC95" s="912"/>
      <c r="CD95" s="912"/>
      <c r="CE95" s="912"/>
      <c r="CF95" s="912"/>
      <c r="CG95" s="913"/>
      <c r="CH95" s="908"/>
      <c r="CI95" s="909"/>
      <c r="CJ95" s="909"/>
      <c r="CK95" s="909"/>
      <c r="CL95" s="910"/>
      <c r="CM95" s="908"/>
      <c r="CN95" s="909"/>
      <c r="CO95" s="909"/>
      <c r="CP95" s="909"/>
      <c r="CQ95" s="910"/>
      <c r="CR95" s="908"/>
      <c r="CS95" s="909"/>
      <c r="CT95" s="909"/>
      <c r="CU95" s="909"/>
      <c r="CV95" s="910"/>
      <c r="CW95" s="908"/>
      <c r="CX95" s="909"/>
      <c r="CY95" s="909"/>
      <c r="CZ95" s="909"/>
      <c r="DA95" s="910"/>
      <c r="DB95" s="908"/>
      <c r="DC95" s="909"/>
      <c r="DD95" s="909"/>
      <c r="DE95" s="909"/>
      <c r="DF95" s="910"/>
      <c r="DG95" s="908"/>
      <c r="DH95" s="909"/>
      <c r="DI95" s="909"/>
      <c r="DJ95" s="909"/>
      <c r="DK95" s="910"/>
      <c r="DL95" s="908"/>
      <c r="DM95" s="909"/>
      <c r="DN95" s="909"/>
      <c r="DO95" s="909"/>
      <c r="DP95" s="910"/>
      <c r="DQ95" s="908"/>
      <c r="DR95" s="909"/>
      <c r="DS95" s="909"/>
      <c r="DT95" s="909"/>
      <c r="DU95" s="910"/>
      <c r="DV95" s="905"/>
      <c r="DW95" s="906"/>
      <c r="DX95" s="906"/>
      <c r="DY95" s="906"/>
      <c r="DZ95" s="907"/>
      <c r="EA95" s="248"/>
    </row>
    <row r="96" spans="1:131" s="249" customFormat="1" ht="26.25" hidden="1" customHeight="1" x14ac:dyDescent="0.15">
      <c r="A96" s="272"/>
      <c r="B96" s="273"/>
      <c r="C96" s="273"/>
      <c r="D96" s="273"/>
      <c r="E96" s="273"/>
      <c r="F96" s="273"/>
      <c r="G96" s="273"/>
      <c r="H96" s="273"/>
      <c r="I96" s="273"/>
      <c r="J96" s="273"/>
      <c r="K96" s="273"/>
      <c r="L96" s="273"/>
      <c r="M96" s="273"/>
      <c r="N96" s="273"/>
      <c r="O96" s="273"/>
      <c r="P96" s="273"/>
      <c r="Q96" s="274"/>
      <c r="R96" s="274"/>
      <c r="S96" s="274"/>
      <c r="T96" s="274"/>
      <c r="U96" s="274"/>
      <c r="V96" s="274"/>
      <c r="W96" s="274"/>
      <c r="X96" s="274"/>
      <c r="Y96" s="274"/>
      <c r="Z96" s="274"/>
      <c r="AA96" s="274"/>
      <c r="AB96" s="274"/>
      <c r="AC96" s="274"/>
      <c r="AD96" s="274"/>
      <c r="AE96" s="274"/>
      <c r="AF96" s="274"/>
      <c r="AG96" s="274"/>
      <c r="AH96" s="274"/>
      <c r="AI96" s="274"/>
      <c r="AJ96" s="274"/>
      <c r="AK96" s="274"/>
      <c r="AL96" s="274"/>
      <c r="AM96" s="274"/>
      <c r="AN96" s="274"/>
      <c r="AO96" s="274"/>
      <c r="AP96" s="274"/>
      <c r="AQ96" s="274"/>
      <c r="AR96" s="274"/>
      <c r="AS96" s="274"/>
      <c r="AT96" s="274"/>
      <c r="AU96" s="274"/>
      <c r="AV96" s="274"/>
      <c r="AW96" s="274"/>
      <c r="AX96" s="274"/>
      <c r="AY96" s="274"/>
      <c r="AZ96" s="275"/>
      <c r="BA96" s="275"/>
      <c r="BB96" s="275"/>
      <c r="BC96" s="275"/>
      <c r="BD96" s="275"/>
      <c r="BE96" s="267"/>
      <c r="BF96" s="267"/>
      <c r="BG96" s="267"/>
      <c r="BH96" s="267"/>
      <c r="BI96" s="267"/>
      <c r="BJ96" s="267"/>
      <c r="BK96" s="267"/>
      <c r="BL96" s="267"/>
      <c r="BM96" s="267"/>
      <c r="BN96" s="267"/>
      <c r="BO96" s="267"/>
      <c r="BP96" s="267"/>
      <c r="BQ96" s="264">
        <v>90</v>
      </c>
      <c r="BR96" s="269"/>
      <c r="BS96" s="911"/>
      <c r="BT96" s="912"/>
      <c r="BU96" s="912"/>
      <c r="BV96" s="912"/>
      <c r="BW96" s="912"/>
      <c r="BX96" s="912"/>
      <c r="BY96" s="912"/>
      <c r="BZ96" s="912"/>
      <c r="CA96" s="912"/>
      <c r="CB96" s="912"/>
      <c r="CC96" s="912"/>
      <c r="CD96" s="912"/>
      <c r="CE96" s="912"/>
      <c r="CF96" s="912"/>
      <c r="CG96" s="913"/>
      <c r="CH96" s="908"/>
      <c r="CI96" s="909"/>
      <c r="CJ96" s="909"/>
      <c r="CK96" s="909"/>
      <c r="CL96" s="910"/>
      <c r="CM96" s="908"/>
      <c r="CN96" s="909"/>
      <c r="CO96" s="909"/>
      <c r="CP96" s="909"/>
      <c r="CQ96" s="910"/>
      <c r="CR96" s="908"/>
      <c r="CS96" s="909"/>
      <c r="CT96" s="909"/>
      <c r="CU96" s="909"/>
      <c r="CV96" s="910"/>
      <c r="CW96" s="908"/>
      <c r="CX96" s="909"/>
      <c r="CY96" s="909"/>
      <c r="CZ96" s="909"/>
      <c r="DA96" s="910"/>
      <c r="DB96" s="908"/>
      <c r="DC96" s="909"/>
      <c r="DD96" s="909"/>
      <c r="DE96" s="909"/>
      <c r="DF96" s="910"/>
      <c r="DG96" s="908"/>
      <c r="DH96" s="909"/>
      <c r="DI96" s="909"/>
      <c r="DJ96" s="909"/>
      <c r="DK96" s="910"/>
      <c r="DL96" s="908"/>
      <c r="DM96" s="909"/>
      <c r="DN96" s="909"/>
      <c r="DO96" s="909"/>
      <c r="DP96" s="910"/>
      <c r="DQ96" s="908"/>
      <c r="DR96" s="909"/>
      <c r="DS96" s="909"/>
      <c r="DT96" s="909"/>
      <c r="DU96" s="910"/>
      <c r="DV96" s="905"/>
      <c r="DW96" s="906"/>
      <c r="DX96" s="906"/>
      <c r="DY96" s="906"/>
      <c r="DZ96" s="907"/>
      <c r="EA96" s="248"/>
    </row>
    <row r="97" spans="1:131" s="249" customFormat="1" ht="26.25" hidden="1" customHeight="1" x14ac:dyDescent="0.15">
      <c r="A97" s="272"/>
      <c r="B97" s="273"/>
      <c r="C97" s="273"/>
      <c r="D97" s="273"/>
      <c r="E97" s="273"/>
      <c r="F97" s="273"/>
      <c r="G97" s="273"/>
      <c r="H97" s="273"/>
      <c r="I97" s="273"/>
      <c r="J97" s="273"/>
      <c r="K97" s="273"/>
      <c r="L97" s="273"/>
      <c r="M97" s="273"/>
      <c r="N97" s="273"/>
      <c r="O97" s="273"/>
      <c r="P97" s="273"/>
      <c r="Q97" s="274"/>
      <c r="R97" s="274"/>
      <c r="S97" s="274"/>
      <c r="T97" s="274"/>
      <c r="U97" s="274"/>
      <c r="V97" s="274"/>
      <c r="W97" s="274"/>
      <c r="X97" s="274"/>
      <c r="Y97" s="274"/>
      <c r="Z97" s="274"/>
      <c r="AA97" s="274"/>
      <c r="AB97" s="274"/>
      <c r="AC97" s="274"/>
      <c r="AD97" s="274"/>
      <c r="AE97" s="274"/>
      <c r="AF97" s="274"/>
      <c r="AG97" s="274"/>
      <c r="AH97" s="274"/>
      <c r="AI97" s="274"/>
      <c r="AJ97" s="274"/>
      <c r="AK97" s="274"/>
      <c r="AL97" s="274"/>
      <c r="AM97" s="274"/>
      <c r="AN97" s="274"/>
      <c r="AO97" s="274"/>
      <c r="AP97" s="274"/>
      <c r="AQ97" s="274"/>
      <c r="AR97" s="274"/>
      <c r="AS97" s="274"/>
      <c r="AT97" s="274"/>
      <c r="AU97" s="274"/>
      <c r="AV97" s="274"/>
      <c r="AW97" s="274"/>
      <c r="AX97" s="274"/>
      <c r="AY97" s="274"/>
      <c r="AZ97" s="275"/>
      <c r="BA97" s="275"/>
      <c r="BB97" s="275"/>
      <c r="BC97" s="275"/>
      <c r="BD97" s="275"/>
      <c r="BE97" s="267"/>
      <c r="BF97" s="267"/>
      <c r="BG97" s="267"/>
      <c r="BH97" s="267"/>
      <c r="BI97" s="267"/>
      <c r="BJ97" s="267"/>
      <c r="BK97" s="267"/>
      <c r="BL97" s="267"/>
      <c r="BM97" s="267"/>
      <c r="BN97" s="267"/>
      <c r="BO97" s="267"/>
      <c r="BP97" s="267"/>
      <c r="BQ97" s="264">
        <v>91</v>
      </c>
      <c r="BR97" s="269"/>
      <c r="BS97" s="911"/>
      <c r="BT97" s="912"/>
      <c r="BU97" s="912"/>
      <c r="BV97" s="912"/>
      <c r="BW97" s="912"/>
      <c r="BX97" s="912"/>
      <c r="BY97" s="912"/>
      <c r="BZ97" s="912"/>
      <c r="CA97" s="912"/>
      <c r="CB97" s="912"/>
      <c r="CC97" s="912"/>
      <c r="CD97" s="912"/>
      <c r="CE97" s="912"/>
      <c r="CF97" s="912"/>
      <c r="CG97" s="913"/>
      <c r="CH97" s="908"/>
      <c r="CI97" s="909"/>
      <c r="CJ97" s="909"/>
      <c r="CK97" s="909"/>
      <c r="CL97" s="910"/>
      <c r="CM97" s="908"/>
      <c r="CN97" s="909"/>
      <c r="CO97" s="909"/>
      <c r="CP97" s="909"/>
      <c r="CQ97" s="910"/>
      <c r="CR97" s="908"/>
      <c r="CS97" s="909"/>
      <c r="CT97" s="909"/>
      <c r="CU97" s="909"/>
      <c r="CV97" s="910"/>
      <c r="CW97" s="908"/>
      <c r="CX97" s="909"/>
      <c r="CY97" s="909"/>
      <c r="CZ97" s="909"/>
      <c r="DA97" s="910"/>
      <c r="DB97" s="908"/>
      <c r="DC97" s="909"/>
      <c r="DD97" s="909"/>
      <c r="DE97" s="909"/>
      <c r="DF97" s="910"/>
      <c r="DG97" s="908"/>
      <c r="DH97" s="909"/>
      <c r="DI97" s="909"/>
      <c r="DJ97" s="909"/>
      <c r="DK97" s="910"/>
      <c r="DL97" s="908"/>
      <c r="DM97" s="909"/>
      <c r="DN97" s="909"/>
      <c r="DO97" s="909"/>
      <c r="DP97" s="910"/>
      <c r="DQ97" s="908"/>
      <c r="DR97" s="909"/>
      <c r="DS97" s="909"/>
      <c r="DT97" s="909"/>
      <c r="DU97" s="910"/>
      <c r="DV97" s="905"/>
      <c r="DW97" s="906"/>
      <c r="DX97" s="906"/>
      <c r="DY97" s="906"/>
      <c r="DZ97" s="907"/>
      <c r="EA97" s="248"/>
    </row>
    <row r="98" spans="1:131" s="249" customFormat="1" ht="26.25" hidden="1" customHeight="1" x14ac:dyDescent="0.15">
      <c r="A98" s="272"/>
      <c r="B98" s="273"/>
      <c r="C98" s="273"/>
      <c r="D98" s="273"/>
      <c r="E98" s="273"/>
      <c r="F98" s="273"/>
      <c r="G98" s="273"/>
      <c r="H98" s="273"/>
      <c r="I98" s="273"/>
      <c r="J98" s="273"/>
      <c r="K98" s="273"/>
      <c r="L98" s="273"/>
      <c r="M98" s="273"/>
      <c r="N98" s="273"/>
      <c r="O98" s="273"/>
      <c r="P98" s="273"/>
      <c r="Q98" s="274"/>
      <c r="R98" s="274"/>
      <c r="S98" s="274"/>
      <c r="T98" s="274"/>
      <c r="U98" s="274"/>
      <c r="V98" s="274"/>
      <c r="W98" s="274"/>
      <c r="X98" s="274"/>
      <c r="Y98" s="274"/>
      <c r="Z98" s="274"/>
      <c r="AA98" s="274"/>
      <c r="AB98" s="274"/>
      <c r="AC98" s="274"/>
      <c r="AD98" s="274"/>
      <c r="AE98" s="274"/>
      <c r="AF98" s="274"/>
      <c r="AG98" s="274"/>
      <c r="AH98" s="274"/>
      <c r="AI98" s="274"/>
      <c r="AJ98" s="274"/>
      <c r="AK98" s="274"/>
      <c r="AL98" s="274"/>
      <c r="AM98" s="274"/>
      <c r="AN98" s="274"/>
      <c r="AO98" s="274"/>
      <c r="AP98" s="274"/>
      <c r="AQ98" s="274"/>
      <c r="AR98" s="274"/>
      <c r="AS98" s="274"/>
      <c r="AT98" s="274"/>
      <c r="AU98" s="274"/>
      <c r="AV98" s="274"/>
      <c r="AW98" s="274"/>
      <c r="AX98" s="274"/>
      <c r="AY98" s="274"/>
      <c r="AZ98" s="275"/>
      <c r="BA98" s="275"/>
      <c r="BB98" s="275"/>
      <c r="BC98" s="275"/>
      <c r="BD98" s="275"/>
      <c r="BE98" s="267"/>
      <c r="BF98" s="267"/>
      <c r="BG98" s="267"/>
      <c r="BH98" s="267"/>
      <c r="BI98" s="267"/>
      <c r="BJ98" s="267"/>
      <c r="BK98" s="267"/>
      <c r="BL98" s="267"/>
      <c r="BM98" s="267"/>
      <c r="BN98" s="267"/>
      <c r="BO98" s="267"/>
      <c r="BP98" s="267"/>
      <c r="BQ98" s="264">
        <v>92</v>
      </c>
      <c r="BR98" s="269"/>
      <c r="BS98" s="911"/>
      <c r="BT98" s="912"/>
      <c r="BU98" s="912"/>
      <c r="BV98" s="912"/>
      <c r="BW98" s="912"/>
      <c r="BX98" s="912"/>
      <c r="BY98" s="912"/>
      <c r="BZ98" s="912"/>
      <c r="CA98" s="912"/>
      <c r="CB98" s="912"/>
      <c r="CC98" s="912"/>
      <c r="CD98" s="912"/>
      <c r="CE98" s="912"/>
      <c r="CF98" s="912"/>
      <c r="CG98" s="913"/>
      <c r="CH98" s="908"/>
      <c r="CI98" s="909"/>
      <c r="CJ98" s="909"/>
      <c r="CK98" s="909"/>
      <c r="CL98" s="910"/>
      <c r="CM98" s="908"/>
      <c r="CN98" s="909"/>
      <c r="CO98" s="909"/>
      <c r="CP98" s="909"/>
      <c r="CQ98" s="910"/>
      <c r="CR98" s="908"/>
      <c r="CS98" s="909"/>
      <c r="CT98" s="909"/>
      <c r="CU98" s="909"/>
      <c r="CV98" s="910"/>
      <c r="CW98" s="908"/>
      <c r="CX98" s="909"/>
      <c r="CY98" s="909"/>
      <c r="CZ98" s="909"/>
      <c r="DA98" s="910"/>
      <c r="DB98" s="908"/>
      <c r="DC98" s="909"/>
      <c r="DD98" s="909"/>
      <c r="DE98" s="909"/>
      <c r="DF98" s="910"/>
      <c r="DG98" s="908"/>
      <c r="DH98" s="909"/>
      <c r="DI98" s="909"/>
      <c r="DJ98" s="909"/>
      <c r="DK98" s="910"/>
      <c r="DL98" s="908"/>
      <c r="DM98" s="909"/>
      <c r="DN98" s="909"/>
      <c r="DO98" s="909"/>
      <c r="DP98" s="910"/>
      <c r="DQ98" s="908"/>
      <c r="DR98" s="909"/>
      <c r="DS98" s="909"/>
      <c r="DT98" s="909"/>
      <c r="DU98" s="910"/>
      <c r="DV98" s="905"/>
      <c r="DW98" s="906"/>
      <c r="DX98" s="906"/>
      <c r="DY98" s="906"/>
      <c r="DZ98" s="907"/>
      <c r="EA98" s="248"/>
    </row>
    <row r="99" spans="1:131" s="249" customFormat="1" ht="26.25" hidden="1" customHeight="1" x14ac:dyDescent="0.15">
      <c r="A99" s="272"/>
      <c r="B99" s="273"/>
      <c r="C99" s="273"/>
      <c r="D99" s="273"/>
      <c r="E99" s="273"/>
      <c r="F99" s="273"/>
      <c r="G99" s="273"/>
      <c r="H99" s="273"/>
      <c r="I99" s="273"/>
      <c r="J99" s="273"/>
      <c r="K99" s="273"/>
      <c r="L99" s="273"/>
      <c r="M99" s="273"/>
      <c r="N99" s="273"/>
      <c r="O99" s="273"/>
      <c r="P99" s="273"/>
      <c r="Q99" s="274"/>
      <c r="R99" s="274"/>
      <c r="S99" s="274"/>
      <c r="T99" s="274"/>
      <c r="U99" s="274"/>
      <c r="V99" s="274"/>
      <c r="W99" s="274"/>
      <c r="X99" s="274"/>
      <c r="Y99" s="274"/>
      <c r="Z99" s="274"/>
      <c r="AA99" s="274"/>
      <c r="AB99" s="274"/>
      <c r="AC99" s="274"/>
      <c r="AD99" s="274"/>
      <c r="AE99" s="274"/>
      <c r="AF99" s="274"/>
      <c r="AG99" s="274"/>
      <c r="AH99" s="274"/>
      <c r="AI99" s="274"/>
      <c r="AJ99" s="274"/>
      <c r="AK99" s="274"/>
      <c r="AL99" s="274"/>
      <c r="AM99" s="274"/>
      <c r="AN99" s="274"/>
      <c r="AO99" s="274"/>
      <c r="AP99" s="274"/>
      <c r="AQ99" s="274"/>
      <c r="AR99" s="274"/>
      <c r="AS99" s="274"/>
      <c r="AT99" s="274"/>
      <c r="AU99" s="274"/>
      <c r="AV99" s="274"/>
      <c r="AW99" s="274"/>
      <c r="AX99" s="274"/>
      <c r="AY99" s="274"/>
      <c r="AZ99" s="275"/>
      <c r="BA99" s="275"/>
      <c r="BB99" s="275"/>
      <c r="BC99" s="275"/>
      <c r="BD99" s="275"/>
      <c r="BE99" s="267"/>
      <c r="BF99" s="267"/>
      <c r="BG99" s="267"/>
      <c r="BH99" s="267"/>
      <c r="BI99" s="267"/>
      <c r="BJ99" s="267"/>
      <c r="BK99" s="267"/>
      <c r="BL99" s="267"/>
      <c r="BM99" s="267"/>
      <c r="BN99" s="267"/>
      <c r="BO99" s="267"/>
      <c r="BP99" s="267"/>
      <c r="BQ99" s="264">
        <v>93</v>
      </c>
      <c r="BR99" s="269"/>
      <c r="BS99" s="911"/>
      <c r="BT99" s="912"/>
      <c r="BU99" s="912"/>
      <c r="BV99" s="912"/>
      <c r="BW99" s="912"/>
      <c r="BX99" s="912"/>
      <c r="BY99" s="912"/>
      <c r="BZ99" s="912"/>
      <c r="CA99" s="912"/>
      <c r="CB99" s="912"/>
      <c r="CC99" s="912"/>
      <c r="CD99" s="912"/>
      <c r="CE99" s="912"/>
      <c r="CF99" s="912"/>
      <c r="CG99" s="913"/>
      <c r="CH99" s="908"/>
      <c r="CI99" s="909"/>
      <c r="CJ99" s="909"/>
      <c r="CK99" s="909"/>
      <c r="CL99" s="910"/>
      <c r="CM99" s="908"/>
      <c r="CN99" s="909"/>
      <c r="CO99" s="909"/>
      <c r="CP99" s="909"/>
      <c r="CQ99" s="910"/>
      <c r="CR99" s="908"/>
      <c r="CS99" s="909"/>
      <c r="CT99" s="909"/>
      <c r="CU99" s="909"/>
      <c r="CV99" s="910"/>
      <c r="CW99" s="908"/>
      <c r="CX99" s="909"/>
      <c r="CY99" s="909"/>
      <c r="CZ99" s="909"/>
      <c r="DA99" s="910"/>
      <c r="DB99" s="908"/>
      <c r="DC99" s="909"/>
      <c r="DD99" s="909"/>
      <c r="DE99" s="909"/>
      <c r="DF99" s="910"/>
      <c r="DG99" s="908"/>
      <c r="DH99" s="909"/>
      <c r="DI99" s="909"/>
      <c r="DJ99" s="909"/>
      <c r="DK99" s="910"/>
      <c r="DL99" s="908"/>
      <c r="DM99" s="909"/>
      <c r="DN99" s="909"/>
      <c r="DO99" s="909"/>
      <c r="DP99" s="910"/>
      <c r="DQ99" s="908"/>
      <c r="DR99" s="909"/>
      <c r="DS99" s="909"/>
      <c r="DT99" s="909"/>
      <c r="DU99" s="910"/>
      <c r="DV99" s="905"/>
      <c r="DW99" s="906"/>
      <c r="DX99" s="906"/>
      <c r="DY99" s="906"/>
      <c r="DZ99" s="907"/>
      <c r="EA99" s="248"/>
    </row>
    <row r="100" spans="1:131" s="249" customFormat="1" ht="26.25" hidden="1" customHeight="1" x14ac:dyDescent="0.15">
      <c r="A100" s="272"/>
      <c r="B100" s="273"/>
      <c r="C100" s="273"/>
      <c r="D100" s="273"/>
      <c r="E100" s="273"/>
      <c r="F100" s="273"/>
      <c r="G100" s="273"/>
      <c r="H100" s="273"/>
      <c r="I100" s="273"/>
      <c r="J100" s="273"/>
      <c r="K100" s="273"/>
      <c r="L100" s="273"/>
      <c r="M100" s="273"/>
      <c r="N100" s="273"/>
      <c r="O100" s="273"/>
      <c r="P100" s="273"/>
      <c r="Q100" s="274"/>
      <c r="R100" s="274"/>
      <c r="S100" s="274"/>
      <c r="T100" s="274"/>
      <c r="U100" s="274"/>
      <c r="V100" s="274"/>
      <c r="W100" s="274"/>
      <c r="X100" s="274"/>
      <c r="Y100" s="274"/>
      <c r="Z100" s="274"/>
      <c r="AA100" s="274"/>
      <c r="AB100" s="274"/>
      <c r="AC100" s="274"/>
      <c r="AD100" s="274"/>
      <c r="AE100" s="274"/>
      <c r="AF100" s="274"/>
      <c r="AG100" s="274"/>
      <c r="AH100" s="274"/>
      <c r="AI100" s="274"/>
      <c r="AJ100" s="274"/>
      <c r="AK100" s="274"/>
      <c r="AL100" s="274"/>
      <c r="AM100" s="274"/>
      <c r="AN100" s="274"/>
      <c r="AO100" s="274"/>
      <c r="AP100" s="274"/>
      <c r="AQ100" s="274"/>
      <c r="AR100" s="274"/>
      <c r="AS100" s="274"/>
      <c r="AT100" s="274"/>
      <c r="AU100" s="274"/>
      <c r="AV100" s="274"/>
      <c r="AW100" s="274"/>
      <c r="AX100" s="274"/>
      <c r="AY100" s="274"/>
      <c r="AZ100" s="275"/>
      <c r="BA100" s="275"/>
      <c r="BB100" s="275"/>
      <c r="BC100" s="275"/>
      <c r="BD100" s="275"/>
      <c r="BE100" s="267"/>
      <c r="BF100" s="267"/>
      <c r="BG100" s="267"/>
      <c r="BH100" s="267"/>
      <c r="BI100" s="267"/>
      <c r="BJ100" s="267"/>
      <c r="BK100" s="267"/>
      <c r="BL100" s="267"/>
      <c r="BM100" s="267"/>
      <c r="BN100" s="267"/>
      <c r="BO100" s="267"/>
      <c r="BP100" s="267"/>
      <c r="BQ100" s="264">
        <v>94</v>
      </c>
      <c r="BR100" s="269"/>
      <c r="BS100" s="911"/>
      <c r="BT100" s="912"/>
      <c r="BU100" s="912"/>
      <c r="BV100" s="912"/>
      <c r="BW100" s="912"/>
      <c r="BX100" s="912"/>
      <c r="BY100" s="912"/>
      <c r="BZ100" s="912"/>
      <c r="CA100" s="912"/>
      <c r="CB100" s="912"/>
      <c r="CC100" s="912"/>
      <c r="CD100" s="912"/>
      <c r="CE100" s="912"/>
      <c r="CF100" s="912"/>
      <c r="CG100" s="913"/>
      <c r="CH100" s="908"/>
      <c r="CI100" s="909"/>
      <c r="CJ100" s="909"/>
      <c r="CK100" s="909"/>
      <c r="CL100" s="910"/>
      <c r="CM100" s="908"/>
      <c r="CN100" s="909"/>
      <c r="CO100" s="909"/>
      <c r="CP100" s="909"/>
      <c r="CQ100" s="910"/>
      <c r="CR100" s="908"/>
      <c r="CS100" s="909"/>
      <c r="CT100" s="909"/>
      <c r="CU100" s="909"/>
      <c r="CV100" s="910"/>
      <c r="CW100" s="908"/>
      <c r="CX100" s="909"/>
      <c r="CY100" s="909"/>
      <c r="CZ100" s="909"/>
      <c r="DA100" s="910"/>
      <c r="DB100" s="908"/>
      <c r="DC100" s="909"/>
      <c r="DD100" s="909"/>
      <c r="DE100" s="909"/>
      <c r="DF100" s="910"/>
      <c r="DG100" s="908"/>
      <c r="DH100" s="909"/>
      <c r="DI100" s="909"/>
      <c r="DJ100" s="909"/>
      <c r="DK100" s="910"/>
      <c r="DL100" s="908"/>
      <c r="DM100" s="909"/>
      <c r="DN100" s="909"/>
      <c r="DO100" s="909"/>
      <c r="DP100" s="910"/>
      <c r="DQ100" s="908"/>
      <c r="DR100" s="909"/>
      <c r="DS100" s="909"/>
      <c r="DT100" s="909"/>
      <c r="DU100" s="910"/>
      <c r="DV100" s="905"/>
      <c r="DW100" s="906"/>
      <c r="DX100" s="906"/>
      <c r="DY100" s="906"/>
      <c r="DZ100" s="907"/>
      <c r="EA100" s="248"/>
    </row>
    <row r="101" spans="1:131" s="249" customFormat="1" ht="26.25" hidden="1" customHeight="1" x14ac:dyDescent="0.15">
      <c r="A101" s="272"/>
      <c r="B101" s="273"/>
      <c r="C101" s="273"/>
      <c r="D101" s="273"/>
      <c r="E101" s="273"/>
      <c r="F101" s="273"/>
      <c r="G101" s="273"/>
      <c r="H101" s="273"/>
      <c r="I101" s="273"/>
      <c r="J101" s="273"/>
      <c r="K101" s="273"/>
      <c r="L101" s="273"/>
      <c r="M101" s="273"/>
      <c r="N101" s="273"/>
      <c r="O101" s="273"/>
      <c r="P101" s="273"/>
      <c r="Q101" s="274"/>
      <c r="R101" s="274"/>
      <c r="S101" s="274"/>
      <c r="T101" s="274"/>
      <c r="U101" s="274"/>
      <c r="V101" s="274"/>
      <c r="W101" s="274"/>
      <c r="X101" s="274"/>
      <c r="Y101" s="274"/>
      <c r="Z101" s="274"/>
      <c r="AA101" s="274"/>
      <c r="AB101" s="274"/>
      <c r="AC101" s="274"/>
      <c r="AD101" s="274"/>
      <c r="AE101" s="274"/>
      <c r="AF101" s="274"/>
      <c r="AG101" s="274"/>
      <c r="AH101" s="274"/>
      <c r="AI101" s="274"/>
      <c r="AJ101" s="274"/>
      <c r="AK101" s="274"/>
      <c r="AL101" s="274"/>
      <c r="AM101" s="274"/>
      <c r="AN101" s="274"/>
      <c r="AO101" s="274"/>
      <c r="AP101" s="274"/>
      <c r="AQ101" s="274"/>
      <c r="AR101" s="274"/>
      <c r="AS101" s="274"/>
      <c r="AT101" s="274"/>
      <c r="AU101" s="274"/>
      <c r="AV101" s="274"/>
      <c r="AW101" s="274"/>
      <c r="AX101" s="274"/>
      <c r="AY101" s="274"/>
      <c r="AZ101" s="275"/>
      <c r="BA101" s="275"/>
      <c r="BB101" s="275"/>
      <c r="BC101" s="275"/>
      <c r="BD101" s="275"/>
      <c r="BE101" s="267"/>
      <c r="BF101" s="267"/>
      <c r="BG101" s="267"/>
      <c r="BH101" s="267"/>
      <c r="BI101" s="267"/>
      <c r="BJ101" s="267"/>
      <c r="BK101" s="267"/>
      <c r="BL101" s="267"/>
      <c r="BM101" s="267"/>
      <c r="BN101" s="267"/>
      <c r="BO101" s="267"/>
      <c r="BP101" s="267"/>
      <c r="BQ101" s="264">
        <v>95</v>
      </c>
      <c r="BR101" s="269"/>
      <c r="BS101" s="911"/>
      <c r="BT101" s="912"/>
      <c r="BU101" s="912"/>
      <c r="BV101" s="912"/>
      <c r="BW101" s="912"/>
      <c r="BX101" s="912"/>
      <c r="BY101" s="912"/>
      <c r="BZ101" s="912"/>
      <c r="CA101" s="912"/>
      <c r="CB101" s="912"/>
      <c r="CC101" s="912"/>
      <c r="CD101" s="912"/>
      <c r="CE101" s="912"/>
      <c r="CF101" s="912"/>
      <c r="CG101" s="913"/>
      <c r="CH101" s="908"/>
      <c r="CI101" s="909"/>
      <c r="CJ101" s="909"/>
      <c r="CK101" s="909"/>
      <c r="CL101" s="910"/>
      <c r="CM101" s="908"/>
      <c r="CN101" s="909"/>
      <c r="CO101" s="909"/>
      <c r="CP101" s="909"/>
      <c r="CQ101" s="910"/>
      <c r="CR101" s="908"/>
      <c r="CS101" s="909"/>
      <c r="CT101" s="909"/>
      <c r="CU101" s="909"/>
      <c r="CV101" s="910"/>
      <c r="CW101" s="908"/>
      <c r="CX101" s="909"/>
      <c r="CY101" s="909"/>
      <c r="CZ101" s="909"/>
      <c r="DA101" s="910"/>
      <c r="DB101" s="908"/>
      <c r="DC101" s="909"/>
      <c r="DD101" s="909"/>
      <c r="DE101" s="909"/>
      <c r="DF101" s="910"/>
      <c r="DG101" s="908"/>
      <c r="DH101" s="909"/>
      <c r="DI101" s="909"/>
      <c r="DJ101" s="909"/>
      <c r="DK101" s="910"/>
      <c r="DL101" s="908"/>
      <c r="DM101" s="909"/>
      <c r="DN101" s="909"/>
      <c r="DO101" s="909"/>
      <c r="DP101" s="910"/>
      <c r="DQ101" s="908"/>
      <c r="DR101" s="909"/>
      <c r="DS101" s="909"/>
      <c r="DT101" s="909"/>
      <c r="DU101" s="910"/>
      <c r="DV101" s="905"/>
      <c r="DW101" s="906"/>
      <c r="DX101" s="906"/>
      <c r="DY101" s="906"/>
      <c r="DZ101" s="907"/>
      <c r="EA101" s="248"/>
    </row>
    <row r="102" spans="1:131" s="249" customFormat="1" ht="26.25" customHeight="1" thickBot="1" x14ac:dyDescent="0.2">
      <c r="A102" s="272"/>
      <c r="B102" s="273"/>
      <c r="C102" s="273"/>
      <c r="D102" s="273"/>
      <c r="E102" s="273"/>
      <c r="F102" s="273"/>
      <c r="G102" s="273"/>
      <c r="H102" s="273"/>
      <c r="I102" s="273"/>
      <c r="J102" s="273"/>
      <c r="K102" s="273"/>
      <c r="L102" s="273"/>
      <c r="M102" s="273"/>
      <c r="N102" s="273"/>
      <c r="O102" s="273"/>
      <c r="P102" s="273"/>
      <c r="Q102" s="274"/>
      <c r="R102" s="274"/>
      <c r="S102" s="274"/>
      <c r="T102" s="274"/>
      <c r="U102" s="274"/>
      <c r="V102" s="274"/>
      <c r="W102" s="274"/>
      <c r="X102" s="274"/>
      <c r="Y102" s="274"/>
      <c r="Z102" s="274"/>
      <c r="AA102" s="274"/>
      <c r="AB102" s="274"/>
      <c r="AC102" s="274"/>
      <c r="AD102" s="274"/>
      <c r="AE102" s="274"/>
      <c r="AF102" s="274"/>
      <c r="AG102" s="274"/>
      <c r="AH102" s="274"/>
      <c r="AI102" s="274"/>
      <c r="AJ102" s="274"/>
      <c r="AK102" s="274"/>
      <c r="AL102" s="274"/>
      <c r="AM102" s="274"/>
      <c r="AN102" s="274"/>
      <c r="AO102" s="274"/>
      <c r="AP102" s="274"/>
      <c r="AQ102" s="274"/>
      <c r="AR102" s="274"/>
      <c r="AS102" s="274"/>
      <c r="AT102" s="274"/>
      <c r="AU102" s="274"/>
      <c r="AV102" s="274"/>
      <c r="AW102" s="274"/>
      <c r="AX102" s="274"/>
      <c r="AY102" s="274"/>
      <c r="AZ102" s="275"/>
      <c r="BA102" s="275"/>
      <c r="BB102" s="275"/>
      <c r="BC102" s="275"/>
      <c r="BD102" s="275"/>
      <c r="BE102" s="267"/>
      <c r="BF102" s="267"/>
      <c r="BG102" s="267"/>
      <c r="BH102" s="267"/>
      <c r="BI102" s="267"/>
      <c r="BJ102" s="267"/>
      <c r="BK102" s="267"/>
      <c r="BL102" s="267"/>
      <c r="BM102" s="267"/>
      <c r="BN102" s="267"/>
      <c r="BO102" s="267"/>
      <c r="BP102" s="267"/>
      <c r="BQ102" s="266" t="s">
        <v>390</v>
      </c>
      <c r="BR102" s="838" t="s">
        <v>423</v>
      </c>
      <c r="BS102" s="839"/>
      <c r="BT102" s="839"/>
      <c r="BU102" s="839"/>
      <c r="BV102" s="839"/>
      <c r="BW102" s="839"/>
      <c r="BX102" s="839"/>
      <c r="BY102" s="839"/>
      <c r="BZ102" s="839"/>
      <c r="CA102" s="839"/>
      <c r="CB102" s="839"/>
      <c r="CC102" s="839"/>
      <c r="CD102" s="839"/>
      <c r="CE102" s="839"/>
      <c r="CF102" s="839"/>
      <c r="CG102" s="840"/>
      <c r="CH102" s="937"/>
      <c r="CI102" s="938"/>
      <c r="CJ102" s="938"/>
      <c r="CK102" s="938"/>
      <c r="CL102" s="939"/>
      <c r="CM102" s="937"/>
      <c r="CN102" s="938"/>
      <c r="CO102" s="938"/>
      <c r="CP102" s="938"/>
      <c r="CQ102" s="939"/>
      <c r="CR102" s="940"/>
      <c r="CS102" s="898"/>
      <c r="CT102" s="898"/>
      <c r="CU102" s="898"/>
      <c r="CV102" s="941"/>
      <c r="CW102" s="940"/>
      <c r="CX102" s="898"/>
      <c r="CY102" s="898"/>
      <c r="CZ102" s="898"/>
      <c r="DA102" s="941"/>
      <c r="DB102" s="940"/>
      <c r="DC102" s="898"/>
      <c r="DD102" s="898"/>
      <c r="DE102" s="898"/>
      <c r="DF102" s="941"/>
      <c r="DG102" s="940"/>
      <c r="DH102" s="898"/>
      <c r="DI102" s="898"/>
      <c r="DJ102" s="898"/>
      <c r="DK102" s="941"/>
      <c r="DL102" s="940"/>
      <c r="DM102" s="898"/>
      <c r="DN102" s="898"/>
      <c r="DO102" s="898"/>
      <c r="DP102" s="941"/>
      <c r="DQ102" s="940"/>
      <c r="DR102" s="898"/>
      <c r="DS102" s="898"/>
      <c r="DT102" s="898"/>
      <c r="DU102" s="941"/>
      <c r="DV102" s="964"/>
      <c r="DW102" s="965"/>
      <c r="DX102" s="965"/>
      <c r="DY102" s="965"/>
      <c r="DZ102" s="966"/>
      <c r="EA102" s="248"/>
    </row>
    <row r="103" spans="1:131" s="249" customFormat="1" ht="26.25" customHeight="1" x14ac:dyDescent="0.15">
      <c r="A103" s="272"/>
      <c r="B103" s="273"/>
      <c r="C103" s="273"/>
      <c r="D103" s="273"/>
      <c r="E103" s="273"/>
      <c r="F103" s="273"/>
      <c r="G103" s="273"/>
      <c r="H103" s="273"/>
      <c r="I103" s="273"/>
      <c r="J103" s="273"/>
      <c r="K103" s="273"/>
      <c r="L103" s="273"/>
      <c r="M103" s="273"/>
      <c r="N103" s="273"/>
      <c r="O103" s="273"/>
      <c r="P103" s="273"/>
      <c r="Q103" s="274"/>
      <c r="R103" s="274"/>
      <c r="S103" s="274"/>
      <c r="T103" s="274"/>
      <c r="U103" s="274"/>
      <c r="V103" s="274"/>
      <c r="W103" s="274"/>
      <c r="X103" s="274"/>
      <c r="Y103" s="274"/>
      <c r="Z103" s="274"/>
      <c r="AA103" s="274"/>
      <c r="AB103" s="274"/>
      <c r="AC103" s="274"/>
      <c r="AD103" s="274"/>
      <c r="AE103" s="274"/>
      <c r="AF103" s="274"/>
      <c r="AG103" s="274"/>
      <c r="AH103" s="274"/>
      <c r="AI103" s="274"/>
      <c r="AJ103" s="274"/>
      <c r="AK103" s="274"/>
      <c r="AL103" s="274"/>
      <c r="AM103" s="274"/>
      <c r="AN103" s="274"/>
      <c r="AO103" s="274"/>
      <c r="AP103" s="274"/>
      <c r="AQ103" s="274"/>
      <c r="AR103" s="274"/>
      <c r="AS103" s="274"/>
      <c r="AT103" s="274"/>
      <c r="AU103" s="274"/>
      <c r="AV103" s="274"/>
      <c r="AW103" s="274"/>
      <c r="AX103" s="274"/>
      <c r="AY103" s="274"/>
      <c r="AZ103" s="275"/>
      <c r="BA103" s="275"/>
      <c r="BB103" s="275"/>
      <c r="BC103" s="275"/>
      <c r="BD103" s="275"/>
      <c r="BE103" s="267"/>
      <c r="BF103" s="267"/>
      <c r="BG103" s="267"/>
      <c r="BH103" s="267"/>
      <c r="BI103" s="267"/>
      <c r="BJ103" s="267"/>
      <c r="BK103" s="267"/>
      <c r="BL103" s="267"/>
      <c r="BM103" s="267"/>
      <c r="BN103" s="267"/>
      <c r="BO103" s="267"/>
      <c r="BP103" s="267"/>
      <c r="BQ103" s="967" t="s">
        <v>424</v>
      </c>
      <c r="BR103" s="967"/>
      <c r="BS103" s="967"/>
      <c r="BT103" s="967"/>
      <c r="BU103" s="967"/>
      <c r="BV103" s="967"/>
      <c r="BW103" s="967"/>
      <c r="BX103" s="967"/>
      <c r="BY103" s="967"/>
      <c r="BZ103" s="967"/>
      <c r="CA103" s="967"/>
      <c r="CB103" s="967"/>
      <c r="CC103" s="967"/>
      <c r="CD103" s="967"/>
      <c r="CE103" s="967"/>
      <c r="CF103" s="967"/>
      <c r="CG103" s="967"/>
      <c r="CH103" s="967"/>
      <c r="CI103" s="967"/>
      <c r="CJ103" s="967"/>
      <c r="CK103" s="967"/>
      <c r="CL103" s="967"/>
      <c r="CM103" s="967"/>
      <c r="CN103" s="967"/>
      <c r="CO103" s="967"/>
      <c r="CP103" s="967"/>
      <c r="CQ103" s="967"/>
      <c r="CR103" s="967"/>
      <c r="CS103" s="967"/>
      <c r="CT103" s="967"/>
      <c r="CU103" s="967"/>
      <c r="CV103" s="967"/>
      <c r="CW103" s="967"/>
      <c r="CX103" s="967"/>
      <c r="CY103" s="967"/>
      <c r="CZ103" s="967"/>
      <c r="DA103" s="967"/>
      <c r="DB103" s="967"/>
      <c r="DC103" s="967"/>
      <c r="DD103" s="967"/>
      <c r="DE103" s="967"/>
      <c r="DF103" s="967"/>
      <c r="DG103" s="967"/>
      <c r="DH103" s="967"/>
      <c r="DI103" s="967"/>
      <c r="DJ103" s="967"/>
      <c r="DK103" s="967"/>
      <c r="DL103" s="967"/>
      <c r="DM103" s="967"/>
      <c r="DN103" s="967"/>
      <c r="DO103" s="967"/>
      <c r="DP103" s="967"/>
      <c r="DQ103" s="967"/>
      <c r="DR103" s="967"/>
      <c r="DS103" s="967"/>
      <c r="DT103" s="967"/>
      <c r="DU103" s="967"/>
      <c r="DV103" s="967"/>
      <c r="DW103" s="967"/>
      <c r="DX103" s="967"/>
      <c r="DY103" s="967"/>
      <c r="DZ103" s="967"/>
      <c r="EA103" s="248"/>
    </row>
    <row r="104" spans="1:131" s="249" customFormat="1" ht="26.25" customHeight="1" x14ac:dyDescent="0.15">
      <c r="A104" s="272"/>
      <c r="B104" s="273"/>
      <c r="C104" s="273"/>
      <c r="D104" s="273"/>
      <c r="E104" s="273"/>
      <c r="F104" s="273"/>
      <c r="G104" s="273"/>
      <c r="H104" s="273"/>
      <c r="I104" s="273"/>
      <c r="J104" s="273"/>
      <c r="K104" s="273"/>
      <c r="L104" s="273"/>
      <c r="M104" s="273"/>
      <c r="N104" s="273"/>
      <c r="O104" s="273"/>
      <c r="P104" s="273"/>
      <c r="Q104" s="274"/>
      <c r="R104" s="274"/>
      <c r="S104" s="274"/>
      <c r="T104" s="274"/>
      <c r="U104" s="274"/>
      <c r="V104" s="274"/>
      <c r="W104" s="274"/>
      <c r="X104" s="274"/>
      <c r="Y104" s="274"/>
      <c r="Z104" s="274"/>
      <c r="AA104" s="274"/>
      <c r="AB104" s="274"/>
      <c r="AC104" s="274"/>
      <c r="AD104" s="274"/>
      <c r="AE104" s="274"/>
      <c r="AF104" s="274"/>
      <c r="AG104" s="274"/>
      <c r="AH104" s="274"/>
      <c r="AI104" s="274"/>
      <c r="AJ104" s="274"/>
      <c r="AK104" s="274"/>
      <c r="AL104" s="274"/>
      <c r="AM104" s="274"/>
      <c r="AN104" s="274"/>
      <c r="AO104" s="274"/>
      <c r="AP104" s="274"/>
      <c r="AQ104" s="274"/>
      <c r="AR104" s="274"/>
      <c r="AS104" s="274"/>
      <c r="AT104" s="274"/>
      <c r="AU104" s="274"/>
      <c r="AV104" s="274"/>
      <c r="AW104" s="274"/>
      <c r="AX104" s="274"/>
      <c r="AY104" s="274"/>
      <c r="AZ104" s="275"/>
      <c r="BA104" s="275"/>
      <c r="BB104" s="275"/>
      <c r="BC104" s="275"/>
      <c r="BD104" s="275"/>
      <c r="BE104" s="267"/>
      <c r="BF104" s="267"/>
      <c r="BG104" s="267"/>
      <c r="BH104" s="267"/>
      <c r="BI104" s="267"/>
      <c r="BJ104" s="267"/>
      <c r="BK104" s="267"/>
      <c r="BL104" s="267"/>
      <c r="BM104" s="267"/>
      <c r="BN104" s="267"/>
      <c r="BO104" s="267"/>
      <c r="BP104" s="267"/>
      <c r="BQ104" s="968" t="s">
        <v>425</v>
      </c>
      <c r="BR104" s="968"/>
      <c r="BS104" s="968"/>
      <c r="BT104" s="968"/>
      <c r="BU104" s="968"/>
      <c r="BV104" s="968"/>
      <c r="BW104" s="968"/>
      <c r="BX104" s="968"/>
      <c r="BY104" s="968"/>
      <c r="BZ104" s="968"/>
      <c r="CA104" s="968"/>
      <c r="CB104" s="968"/>
      <c r="CC104" s="968"/>
      <c r="CD104" s="968"/>
      <c r="CE104" s="968"/>
      <c r="CF104" s="968"/>
      <c r="CG104" s="968"/>
      <c r="CH104" s="968"/>
      <c r="CI104" s="968"/>
      <c r="CJ104" s="968"/>
      <c r="CK104" s="968"/>
      <c r="CL104" s="968"/>
      <c r="CM104" s="968"/>
      <c r="CN104" s="968"/>
      <c r="CO104" s="968"/>
      <c r="CP104" s="968"/>
      <c r="CQ104" s="968"/>
      <c r="CR104" s="968"/>
      <c r="CS104" s="968"/>
      <c r="CT104" s="968"/>
      <c r="CU104" s="968"/>
      <c r="CV104" s="968"/>
      <c r="CW104" s="968"/>
      <c r="CX104" s="968"/>
      <c r="CY104" s="968"/>
      <c r="CZ104" s="968"/>
      <c r="DA104" s="968"/>
      <c r="DB104" s="968"/>
      <c r="DC104" s="968"/>
      <c r="DD104" s="968"/>
      <c r="DE104" s="968"/>
      <c r="DF104" s="968"/>
      <c r="DG104" s="968"/>
      <c r="DH104" s="968"/>
      <c r="DI104" s="968"/>
      <c r="DJ104" s="968"/>
      <c r="DK104" s="968"/>
      <c r="DL104" s="968"/>
      <c r="DM104" s="968"/>
      <c r="DN104" s="968"/>
      <c r="DO104" s="968"/>
      <c r="DP104" s="968"/>
      <c r="DQ104" s="968"/>
      <c r="DR104" s="968"/>
      <c r="DS104" s="968"/>
      <c r="DT104" s="968"/>
      <c r="DU104" s="968"/>
      <c r="DV104" s="968"/>
      <c r="DW104" s="968"/>
      <c r="DX104" s="968"/>
      <c r="DY104" s="968"/>
      <c r="DZ104" s="968"/>
      <c r="EA104" s="248"/>
    </row>
    <row r="105" spans="1:131" s="249" customFormat="1" ht="11.25" customHeight="1" x14ac:dyDescent="0.15">
      <c r="A105" s="267"/>
      <c r="B105" s="267"/>
      <c r="C105" s="267"/>
      <c r="D105" s="267"/>
      <c r="E105" s="267"/>
      <c r="F105" s="267"/>
      <c r="G105" s="267"/>
      <c r="H105" s="267"/>
      <c r="I105" s="267"/>
      <c r="J105" s="267"/>
      <c r="K105" s="267"/>
      <c r="L105" s="267"/>
      <c r="M105" s="267"/>
      <c r="N105" s="267"/>
      <c r="O105" s="267"/>
      <c r="P105" s="267"/>
      <c r="Q105" s="267"/>
      <c r="R105" s="267"/>
      <c r="S105" s="267"/>
      <c r="T105" s="267"/>
      <c r="U105" s="267"/>
      <c r="V105" s="267"/>
      <c r="W105" s="267"/>
      <c r="X105" s="267"/>
      <c r="Y105" s="267"/>
      <c r="Z105" s="267"/>
      <c r="AA105" s="267"/>
      <c r="AB105" s="267"/>
      <c r="AC105" s="267"/>
      <c r="AD105" s="267"/>
      <c r="AE105" s="267"/>
      <c r="AF105" s="267"/>
      <c r="AG105" s="267"/>
      <c r="AH105" s="267"/>
      <c r="AI105" s="267"/>
      <c r="AJ105" s="267"/>
      <c r="AK105" s="267"/>
      <c r="AL105" s="267"/>
      <c r="AM105" s="267"/>
      <c r="AN105" s="267"/>
      <c r="AO105" s="267"/>
      <c r="AP105" s="267"/>
      <c r="AQ105" s="267"/>
      <c r="AR105" s="267"/>
      <c r="AS105" s="267"/>
      <c r="AT105" s="267"/>
      <c r="AU105" s="267"/>
      <c r="AV105" s="267"/>
      <c r="AW105" s="267"/>
      <c r="AX105" s="267"/>
      <c r="AY105" s="267"/>
      <c r="AZ105" s="267"/>
      <c r="BA105" s="267"/>
      <c r="BB105" s="267"/>
      <c r="BC105" s="267"/>
      <c r="BD105" s="267"/>
      <c r="BE105" s="267"/>
      <c r="BF105" s="267"/>
      <c r="BG105" s="267"/>
      <c r="BH105" s="267"/>
      <c r="BI105" s="267"/>
      <c r="BJ105" s="267"/>
      <c r="BK105" s="267"/>
      <c r="BL105" s="267"/>
      <c r="BM105" s="267"/>
      <c r="BN105" s="267"/>
      <c r="BO105" s="267"/>
      <c r="BP105" s="267"/>
      <c r="BQ105" s="270"/>
      <c r="BR105" s="270"/>
      <c r="BS105" s="270"/>
      <c r="BT105" s="270"/>
      <c r="BU105" s="270"/>
      <c r="BV105" s="270"/>
      <c r="BW105" s="270"/>
      <c r="BX105" s="270"/>
      <c r="BY105" s="270"/>
      <c r="BZ105" s="270"/>
      <c r="CA105" s="270"/>
      <c r="CB105" s="270"/>
      <c r="CC105" s="270"/>
      <c r="CD105" s="270"/>
      <c r="CE105" s="270"/>
      <c r="CF105" s="270"/>
      <c r="CG105" s="270"/>
      <c r="CH105" s="270"/>
      <c r="CI105" s="270"/>
      <c r="CJ105" s="270"/>
      <c r="CK105" s="270"/>
      <c r="CL105" s="270"/>
      <c r="CM105" s="270"/>
      <c r="CN105" s="270"/>
      <c r="CO105" s="270"/>
      <c r="CP105" s="270"/>
      <c r="CQ105" s="270"/>
      <c r="CR105" s="270"/>
      <c r="CS105" s="270"/>
      <c r="CT105" s="270"/>
      <c r="CU105" s="270"/>
      <c r="CV105" s="270"/>
      <c r="CW105" s="270"/>
      <c r="CX105" s="270"/>
      <c r="CY105" s="270"/>
      <c r="CZ105" s="270"/>
      <c r="DA105" s="270"/>
      <c r="DB105" s="270"/>
      <c r="DC105" s="270"/>
      <c r="DD105" s="270"/>
      <c r="DE105" s="270"/>
      <c r="DF105" s="270"/>
      <c r="DG105" s="270"/>
      <c r="DH105" s="270"/>
      <c r="DI105" s="270"/>
      <c r="DJ105" s="270"/>
      <c r="DK105" s="270"/>
      <c r="DL105" s="270"/>
      <c r="DM105" s="270"/>
      <c r="DN105" s="270"/>
      <c r="DO105" s="270"/>
      <c r="DP105" s="270"/>
      <c r="DQ105" s="270"/>
      <c r="DR105" s="270"/>
      <c r="DS105" s="270"/>
      <c r="DT105" s="270"/>
      <c r="DU105" s="270"/>
      <c r="DV105" s="270"/>
      <c r="DW105" s="270"/>
      <c r="DX105" s="270"/>
      <c r="DY105" s="270"/>
      <c r="DZ105" s="270"/>
      <c r="EA105" s="248"/>
    </row>
    <row r="106" spans="1:131" s="249" customFormat="1" ht="11.25" customHeight="1" x14ac:dyDescent="0.15">
      <c r="A106" s="276"/>
      <c r="B106" s="276"/>
      <c r="C106" s="276"/>
      <c r="D106" s="276"/>
      <c r="E106" s="276"/>
      <c r="F106" s="276"/>
      <c r="G106" s="276"/>
      <c r="H106" s="276"/>
      <c r="I106" s="276"/>
      <c r="J106" s="276"/>
      <c r="K106" s="276"/>
      <c r="L106" s="276"/>
      <c r="M106" s="276"/>
      <c r="N106" s="276"/>
      <c r="O106" s="276"/>
      <c r="P106" s="276"/>
      <c r="Q106" s="276"/>
      <c r="R106" s="276"/>
      <c r="S106" s="276"/>
      <c r="T106" s="276"/>
      <c r="U106" s="276"/>
      <c r="V106" s="276"/>
      <c r="W106" s="276"/>
      <c r="X106" s="276"/>
      <c r="Y106" s="276"/>
      <c r="Z106" s="276"/>
      <c r="AA106" s="276"/>
      <c r="AB106" s="276"/>
      <c r="AC106" s="276"/>
      <c r="AD106" s="276"/>
      <c r="AE106" s="276"/>
      <c r="AF106" s="276"/>
      <c r="AG106" s="276"/>
      <c r="AH106" s="276"/>
      <c r="AI106" s="276"/>
      <c r="AJ106" s="276"/>
      <c r="AK106" s="276"/>
      <c r="AL106" s="276"/>
      <c r="AM106" s="276"/>
      <c r="AN106" s="276"/>
      <c r="AO106" s="276"/>
      <c r="AP106" s="276"/>
      <c r="AQ106" s="276"/>
      <c r="AR106" s="276"/>
      <c r="AS106" s="276"/>
      <c r="AT106" s="276"/>
      <c r="AU106" s="276"/>
      <c r="AV106" s="276"/>
      <c r="AW106" s="276"/>
      <c r="AX106" s="276"/>
      <c r="AY106" s="276"/>
      <c r="AZ106" s="276"/>
      <c r="BA106" s="276"/>
      <c r="BB106" s="276"/>
      <c r="BC106" s="276"/>
      <c r="BD106" s="276"/>
      <c r="BE106" s="276"/>
      <c r="BF106" s="276"/>
      <c r="BG106" s="276"/>
      <c r="BH106" s="276"/>
      <c r="BI106" s="276"/>
      <c r="BJ106" s="276"/>
      <c r="BK106" s="276"/>
      <c r="BL106" s="276"/>
      <c r="BM106" s="276"/>
      <c r="BN106" s="276"/>
      <c r="BO106" s="276"/>
      <c r="BP106" s="276"/>
      <c r="BQ106" s="270"/>
      <c r="BR106" s="270"/>
      <c r="BS106" s="270"/>
      <c r="BT106" s="270"/>
      <c r="BU106" s="270"/>
      <c r="BV106" s="270"/>
      <c r="BW106" s="270"/>
      <c r="BX106" s="270"/>
      <c r="BY106" s="270"/>
      <c r="BZ106" s="270"/>
      <c r="CA106" s="270"/>
      <c r="CB106" s="270"/>
      <c r="CC106" s="270"/>
      <c r="CD106" s="270"/>
      <c r="CE106" s="270"/>
      <c r="CF106" s="270"/>
      <c r="CG106" s="270"/>
      <c r="CH106" s="270"/>
      <c r="CI106" s="270"/>
      <c r="CJ106" s="270"/>
      <c r="CK106" s="270"/>
      <c r="CL106" s="270"/>
      <c r="CM106" s="270"/>
      <c r="CN106" s="270"/>
      <c r="CO106" s="270"/>
      <c r="CP106" s="270"/>
      <c r="CQ106" s="270"/>
      <c r="CR106" s="270"/>
      <c r="CS106" s="270"/>
      <c r="CT106" s="270"/>
      <c r="CU106" s="270"/>
      <c r="CV106" s="270"/>
      <c r="CW106" s="270"/>
      <c r="CX106" s="270"/>
      <c r="CY106" s="270"/>
      <c r="CZ106" s="270"/>
      <c r="DA106" s="270"/>
      <c r="DB106" s="270"/>
      <c r="DC106" s="270"/>
      <c r="DD106" s="270"/>
      <c r="DE106" s="270"/>
      <c r="DF106" s="270"/>
      <c r="DG106" s="270"/>
      <c r="DH106" s="270"/>
      <c r="DI106" s="270"/>
      <c r="DJ106" s="270"/>
      <c r="DK106" s="270"/>
      <c r="DL106" s="270"/>
      <c r="DM106" s="270"/>
      <c r="DN106" s="270"/>
      <c r="DO106" s="270"/>
      <c r="DP106" s="270"/>
      <c r="DQ106" s="270"/>
      <c r="DR106" s="270"/>
      <c r="DS106" s="270"/>
      <c r="DT106" s="270"/>
      <c r="DU106" s="270"/>
      <c r="DV106" s="270"/>
      <c r="DW106" s="270"/>
      <c r="DX106" s="270"/>
      <c r="DY106" s="270"/>
      <c r="DZ106" s="270"/>
      <c r="EA106" s="248"/>
    </row>
    <row r="107" spans="1:131" s="248" customFormat="1" ht="26.25" customHeight="1" thickBot="1" x14ac:dyDescent="0.2">
      <c r="A107" s="277" t="s">
        <v>426</v>
      </c>
      <c r="B107" s="278"/>
      <c r="C107" s="278"/>
      <c r="D107" s="278"/>
      <c r="E107" s="278"/>
      <c r="F107" s="278"/>
      <c r="G107" s="278"/>
      <c r="H107" s="278"/>
      <c r="I107" s="278"/>
      <c r="J107" s="278"/>
      <c r="K107" s="278"/>
      <c r="L107" s="278"/>
      <c r="M107" s="278"/>
      <c r="N107" s="278"/>
      <c r="O107" s="278"/>
      <c r="P107" s="278"/>
      <c r="Q107" s="278"/>
      <c r="R107" s="278"/>
      <c r="S107" s="278"/>
      <c r="T107" s="278"/>
      <c r="U107" s="278"/>
      <c r="V107" s="278"/>
      <c r="W107" s="278"/>
      <c r="X107" s="278"/>
      <c r="Y107" s="278"/>
      <c r="Z107" s="278"/>
      <c r="AA107" s="278"/>
      <c r="AB107" s="278"/>
      <c r="AC107" s="278"/>
      <c r="AD107" s="278"/>
      <c r="AE107" s="278"/>
      <c r="AF107" s="278"/>
      <c r="AG107" s="278"/>
      <c r="AH107" s="278"/>
      <c r="AI107" s="278"/>
      <c r="AJ107" s="278"/>
      <c r="AK107" s="278"/>
      <c r="AL107" s="278"/>
      <c r="AM107" s="278"/>
      <c r="AN107" s="278"/>
      <c r="AO107" s="278"/>
      <c r="AP107" s="278"/>
      <c r="AQ107" s="278"/>
      <c r="AR107" s="278"/>
      <c r="AS107" s="278"/>
      <c r="AT107" s="278"/>
      <c r="AU107" s="277" t="s">
        <v>427</v>
      </c>
      <c r="AV107" s="278"/>
      <c r="AW107" s="278"/>
      <c r="AX107" s="278"/>
      <c r="AY107" s="278"/>
      <c r="AZ107" s="278"/>
      <c r="BA107" s="278"/>
      <c r="BB107" s="278"/>
      <c r="BC107" s="278"/>
      <c r="BD107" s="278"/>
      <c r="BE107" s="278"/>
      <c r="BF107" s="278"/>
      <c r="BG107" s="278"/>
      <c r="BH107" s="278"/>
      <c r="BI107" s="278"/>
      <c r="BJ107" s="278"/>
      <c r="BK107" s="278"/>
      <c r="BL107" s="278"/>
      <c r="BM107" s="278"/>
      <c r="BN107" s="278"/>
      <c r="BO107" s="278"/>
      <c r="BP107" s="278"/>
      <c r="BQ107" s="278"/>
      <c r="BR107" s="278"/>
      <c r="BS107" s="278"/>
      <c r="BT107" s="278"/>
      <c r="BU107" s="278"/>
      <c r="BV107" s="278"/>
      <c r="BW107" s="278"/>
      <c r="BX107" s="278"/>
      <c r="BY107" s="278"/>
      <c r="BZ107" s="278"/>
      <c r="CA107" s="278"/>
      <c r="CB107" s="278"/>
      <c r="CC107" s="278"/>
      <c r="CD107" s="278"/>
      <c r="CE107" s="278"/>
      <c r="CF107" s="278"/>
      <c r="CG107" s="278"/>
      <c r="CH107" s="278"/>
      <c r="CI107" s="278"/>
      <c r="CJ107" s="278"/>
      <c r="CK107" s="278"/>
      <c r="CL107" s="278"/>
      <c r="CM107" s="278"/>
      <c r="CN107" s="278"/>
      <c r="CO107" s="278"/>
      <c r="CP107" s="278"/>
      <c r="CQ107" s="278"/>
      <c r="CR107" s="278"/>
      <c r="CS107" s="278"/>
      <c r="CT107" s="278"/>
      <c r="CU107" s="278"/>
      <c r="CV107" s="278"/>
      <c r="CW107" s="278"/>
      <c r="CX107" s="278"/>
      <c r="CY107" s="278"/>
      <c r="CZ107" s="278"/>
      <c r="DA107" s="278"/>
      <c r="DB107" s="278"/>
      <c r="DC107" s="278"/>
      <c r="DD107" s="278"/>
      <c r="DE107" s="278"/>
      <c r="DF107" s="278"/>
      <c r="DG107" s="278"/>
      <c r="DH107" s="278"/>
      <c r="DI107" s="278"/>
      <c r="DJ107" s="278"/>
      <c r="DK107" s="278"/>
      <c r="DL107" s="278"/>
      <c r="DM107" s="278"/>
      <c r="DN107" s="278"/>
      <c r="DO107" s="278"/>
      <c r="DP107" s="278"/>
      <c r="DQ107" s="278"/>
      <c r="DR107" s="278"/>
      <c r="DS107" s="278"/>
      <c r="DT107" s="278"/>
      <c r="DU107" s="278"/>
      <c r="DV107" s="278"/>
      <c r="DW107" s="278"/>
      <c r="DX107" s="278"/>
      <c r="DY107" s="278"/>
      <c r="DZ107" s="278"/>
    </row>
    <row r="108" spans="1:131" s="248" customFormat="1" ht="26.25" customHeight="1" x14ac:dyDescent="0.15">
      <c r="A108" s="969" t="s">
        <v>428</v>
      </c>
      <c r="B108" s="970"/>
      <c r="C108" s="970"/>
      <c r="D108" s="970"/>
      <c r="E108" s="970"/>
      <c r="F108" s="970"/>
      <c r="G108" s="970"/>
      <c r="H108" s="970"/>
      <c r="I108" s="970"/>
      <c r="J108" s="970"/>
      <c r="K108" s="970"/>
      <c r="L108" s="970"/>
      <c r="M108" s="970"/>
      <c r="N108" s="970"/>
      <c r="O108" s="970"/>
      <c r="P108" s="970"/>
      <c r="Q108" s="970"/>
      <c r="R108" s="970"/>
      <c r="S108" s="970"/>
      <c r="T108" s="970"/>
      <c r="U108" s="970"/>
      <c r="V108" s="970"/>
      <c r="W108" s="970"/>
      <c r="X108" s="970"/>
      <c r="Y108" s="970"/>
      <c r="Z108" s="970"/>
      <c r="AA108" s="970"/>
      <c r="AB108" s="970"/>
      <c r="AC108" s="970"/>
      <c r="AD108" s="970"/>
      <c r="AE108" s="970"/>
      <c r="AF108" s="970"/>
      <c r="AG108" s="970"/>
      <c r="AH108" s="970"/>
      <c r="AI108" s="970"/>
      <c r="AJ108" s="970"/>
      <c r="AK108" s="970"/>
      <c r="AL108" s="970"/>
      <c r="AM108" s="970"/>
      <c r="AN108" s="970"/>
      <c r="AO108" s="970"/>
      <c r="AP108" s="970"/>
      <c r="AQ108" s="970"/>
      <c r="AR108" s="970"/>
      <c r="AS108" s="970"/>
      <c r="AT108" s="971"/>
      <c r="AU108" s="969" t="s">
        <v>429</v>
      </c>
      <c r="AV108" s="970"/>
      <c r="AW108" s="970"/>
      <c r="AX108" s="970"/>
      <c r="AY108" s="970"/>
      <c r="AZ108" s="970"/>
      <c r="BA108" s="970"/>
      <c r="BB108" s="970"/>
      <c r="BC108" s="970"/>
      <c r="BD108" s="970"/>
      <c r="BE108" s="970"/>
      <c r="BF108" s="970"/>
      <c r="BG108" s="970"/>
      <c r="BH108" s="970"/>
      <c r="BI108" s="970"/>
      <c r="BJ108" s="970"/>
      <c r="BK108" s="970"/>
      <c r="BL108" s="970"/>
      <c r="BM108" s="970"/>
      <c r="BN108" s="970"/>
      <c r="BO108" s="970"/>
      <c r="BP108" s="970"/>
      <c r="BQ108" s="970"/>
      <c r="BR108" s="970"/>
      <c r="BS108" s="970"/>
      <c r="BT108" s="970"/>
      <c r="BU108" s="970"/>
      <c r="BV108" s="970"/>
      <c r="BW108" s="970"/>
      <c r="BX108" s="970"/>
      <c r="BY108" s="970"/>
      <c r="BZ108" s="970"/>
      <c r="CA108" s="970"/>
      <c r="CB108" s="970"/>
      <c r="CC108" s="970"/>
      <c r="CD108" s="970"/>
      <c r="CE108" s="970"/>
      <c r="CF108" s="970"/>
      <c r="CG108" s="970"/>
      <c r="CH108" s="970"/>
      <c r="CI108" s="970"/>
      <c r="CJ108" s="970"/>
      <c r="CK108" s="970"/>
      <c r="CL108" s="970"/>
      <c r="CM108" s="970"/>
      <c r="CN108" s="970"/>
      <c r="CO108" s="970"/>
      <c r="CP108" s="970"/>
      <c r="CQ108" s="970"/>
      <c r="CR108" s="970"/>
      <c r="CS108" s="970"/>
      <c r="CT108" s="970"/>
      <c r="CU108" s="970"/>
      <c r="CV108" s="970"/>
      <c r="CW108" s="970"/>
      <c r="CX108" s="970"/>
      <c r="CY108" s="970"/>
      <c r="CZ108" s="970"/>
      <c r="DA108" s="970"/>
      <c r="DB108" s="970"/>
      <c r="DC108" s="970"/>
      <c r="DD108" s="970"/>
      <c r="DE108" s="970"/>
      <c r="DF108" s="970"/>
      <c r="DG108" s="970"/>
      <c r="DH108" s="970"/>
      <c r="DI108" s="970"/>
      <c r="DJ108" s="970"/>
      <c r="DK108" s="970"/>
      <c r="DL108" s="970"/>
      <c r="DM108" s="970"/>
      <c r="DN108" s="970"/>
      <c r="DO108" s="970"/>
      <c r="DP108" s="970"/>
      <c r="DQ108" s="970"/>
      <c r="DR108" s="970"/>
      <c r="DS108" s="970"/>
      <c r="DT108" s="970"/>
      <c r="DU108" s="970"/>
      <c r="DV108" s="970"/>
      <c r="DW108" s="970"/>
      <c r="DX108" s="970"/>
      <c r="DY108" s="970"/>
      <c r="DZ108" s="971"/>
    </row>
    <row r="109" spans="1:131" s="248" customFormat="1" ht="26.25" customHeight="1" x14ac:dyDescent="0.15">
      <c r="A109" s="962" t="s">
        <v>430</v>
      </c>
      <c r="B109" s="943"/>
      <c r="C109" s="943"/>
      <c r="D109" s="943"/>
      <c r="E109" s="943"/>
      <c r="F109" s="943"/>
      <c r="G109" s="943"/>
      <c r="H109" s="943"/>
      <c r="I109" s="943"/>
      <c r="J109" s="943"/>
      <c r="K109" s="943"/>
      <c r="L109" s="943"/>
      <c r="M109" s="943"/>
      <c r="N109" s="943"/>
      <c r="O109" s="943"/>
      <c r="P109" s="943"/>
      <c r="Q109" s="943"/>
      <c r="R109" s="943"/>
      <c r="S109" s="943"/>
      <c r="T109" s="943"/>
      <c r="U109" s="943"/>
      <c r="V109" s="943"/>
      <c r="W109" s="943"/>
      <c r="X109" s="943"/>
      <c r="Y109" s="943"/>
      <c r="Z109" s="944"/>
      <c r="AA109" s="942" t="s">
        <v>431</v>
      </c>
      <c r="AB109" s="943"/>
      <c r="AC109" s="943"/>
      <c r="AD109" s="943"/>
      <c r="AE109" s="944"/>
      <c r="AF109" s="942" t="s">
        <v>432</v>
      </c>
      <c r="AG109" s="943"/>
      <c r="AH109" s="943"/>
      <c r="AI109" s="943"/>
      <c r="AJ109" s="944"/>
      <c r="AK109" s="942" t="s">
        <v>306</v>
      </c>
      <c r="AL109" s="943"/>
      <c r="AM109" s="943"/>
      <c r="AN109" s="943"/>
      <c r="AO109" s="944"/>
      <c r="AP109" s="942" t="s">
        <v>433</v>
      </c>
      <c r="AQ109" s="943"/>
      <c r="AR109" s="943"/>
      <c r="AS109" s="943"/>
      <c r="AT109" s="945"/>
      <c r="AU109" s="962" t="s">
        <v>430</v>
      </c>
      <c r="AV109" s="943"/>
      <c r="AW109" s="943"/>
      <c r="AX109" s="943"/>
      <c r="AY109" s="943"/>
      <c r="AZ109" s="943"/>
      <c r="BA109" s="943"/>
      <c r="BB109" s="943"/>
      <c r="BC109" s="943"/>
      <c r="BD109" s="943"/>
      <c r="BE109" s="943"/>
      <c r="BF109" s="943"/>
      <c r="BG109" s="943"/>
      <c r="BH109" s="943"/>
      <c r="BI109" s="943"/>
      <c r="BJ109" s="943"/>
      <c r="BK109" s="943"/>
      <c r="BL109" s="943"/>
      <c r="BM109" s="943"/>
      <c r="BN109" s="943"/>
      <c r="BO109" s="943"/>
      <c r="BP109" s="944"/>
      <c r="BQ109" s="942" t="s">
        <v>431</v>
      </c>
      <c r="BR109" s="943"/>
      <c r="BS109" s="943"/>
      <c r="BT109" s="943"/>
      <c r="BU109" s="944"/>
      <c r="BV109" s="942" t="s">
        <v>432</v>
      </c>
      <c r="BW109" s="943"/>
      <c r="BX109" s="943"/>
      <c r="BY109" s="943"/>
      <c r="BZ109" s="944"/>
      <c r="CA109" s="942" t="s">
        <v>306</v>
      </c>
      <c r="CB109" s="943"/>
      <c r="CC109" s="943"/>
      <c r="CD109" s="943"/>
      <c r="CE109" s="944"/>
      <c r="CF109" s="963" t="s">
        <v>433</v>
      </c>
      <c r="CG109" s="963"/>
      <c r="CH109" s="963"/>
      <c r="CI109" s="963"/>
      <c r="CJ109" s="963"/>
      <c r="CK109" s="942" t="s">
        <v>434</v>
      </c>
      <c r="CL109" s="943"/>
      <c r="CM109" s="943"/>
      <c r="CN109" s="943"/>
      <c r="CO109" s="943"/>
      <c r="CP109" s="943"/>
      <c r="CQ109" s="943"/>
      <c r="CR109" s="943"/>
      <c r="CS109" s="943"/>
      <c r="CT109" s="943"/>
      <c r="CU109" s="943"/>
      <c r="CV109" s="943"/>
      <c r="CW109" s="943"/>
      <c r="CX109" s="943"/>
      <c r="CY109" s="943"/>
      <c r="CZ109" s="943"/>
      <c r="DA109" s="943"/>
      <c r="DB109" s="943"/>
      <c r="DC109" s="943"/>
      <c r="DD109" s="943"/>
      <c r="DE109" s="943"/>
      <c r="DF109" s="944"/>
      <c r="DG109" s="942" t="s">
        <v>431</v>
      </c>
      <c r="DH109" s="943"/>
      <c r="DI109" s="943"/>
      <c r="DJ109" s="943"/>
      <c r="DK109" s="944"/>
      <c r="DL109" s="942" t="s">
        <v>432</v>
      </c>
      <c r="DM109" s="943"/>
      <c r="DN109" s="943"/>
      <c r="DO109" s="943"/>
      <c r="DP109" s="944"/>
      <c r="DQ109" s="942" t="s">
        <v>306</v>
      </c>
      <c r="DR109" s="943"/>
      <c r="DS109" s="943"/>
      <c r="DT109" s="943"/>
      <c r="DU109" s="944"/>
      <c r="DV109" s="942" t="s">
        <v>433</v>
      </c>
      <c r="DW109" s="943"/>
      <c r="DX109" s="943"/>
      <c r="DY109" s="943"/>
      <c r="DZ109" s="945"/>
    </row>
    <row r="110" spans="1:131" s="248" customFormat="1" ht="26.25" customHeight="1" x14ac:dyDescent="0.15">
      <c r="A110" s="946" t="s">
        <v>435</v>
      </c>
      <c r="B110" s="947"/>
      <c r="C110" s="947"/>
      <c r="D110" s="947"/>
      <c r="E110" s="947"/>
      <c r="F110" s="947"/>
      <c r="G110" s="947"/>
      <c r="H110" s="947"/>
      <c r="I110" s="947"/>
      <c r="J110" s="947"/>
      <c r="K110" s="947"/>
      <c r="L110" s="947"/>
      <c r="M110" s="947"/>
      <c r="N110" s="947"/>
      <c r="O110" s="947"/>
      <c r="P110" s="947"/>
      <c r="Q110" s="947"/>
      <c r="R110" s="947"/>
      <c r="S110" s="947"/>
      <c r="T110" s="947"/>
      <c r="U110" s="947"/>
      <c r="V110" s="947"/>
      <c r="W110" s="947"/>
      <c r="X110" s="947"/>
      <c r="Y110" s="947"/>
      <c r="Z110" s="948"/>
      <c r="AA110" s="949">
        <v>643989</v>
      </c>
      <c r="AB110" s="950"/>
      <c r="AC110" s="950"/>
      <c r="AD110" s="950"/>
      <c r="AE110" s="951"/>
      <c r="AF110" s="952">
        <v>566515</v>
      </c>
      <c r="AG110" s="950"/>
      <c r="AH110" s="950"/>
      <c r="AI110" s="950"/>
      <c r="AJ110" s="951"/>
      <c r="AK110" s="952">
        <v>583764</v>
      </c>
      <c r="AL110" s="950"/>
      <c r="AM110" s="950"/>
      <c r="AN110" s="950"/>
      <c r="AO110" s="951"/>
      <c r="AP110" s="953">
        <v>17.100000000000001</v>
      </c>
      <c r="AQ110" s="954"/>
      <c r="AR110" s="954"/>
      <c r="AS110" s="954"/>
      <c r="AT110" s="955"/>
      <c r="AU110" s="956" t="s">
        <v>74</v>
      </c>
      <c r="AV110" s="957"/>
      <c r="AW110" s="957"/>
      <c r="AX110" s="957"/>
      <c r="AY110" s="957"/>
      <c r="AZ110" s="998" t="s">
        <v>436</v>
      </c>
      <c r="BA110" s="947"/>
      <c r="BB110" s="947"/>
      <c r="BC110" s="947"/>
      <c r="BD110" s="947"/>
      <c r="BE110" s="947"/>
      <c r="BF110" s="947"/>
      <c r="BG110" s="947"/>
      <c r="BH110" s="947"/>
      <c r="BI110" s="947"/>
      <c r="BJ110" s="947"/>
      <c r="BK110" s="947"/>
      <c r="BL110" s="947"/>
      <c r="BM110" s="947"/>
      <c r="BN110" s="947"/>
      <c r="BO110" s="947"/>
      <c r="BP110" s="948"/>
      <c r="BQ110" s="984">
        <v>5248125</v>
      </c>
      <c r="BR110" s="985"/>
      <c r="BS110" s="985"/>
      <c r="BT110" s="985"/>
      <c r="BU110" s="985"/>
      <c r="BV110" s="985">
        <v>5438365</v>
      </c>
      <c r="BW110" s="985"/>
      <c r="BX110" s="985"/>
      <c r="BY110" s="985"/>
      <c r="BZ110" s="985"/>
      <c r="CA110" s="985">
        <v>5658164</v>
      </c>
      <c r="CB110" s="985"/>
      <c r="CC110" s="985"/>
      <c r="CD110" s="985"/>
      <c r="CE110" s="985"/>
      <c r="CF110" s="999">
        <v>165.9</v>
      </c>
      <c r="CG110" s="1000"/>
      <c r="CH110" s="1000"/>
      <c r="CI110" s="1000"/>
      <c r="CJ110" s="1000"/>
      <c r="CK110" s="1001" t="s">
        <v>437</v>
      </c>
      <c r="CL110" s="1002"/>
      <c r="CM110" s="981" t="s">
        <v>438</v>
      </c>
      <c r="CN110" s="982"/>
      <c r="CO110" s="982"/>
      <c r="CP110" s="982"/>
      <c r="CQ110" s="982"/>
      <c r="CR110" s="982"/>
      <c r="CS110" s="982"/>
      <c r="CT110" s="982"/>
      <c r="CU110" s="982"/>
      <c r="CV110" s="982"/>
      <c r="CW110" s="982"/>
      <c r="CX110" s="982"/>
      <c r="CY110" s="982"/>
      <c r="CZ110" s="982"/>
      <c r="DA110" s="982"/>
      <c r="DB110" s="982"/>
      <c r="DC110" s="982"/>
      <c r="DD110" s="982"/>
      <c r="DE110" s="982"/>
      <c r="DF110" s="983"/>
      <c r="DG110" s="984" t="s">
        <v>439</v>
      </c>
      <c r="DH110" s="985"/>
      <c r="DI110" s="985"/>
      <c r="DJ110" s="985"/>
      <c r="DK110" s="985"/>
      <c r="DL110" s="985" t="s">
        <v>440</v>
      </c>
      <c r="DM110" s="985"/>
      <c r="DN110" s="985"/>
      <c r="DO110" s="985"/>
      <c r="DP110" s="985"/>
      <c r="DQ110" s="985" t="s">
        <v>439</v>
      </c>
      <c r="DR110" s="985"/>
      <c r="DS110" s="985"/>
      <c r="DT110" s="985"/>
      <c r="DU110" s="985"/>
      <c r="DV110" s="986" t="s">
        <v>441</v>
      </c>
      <c r="DW110" s="986"/>
      <c r="DX110" s="986"/>
      <c r="DY110" s="986"/>
      <c r="DZ110" s="987"/>
    </row>
    <row r="111" spans="1:131" s="248" customFormat="1" ht="26.25" customHeight="1" x14ac:dyDescent="0.15">
      <c r="A111" s="988" t="s">
        <v>442</v>
      </c>
      <c r="B111" s="989"/>
      <c r="C111" s="989"/>
      <c r="D111" s="989"/>
      <c r="E111" s="989"/>
      <c r="F111" s="989"/>
      <c r="G111" s="989"/>
      <c r="H111" s="989"/>
      <c r="I111" s="989"/>
      <c r="J111" s="989"/>
      <c r="K111" s="989"/>
      <c r="L111" s="989"/>
      <c r="M111" s="989"/>
      <c r="N111" s="989"/>
      <c r="O111" s="989"/>
      <c r="P111" s="989"/>
      <c r="Q111" s="989"/>
      <c r="R111" s="989"/>
      <c r="S111" s="989"/>
      <c r="T111" s="989"/>
      <c r="U111" s="989"/>
      <c r="V111" s="989"/>
      <c r="W111" s="989"/>
      <c r="X111" s="989"/>
      <c r="Y111" s="989"/>
      <c r="Z111" s="990"/>
      <c r="AA111" s="991" t="s">
        <v>441</v>
      </c>
      <c r="AB111" s="992"/>
      <c r="AC111" s="992"/>
      <c r="AD111" s="992"/>
      <c r="AE111" s="993"/>
      <c r="AF111" s="994" t="s">
        <v>440</v>
      </c>
      <c r="AG111" s="992"/>
      <c r="AH111" s="992"/>
      <c r="AI111" s="992"/>
      <c r="AJ111" s="993"/>
      <c r="AK111" s="994" t="s">
        <v>440</v>
      </c>
      <c r="AL111" s="992"/>
      <c r="AM111" s="992"/>
      <c r="AN111" s="992"/>
      <c r="AO111" s="993"/>
      <c r="AP111" s="995" t="s">
        <v>440</v>
      </c>
      <c r="AQ111" s="996"/>
      <c r="AR111" s="996"/>
      <c r="AS111" s="996"/>
      <c r="AT111" s="997"/>
      <c r="AU111" s="958"/>
      <c r="AV111" s="959"/>
      <c r="AW111" s="959"/>
      <c r="AX111" s="959"/>
      <c r="AY111" s="959"/>
      <c r="AZ111" s="1007" t="s">
        <v>443</v>
      </c>
      <c r="BA111" s="1008"/>
      <c r="BB111" s="1008"/>
      <c r="BC111" s="1008"/>
      <c r="BD111" s="1008"/>
      <c r="BE111" s="1008"/>
      <c r="BF111" s="1008"/>
      <c r="BG111" s="1008"/>
      <c r="BH111" s="1008"/>
      <c r="BI111" s="1008"/>
      <c r="BJ111" s="1008"/>
      <c r="BK111" s="1008"/>
      <c r="BL111" s="1008"/>
      <c r="BM111" s="1008"/>
      <c r="BN111" s="1008"/>
      <c r="BO111" s="1008"/>
      <c r="BP111" s="1009"/>
      <c r="BQ111" s="977" t="s">
        <v>440</v>
      </c>
      <c r="BR111" s="978"/>
      <c r="BS111" s="978"/>
      <c r="BT111" s="978"/>
      <c r="BU111" s="978"/>
      <c r="BV111" s="978" t="s">
        <v>439</v>
      </c>
      <c r="BW111" s="978"/>
      <c r="BX111" s="978"/>
      <c r="BY111" s="978"/>
      <c r="BZ111" s="978"/>
      <c r="CA111" s="978">
        <v>224192</v>
      </c>
      <c r="CB111" s="978"/>
      <c r="CC111" s="978"/>
      <c r="CD111" s="978"/>
      <c r="CE111" s="978"/>
      <c r="CF111" s="972">
        <v>6.6</v>
      </c>
      <c r="CG111" s="973"/>
      <c r="CH111" s="973"/>
      <c r="CI111" s="973"/>
      <c r="CJ111" s="973"/>
      <c r="CK111" s="1003"/>
      <c r="CL111" s="1004"/>
      <c r="CM111" s="974" t="s">
        <v>444</v>
      </c>
      <c r="CN111" s="975"/>
      <c r="CO111" s="975"/>
      <c r="CP111" s="975"/>
      <c r="CQ111" s="975"/>
      <c r="CR111" s="975"/>
      <c r="CS111" s="975"/>
      <c r="CT111" s="975"/>
      <c r="CU111" s="975"/>
      <c r="CV111" s="975"/>
      <c r="CW111" s="975"/>
      <c r="CX111" s="975"/>
      <c r="CY111" s="975"/>
      <c r="CZ111" s="975"/>
      <c r="DA111" s="975"/>
      <c r="DB111" s="975"/>
      <c r="DC111" s="975"/>
      <c r="DD111" s="975"/>
      <c r="DE111" s="975"/>
      <c r="DF111" s="976"/>
      <c r="DG111" s="977" t="s">
        <v>439</v>
      </c>
      <c r="DH111" s="978"/>
      <c r="DI111" s="978"/>
      <c r="DJ111" s="978"/>
      <c r="DK111" s="978"/>
      <c r="DL111" s="978" t="s">
        <v>439</v>
      </c>
      <c r="DM111" s="978"/>
      <c r="DN111" s="978"/>
      <c r="DO111" s="978"/>
      <c r="DP111" s="978"/>
      <c r="DQ111" s="978" t="s">
        <v>439</v>
      </c>
      <c r="DR111" s="978"/>
      <c r="DS111" s="978"/>
      <c r="DT111" s="978"/>
      <c r="DU111" s="978"/>
      <c r="DV111" s="979" t="s">
        <v>440</v>
      </c>
      <c r="DW111" s="979"/>
      <c r="DX111" s="979"/>
      <c r="DY111" s="979"/>
      <c r="DZ111" s="980"/>
    </row>
    <row r="112" spans="1:131" s="248" customFormat="1" ht="26.25" customHeight="1" x14ac:dyDescent="0.15">
      <c r="A112" s="1010" t="s">
        <v>445</v>
      </c>
      <c r="B112" s="1011"/>
      <c r="C112" s="1008" t="s">
        <v>446</v>
      </c>
      <c r="D112" s="1008"/>
      <c r="E112" s="1008"/>
      <c r="F112" s="1008"/>
      <c r="G112" s="1008"/>
      <c r="H112" s="1008"/>
      <c r="I112" s="1008"/>
      <c r="J112" s="1008"/>
      <c r="K112" s="1008"/>
      <c r="L112" s="1008"/>
      <c r="M112" s="1008"/>
      <c r="N112" s="1008"/>
      <c r="O112" s="1008"/>
      <c r="P112" s="1008"/>
      <c r="Q112" s="1008"/>
      <c r="R112" s="1008"/>
      <c r="S112" s="1008"/>
      <c r="T112" s="1008"/>
      <c r="U112" s="1008"/>
      <c r="V112" s="1008"/>
      <c r="W112" s="1008"/>
      <c r="X112" s="1008"/>
      <c r="Y112" s="1008"/>
      <c r="Z112" s="1009"/>
      <c r="AA112" s="1016" t="s">
        <v>440</v>
      </c>
      <c r="AB112" s="1017"/>
      <c r="AC112" s="1017"/>
      <c r="AD112" s="1017"/>
      <c r="AE112" s="1018"/>
      <c r="AF112" s="1019" t="s">
        <v>440</v>
      </c>
      <c r="AG112" s="1017"/>
      <c r="AH112" s="1017"/>
      <c r="AI112" s="1017"/>
      <c r="AJ112" s="1018"/>
      <c r="AK112" s="1019" t="s">
        <v>440</v>
      </c>
      <c r="AL112" s="1017"/>
      <c r="AM112" s="1017"/>
      <c r="AN112" s="1017"/>
      <c r="AO112" s="1018"/>
      <c r="AP112" s="1020" t="s">
        <v>440</v>
      </c>
      <c r="AQ112" s="1021"/>
      <c r="AR112" s="1021"/>
      <c r="AS112" s="1021"/>
      <c r="AT112" s="1022"/>
      <c r="AU112" s="958"/>
      <c r="AV112" s="959"/>
      <c r="AW112" s="959"/>
      <c r="AX112" s="959"/>
      <c r="AY112" s="959"/>
      <c r="AZ112" s="1007" t="s">
        <v>447</v>
      </c>
      <c r="BA112" s="1008"/>
      <c r="BB112" s="1008"/>
      <c r="BC112" s="1008"/>
      <c r="BD112" s="1008"/>
      <c r="BE112" s="1008"/>
      <c r="BF112" s="1008"/>
      <c r="BG112" s="1008"/>
      <c r="BH112" s="1008"/>
      <c r="BI112" s="1008"/>
      <c r="BJ112" s="1008"/>
      <c r="BK112" s="1008"/>
      <c r="BL112" s="1008"/>
      <c r="BM112" s="1008"/>
      <c r="BN112" s="1008"/>
      <c r="BO112" s="1008"/>
      <c r="BP112" s="1009"/>
      <c r="BQ112" s="977">
        <v>1587746</v>
      </c>
      <c r="BR112" s="978"/>
      <c r="BS112" s="978"/>
      <c r="BT112" s="978"/>
      <c r="BU112" s="978"/>
      <c r="BV112" s="978">
        <v>1533044</v>
      </c>
      <c r="BW112" s="978"/>
      <c r="BX112" s="978"/>
      <c r="BY112" s="978"/>
      <c r="BZ112" s="978"/>
      <c r="CA112" s="978">
        <v>1434864</v>
      </c>
      <c r="CB112" s="978"/>
      <c r="CC112" s="978"/>
      <c r="CD112" s="978"/>
      <c r="CE112" s="978"/>
      <c r="CF112" s="972">
        <v>42.1</v>
      </c>
      <c r="CG112" s="973"/>
      <c r="CH112" s="973"/>
      <c r="CI112" s="973"/>
      <c r="CJ112" s="973"/>
      <c r="CK112" s="1003"/>
      <c r="CL112" s="1004"/>
      <c r="CM112" s="974" t="s">
        <v>448</v>
      </c>
      <c r="CN112" s="975"/>
      <c r="CO112" s="975"/>
      <c r="CP112" s="975"/>
      <c r="CQ112" s="975"/>
      <c r="CR112" s="975"/>
      <c r="CS112" s="975"/>
      <c r="CT112" s="975"/>
      <c r="CU112" s="975"/>
      <c r="CV112" s="975"/>
      <c r="CW112" s="975"/>
      <c r="CX112" s="975"/>
      <c r="CY112" s="975"/>
      <c r="CZ112" s="975"/>
      <c r="DA112" s="975"/>
      <c r="DB112" s="975"/>
      <c r="DC112" s="975"/>
      <c r="DD112" s="975"/>
      <c r="DE112" s="975"/>
      <c r="DF112" s="976"/>
      <c r="DG112" s="977" t="s">
        <v>440</v>
      </c>
      <c r="DH112" s="978"/>
      <c r="DI112" s="978"/>
      <c r="DJ112" s="978"/>
      <c r="DK112" s="978"/>
      <c r="DL112" s="978" t="s">
        <v>440</v>
      </c>
      <c r="DM112" s="978"/>
      <c r="DN112" s="978"/>
      <c r="DO112" s="978"/>
      <c r="DP112" s="978"/>
      <c r="DQ112" s="978" t="s">
        <v>440</v>
      </c>
      <c r="DR112" s="978"/>
      <c r="DS112" s="978"/>
      <c r="DT112" s="978"/>
      <c r="DU112" s="978"/>
      <c r="DV112" s="979" t="s">
        <v>440</v>
      </c>
      <c r="DW112" s="979"/>
      <c r="DX112" s="979"/>
      <c r="DY112" s="979"/>
      <c r="DZ112" s="980"/>
    </row>
    <row r="113" spans="1:130" s="248" customFormat="1" ht="26.25" customHeight="1" x14ac:dyDescent="0.15">
      <c r="A113" s="1012"/>
      <c r="B113" s="1013"/>
      <c r="C113" s="1008" t="s">
        <v>449</v>
      </c>
      <c r="D113" s="1008"/>
      <c r="E113" s="1008"/>
      <c r="F113" s="1008"/>
      <c r="G113" s="1008"/>
      <c r="H113" s="1008"/>
      <c r="I113" s="1008"/>
      <c r="J113" s="1008"/>
      <c r="K113" s="1008"/>
      <c r="L113" s="1008"/>
      <c r="M113" s="1008"/>
      <c r="N113" s="1008"/>
      <c r="O113" s="1008"/>
      <c r="P113" s="1008"/>
      <c r="Q113" s="1008"/>
      <c r="R113" s="1008"/>
      <c r="S113" s="1008"/>
      <c r="T113" s="1008"/>
      <c r="U113" s="1008"/>
      <c r="V113" s="1008"/>
      <c r="W113" s="1008"/>
      <c r="X113" s="1008"/>
      <c r="Y113" s="1008"/>
      <c r="Z113" s="1009"/>
      <c r="AA113" s="991">
        <v>170148</v>
      </c>
      <c r="AB113" s="992"/>
      <c r="AC113" s="992"/>
      <c r="AD113" s="992"/>
      <c r="AE113" s="993"/>
      <c r="AF113" s="994">
        <v>161389</v>
      </c>
      <c r="AG113" s="992"/>
      <c r="AH113" s="992"/>
      <c r="AI113" s="992"/>
      <c r="AJ113" s="993"/>
      <c r="AK113" s="994">
        <v>165346</v>
      </c>
      <c r="AL113" s="992"/>
      <c r="AM113" s="992"/>
      <c r="AN113" s="992"/>
      <c r="AO113" s="993"/>
      <c r="AP113" s="995">
        <v>4.8</v>
      </c>
      <c r="AQ113" s="996"/>
      <c r="AR113" s="996"/>
      <c r="AS113" s="996"/>
      <c r="AT113" s="997"/>
      <c r="AU113" s="958"/>
      <c r="AV113" s="959"/>
      <c r="AW113" s="959"/>
      <c r="AX113" s="959"/>
      <c r="AY113" s="959"/>
      <c r="AZ113" s="1007" t="s">
        <v>450</v>
      </c>
      <c r="BA113" s="1008"/>
      <c r="BB113" s="1008"/>
      <c r="BC113" s="1008"/>
      <c r="BD113" s="1008"/>
      <c r="BE113" s="1008"/>
      <c r="BF113" s="1008"/>
      <c r="BG113" s="1008"/>
      <c r="BH113" s="1008"/>
      <c r="BI113" s="1008"/>
      <c r="BJ113" s="1008"/>
      <c r="BK113" s="1008"/>
      <c r="BL113" s="1008"/>
      <c r="BM113" s="1008"/>
      <c r="BN113" s="1008"/>
      <c r="BO113" s="1008"/>
      <c r="BP113" s="1009"/>
      <c r="BQ113" s="977">
        <v>1488384</v>
      </c>
      <c r="BR113" s="978"/>
      <c r="BS113" s="978"/>
      <c r="BT113" s="978"/>
      <c r="BU113" s="978"/>
      <c r="BV113" s="978">
        <v>1314000</v>
      </c>
      <c r="BW113" s="978"/>
      <c r="BX113" s="978"/>
      <c r="BY113" s="978"/>
      <c r="BZ113" s="978"/>
      <c r="CA113" s="978">
        <v>1061585</v>
      </c>
      <c r="CB113" s="978"/>
      <c r="CC113" s="978"/>
      <c r="CD113" s="978"/>
      <c r="CE113" s="978"/>
      <c r="CF113" s="972">
        <v>31.1</v>
      </c>
      <c r="CG113" s="973"/>
      <c r="CH113" s="973"/>
      <c r="CI113" s="973"/>
      <c r="CJ113" s="973"/>
      <c r="CK113" s="1003"/>
      <c r="CL113" s="1004"/>
      <c r="CM113" s="974" t="s">
        <v>451</v>
      </c>
      <c r="CN113" s="975"/>
      <c r="CO113" s="975"/>
      <c r="CP113" s="975"/>
      <c r="CQ113" s="975"/>
      <c r="CR113" s="975"/>
      <c r="CS113" s="975"/>
      <c r="CT113" s="975"/>
      <c r="CU113" s="975"/>
      <c r="CV113" s="975"/>
      <c r="CW113" s="975"/>
      <c r="CX113" s="975"/>
      <c r="CY113" s="975"/>
      <c r="CZ113" s="975"/>
      <c r="DA113" s="975"/>
      <c r="DB113" s="975"/>
      <c r="DC113" s="975"/>
      <c r="DD113" s="975"/>
      <c r="DE113" s="975"/>
      <c r="DF113" s="976"/>
      <c r="DG113" s="1016" t="s">
        <v>440</v>
      </c>
      <c r="DH113" s="1017"/>
      <c r="DI113" s="1017"/>
      <c r="DJ113" s="1017"/>
      <c r="DK113" s="1018"/>
      <c r="DL113" s="1019" t="s">
        <v>440</v>
      </c>
      <c r="DM113" s="1017"/>
      <c r="DN113" s="1017"/>
      <c r="DO113" s="1017"/>
      <c r="DP113" s="1018"/>
      <c r="DQ113" s="1019" t="s">
        <v>439</v>
      </c>
      <c r="DR113" s="1017"/>
      <c r="DS113" s="1017"/>
      <c r="DT113" s="1017"/>
      <c r="DU113" s="1018"/>
      <c r="DV113" s="1020" t="s">
        <v>440</v>
      </c>
      <c r="DW113" s="1021"/>
      <c r="DX113" s="1021"/>
      <c r="DY113" s="1021"/>
      <c r="DZ113" s="1022"/>
    </row>
    <row r="114" spans="1:130" s="248" customFormat="1" ht="26.25" customHeight="1" x14ac:dyDescent="0.15">
      <c r="A114" s="1012"/>
      <c r="B114" s="1013"/>
      <c r="C114" s="1008" t="s">
        <v>452</v>
      </c>
      <c r="D114" s="1008"/>
      <c r="E114" s="1008"/>
      <c r="F114" s="1008"/>
      <c r="G114" s="1008"/>
      <c r="H114" s="1008"/>
      <c r="I114" s="1008"/>
      <c r="J114" s="1008"/>
      <c r="K114" s="1008"/>
      <c r="L114" s="1008"/>
      <c r="M114" s="1008"/>
      <c r="N114" s="1008"/>
      <c r="O114" s="1008"/>
      <c r="P114" s="1008"/>
      <c r="Q114" s="1008"/>
      <c r="R114" s="1008"/>
      <c r="S114" s="1008"/>
      <c r="T114" s="1008"/>
      <c r="U114" s="1008"/>
      <c r="V114" s="1008"/>
      <c r="W114" s="1008"/>
      <c r="X114" s="1008"/>
      <c r="Y114" s="1008"/>
      <c r="Z114" s="1009"/>
      <c r="AA114" s="1016">
        <v>101940</v>
      </c>
      <c r="AB114" s="1017"/>
      <c r="AC114" s="1017"/>
      <c r="AD114" s="1017"/>
      <c r="AE114" s="1018"/>
      <c r="AF114" s="1019">
        <v>94984</v>
      </c>
      <c r="AG114" s="1017"/>
      <c r="AH114" s="1017"/>
      <c r="AI114" s="1017"/>
      <c r="AJ114" s="1018"/>
      <c r="AK114" s="1019">
        <v>100575</v>
      </c>
      <c r="AL114" s="1017"/>
      <c r="AM114" s="1017"/>
      <c r="AN114" s="1017"/>
      <c r="AO114" s="1018"/>
      <c r="AP114" s="1020">
        <v>2.9</v>
      </c>
      <c r="AQ114" s="1021"/>
      <c r="AR114" s="1021"/>
      <c r="AS114" s="1021"/>
      <c r="AT114" s="1022"/>
      <c r="AU114" s="958"/>
      <c r="AV114" s="959"/>
      <c r="AW114" s="959"/>
      <c r="AX114" s="959"/>
      <c r="AY114" s="959"/>
      <c r="AZ114" s="1007" t="s">
        <v>453</v>
      </c>
      <c r="BA114" s="1008"/>
      <c r="BB114" s="1008"/>
      <c r="BC114" s="1008"/>
      <c r="BD114" s="1008"/>
      <c r="BE114" s="1008"/>
      <c r="BF114" s="1008"/>
      <c r="BG114" s="1008"/>
      <c r="BH114" s="1008"/>
      <c r="BI114" s="1008"/>
      <c r="BJ114" s="1008"/>
      <c r="BK114" s="1008"/>
      <c r="BL114" s="1008"/>
      <c r="BM114" s="1008"/>
      <c r="BN114" s="1008"/>
      <c r="BO114" s="1008"/>
      <c r="BP114" s="1009"/>
      <c r="BQ114" s="977">
        <v>1365517</v>
      </c>
      <c r="BR114" s="978"/>
      <c r="BS114" s="978"/>
      <c r="BT114" s="978"/>
      <c r="BU114" s="978"/>
      <c r="BV114" s="978">
        <v>1348683</v>
      </c>
      <c r="BW114" s="978"/>
      <c r="BX114" s="978"/>
      <c r="BY114" s="978"/>
      <c r="BZ114" s="978"/>
      <c r="CA114" s="978">
        <v>1298548</v>
      </c>
      <c r="CB114" s="978"/>
      <c r="CC114" s="978"/>
      <c r="CD114" s="978"/>
      <c r="CE114" s="978"/>
      <c r="CF114" s="972">
        <v>38.1</v>
      </c>
      <c r="CG114" s="973"/>
      <c r="CH114" s="973"/>
      <c r="CI114" s="973"/>
      <c r="CJ114" s="973"/>
      <c r="CK114" s="1003"/>
      <c r="CL114" s="1004"/>
      <c r="CM114" s="974" t="s">
        <v>454</v>
      </c>
      <c r="CN114" s="975"/>
      <c r="CO114" s="975"/>
      <c r="CP114" s="975"/>
      <c r="CQ114" s="975"/>
      <c r="CR114" s="975"/>
      <c r="CS114" s="975"/>
      <c r="CT114" s="975"/>
      <c r="CU114" s="975"/>
      <c r="CV114" s="975"/>
      <c r="CW114" s="975"/>
      <c r="CX114" s="975"/>
      <c r="CY114" s="975"/>
      <c r="CZ114" s="975"/>
      <c r="DA114" s="975"/>
      <c r="DB114" s="975"/>
      <c r="DC114" s="975"/>
      <c r="DD114" s="975"/>
      <c r="DE114" s="975"/>
      <c r="DF114" s="976"/>
      <c r="DG114" s="1016" t="s">
        <v>439</v>
      </c>
      <c r="DH114" s="1017"/>
      <c r="DI114" s="1017"/>
      <c r="DJ114" s="1017"/>
      <c r="DK114" s="1018"/>
      <c r="DL114" s="1019" t="s">
        <v>440</v>
      </c>
      <c r="DM114" s="1017"/>
      <c r="DN114" s="1017"/>
      <c r="DO114" s="1017"/>
      <c r="DP114" s="1018"/>
      <c r="DQ114" s="1019" t="s">
        <v>440</v>
      </c>
      <c r="DR114" s="1017"/>
      <c r="DS114" s="1017"/>
      <c r="DT114" s="1017"/>
      <c r="DU114" s="1018"/>
      <c r="DV114" s="1020" t="s">
        <v>439</v>
      </c>
      <c r="DW114" s="1021"/>
      <c r="DX114" s="1021"/>
      <c r="DY114" s="1021"/>
      <c r="DZ114" s="1022"/>
    </row>
    <row r="115" spans="1:130" s="248" customFormat="1" ht="26.25" customHeight="1" x14ac:dyDescent="0.15">
      <c r="A115" s="1012"/>
      <c r="B115" s="1013"/>
      <c r="C115" s="1008" t="s">
        <v>455</v>
      </c>
      <c r="D115" s="1008"/>
      <c r="E115" s="1008"/>
      <c r="F115" s="1008"/>
      <c r="G115" s="1008"/>
      <c r="H115" s="1008"/>
      <c r="I115" s="1008"/>
      <c r="J115" s="1008"/>
      <c r="K115" s="1008"/>
      <c r="L115" s="1008"/>
      <c r="M115" s="1008"/>
      <c r="N115" s="1008"/>
      <c r="O115" s="1008"/>
      <c r="P115" s="1008"/>
      <c r="Q115" s="1008"/>
      <c r="R115" s="1008"/>
      <c r="S115" s="1008"/>
      <c r="T115" s="1008"/>
      <c r="U115" s="1008"/>
      <c r="V115" s="1008"/>
      <c r="W115" s="1008"/>
      <c r="X115" s="1008"/>
      <c r="Y115" s="1008"/>
      <c r="Z115" s="1009"/>
      <c r="AA115" s="991">
        <v>33266</v>
      </c>
      <c r="AB115" s="992"/>
      <c r="AC115" s="992"/>
      <c r="AD115" s="992"/>
      <c r="AE115" s="993"/>
      <c r="AF115" s="994">
        <v>30573</v>
      </c>
      <c r="AG115" s="992"/>
      <c r="AH115" s="992"/>
      <c r="AI115" s="992"/>
      <c r="AJ115" s="993"/>
      <c r="AK115" s="994">
        <v>25109</v>
      </c>
      <c r="AL115" s="992"/>
      <c r="AM115" s="992"/>
      <c r="AN115" s="992"/>
      <c r="AO115" s="993"/>
      <c r="AP115" s="995">
        <v>0.7</v>
      </c>
      <c r="AQ115" s="996"/>
      <c r="AR115" s="996"/>
      <c r="AS115" s="996"/>
      <c r="AT115" s="997"/>
      <c r="AU115" s="958"/>
      <c r="AV115" s="959"/>
      <c r="AW115" s="959"/>
      <c r="AX115" s="959"/>
      <c r="AY115" s="959"/>
      <c r="AZ115" s="1007" t="s">
        <v>456</v>
      </c>
      <c r="BA115" s="1008"/>
      <c r="BB115" s="1008"/>
      <c r="BC115" s="1008"/>
      <c r="BD115" s="1008"/>
      <c r="BE115" s="1008"/>
      <c r="BF115" s="1008"/>
      <c r="BG115" s="1008"/>
      <c r="BH115" s="1008"/>
      <c r="BI115" s="1008"/>
      <c r="BJ115" s="1008"/>
      <c r="BK115" s="1008"/>
      <c r="BL115" s="1008"/>
      <c r="BM115" s="1008"/>
      <c r="BN115" s="1008"/>
      <c r="BO115" s="1008"/>
      <c r="BP115" s="1009"/>
      <c r="BQ115" s="977" t="s">
        <v>440</v>
      </c>
      <c r="BR115" s="978"/>
      <c r="BS115" s="978"/>
      <c r="BT115" s="978"/>
      <c r="BU115" s="978"/>
      <c r="BV115" s="978" t="s">
        <v>440</v>
      </c>
      <c r="BW115" s="978"/>
      <c r="BX115" s="978"/>
      <c r="BY115" s="978"/>
      <c r="BZ115" s="978"/>
      <c r="CA115" s="978" t="s">
        <v>439</v>
      </c>
      <c r="CB115" s="978"/>
      <c r="CC115" s="978"/>
      <c r="CD115" s="978"/>
      <c r="CE115" s="978"/>
      <c r="CF115" s="972" t="s">
        <v>440</v>
      </c>
      <c r="CG115" s="973"/>
      <c r="CH115" s="973"/>
      <c r="CI115" s="973"/>
      <c r="CJ115" s="973"/>
      <c r="CK115" s="1003"/>
      <c r="CL115" s="1004"/>
      <c r="CM115" s="1007" t="s">
        <v>457</v>
      </c>
      <c r="CN115" s="1028"/>
      <c r="CO115" s="1028"/>
      <c r="CP115" s="1028"/>
      <c r="CQ115" s="1028"/>
      <c r="CR115" s="1028"/>
      <c r="CS115" s="1028"/>
      <c r="CT115" s="1028"/>
      <c r="CU115" s="1028"/>
      <c r="CV115" s="1028"/>
      <c r="CW115" s="1028"/>
      <c r="CX115" s="1028"/>
      <c r="CY115" s="1028"/>
      <c r="CZ115" s="1028"/>
      <c r="DA115" s="1028"/>
      <c r="DB115" s="1028"/>
      <c r="DC115" s="1028"/>
      <c r="DD115" s="1028"/>
      <c r="DE115" s="1028"/>
      <c r="DF115" s="1009"/>
      <c r="DG115" s="1016" t="s">
        <v>439</v>
      </c>
      <c r="DH115" s="1017"/>
      <c r="DI115" s="1017"/>
      <c r="DJ115" s="1017"/>
      <c r="DK115" s="1018"/>
      <c r="DL115" s="1019" t="s">
        <v>440</v>
      </c>
      <c r="DM115" s="1017"/>
      <c r="DN115" s="1017"/>
      <c r="DO115" s="1017"/>
      <c r="DP115" s="1018"/>
      <c r="DQ115" s="1019" t="s">
        <v>440</v>
      </c>
      <c r="DR115" s="1017"/>
      <c r="DS115" s="1017"/>
      <c r="DT115" s="1017"/>
      <c r="DU115" s="1018"/>
      <c r="DV115" s="1020" t="s">
        <v>440</v>
      </c>
      <c r="DW115" s="1021"/>
      <c r="DX115" s="1021"/>
      <c r="DY115" s="1021"/>
      <c r="DZ115" s="1022"/>
    </row>
    <row r="116" spans="1:130" s="248" customFormat="1" ht="26.25" customHeight="1" x14ac:dyDescent="0.15">
      <c r="A116" s="1014"/>
      <c r="B116" s="1015"/>
      <c r="C116" s="1023" t="s">
        <v>458</v>
      </c>
      <c r="D116" s="1023"/>
      <c r="E116" s="1023"/>
      <c r="F116" s="1023"/>
      <c r="G116" s="1023"/>
      <c r="H116" s="1023"/>
      <c r="I116" s="1023"/>
      <c r="J116" s="1023"/>
      <c r="K116" s="1023"/>
      <c r="L116" s="1023"/>
      <c r="M116" s="1023"/>
      <c r="N116" s="1023"/>
      <c r="O116" s="1023"/>
      <c r="P116" s="1023"/>
      <c r="Q116" s="1023"/>
      <c r="R116" s="1023"/>
      <c r="S116" s="1023"/>
      <c r="T116" s="1023"/>
      <c r="U116" s="1023"/>
      <c r="V116" s="1023"/>
      <c r="W116" s="1023"/>
      <c r="X116" s="1023"/>
      <c r="Y116" s="1023"/>
      <c r="Z116" s="1024"/>
      <c r="AA116" s="1016" t="s">
        <v>440</v>
      </c>
      <c r="AB116" s="1017"/>
      <c r="AC116" s="1017"/>
      <c r="AD116" s="1017"/>
      <c r="AE116" s="1018"/>
      <c r="AF116" s="1019" t="s">
        <v>440</v>
      </c>
      <c r="AG116" s="1017"/>
      <c r="AH116" s="1017"/>
      <c r="AI116" s="1017"/>
      <c r="AJ116" s="1018"/>
      <c r="AK116" s="1019" t="s">
        <v>440</v>
      </c>
      <c r="AL116" s="1017"/>
      <c r="AM116" s="1017"/>
      <c r="AN116" s="1017"/>
      <c r="AO116" s="1018"/>
      <c r="AP116" s="1020" t="s">
        <v>440</v>
      </c>
      <c r="AQ116" s="1021"/>
      <c r="AR116" s="1021"/>
      <c r="AS116" s="1021"/>
      <c r="AT116" s="1022"/>
      <c r="AU116" s="958"/>
      <c r="AV116" s="959"/>
      <c r="AW116" s="959"/>
      <c r="AX116" s="959"/>
      <c r="AY116" s="959"/>
      <c r="AZ116" s="1025" t="s">
        <v>459</v>
      </c>
      <c r="BA116" s="1026"/>
      <c r="BB116" s="1026"/>
      <c r="BC116" s="1026"/>
      <c r="BD116" s="1026"/>
      <c r="BE116" s="1026"/>
      <c r="BF116" s="1026"/>
      <c r="BG116" s="1026"/>
      <c r="BH116" s="1026"/>
      <c r="BI116" s="1026"/>
      <c r="BJ116" s="1026"/>
      <c r="BK116" s="1026"/>
      <c r="BL116" s="1026"/>
      <c r="BM116" s="1026"/>
      <c r="BN116" s="1026"/>
      <c r="BO116" s="1026"/>
      <c r="BP116" s="1027"/>
      <c r="BQ116" s="977" t="s">
        <v>440</v>
      </c>
      <c r="BR116" s="978"/>
      <c r="BS116" s="978"/>
      <c r="BT116" s="978"/>
      <c r="BU116" s="978"/>
      <c r="BV116" s="978" t="s">
        <v>440</v>
      </c>
      <c r="BW116" s="978"/>
      <c r="BX116" s="978"/>
      <c r="BY116" s="978"/>
      <c r="BZ116" s="978"/>
      <c r="CA116" s="978" t="s">
        <v>439</v>
      </c>
      <c r="CB116" s="978"/>
      <c r="CC116" s="978"/>
      <c r="CD116" s="978"/>
      <c r="CE116" s="978"/>
      <c r="CF116" s="972" t="s">
        <v>440</v>
      </c>
      <c r="CG116" s="973"/>
      <c r="CH116" s="973"/>
      <c r="CI116" s="973"/>
      <c r="CJ116" s="973"/>
      <c r="CK116" s="1003"/>
      <c r="CL116" s="1004"/>
      <c r="CM116" s="974" t="s">
        <v>460</v>
      </c>
      <c r="CN116" s="975"/>
      <c r="CO116" s="975"/>
      <c r="CP116" s="975"/>
      <c r="CQ116" s="975"/>
      <c r="CR116" s="975"/>
      <c r="CS116" s="975"/>
      <c r="CT116" s="975"/>
      <c r="CU116" s="975"/>
      <c r="CV116" s="975"/>
      <c r="CW116" s="975"/>
      <c r="CX116" s="975"/>
      <c r="CY116" s="975"/>
      <c r="CZ116" s="975"/>
      <c r="DA116" s="975"/>
      <c r="DB116" s="975"/>
      <c r="DC116" s="975"/>
      <c r="DD116" s="975"/>
      <c r="DE116" s="975"/>
      <c r="DF116" s="976"/>
      <c r="DG116" s="1016" t="s">
        <v>440</v>
      </c>
      <c r="DH116" s="1017"/>
      <c r="DI116" s="1017"/>
      <c r="DJ116" s="1017"/>
      <c r="DK116" s="1018"/>
      <c r="DL116" s="1019" t="s">
        <v>440</v>
      </c>
      <c r="DM116" s="1017"/>
      <c r="DN116" s="1017"/>
      <c r="DO116" s="1017"/>
      <c r="DP116" s="1018"/>
      <c r="DQ116" s="1019" t="s">
        <v>440</v>
      </c>
      <c r="DR116" s="1017"/>
      <c r="DS116" s="1017"/>
      <c r="DT116" s="1017"/>
      <c r="DU116" s="1018"/>
      <c r="DV116" s="1020" t="s">
        <v>440</v>
      </c>
      <c r="DW116" s="1021"/>
      <c r="DX116" s="1021"/>
      <c r="DY116" s="1021"/>
      <c r="DZ116" s="1022"/>
    </row>
    <row r="117" spans="1:130" s="248" customFormat="1" ht="26.25" customHeight="1" x14ac:dyDescent="0.15">
      <c r="A117" s="962" t="s">
        <v>187</v>
      </c>
      <c r="B117" s="943"/>
      <c r="C117" s="943"/>
      <c r="D117" s="943"/>
      <c r="E117" s="943"/>
      <c r="F117" s="943"/>
      <c r="G117" s="943"/>
      <c r="H117" s="943"/>
      <c r="I117" s="943"/>
      <c r="J117" s="943"/>
      <c r="K117" s="943"/>
      <c r="L117" s="943"/>
      <c r="M117" s="943"/>
      <c r="N117" s="943"/>
      <c r="O117" s="943"/>
      <c r="P117" s="943"/>
      <c r="Q117" s="943"/>
      <c r="R117" s="943"/>
      <c r="S117" s="943"/>
      <c r="T117" s="943"/>
      <c r="U117" s="943"/>
      <c r="V117" s="943"/>
      <c r="W117" s="943"/>
      <c r="X117" s="943"/>
      <c r="Y117" s="1033" t="s">
        <v>461</v>
      </c>
      <c r="Z117" s="944"/>
      <c r="AA117" s="1034">
        <v>949343</v>
      </c>
      <c r="AB117" s="1035"/>
      <c r="AC117" s="1035"/>
      <c r="AD117" s="1035"/>
      <c r="AE117" s="1036"/>
      <c r="AF117" s="1037">
        <v>853461</v>
      </c>
      <c r="AG117" s="1035"/>
      <c r="AH117" s="1035"/>
      <c r="AI117" s="1035"/>
      <c r="AJ117" s="1036"/>
      <c r="AK117" s="1037">
        <v>874794</v>
      </c>
      <c r="AL117" s="1035"/>
      <c r="AM117" s="1035"/>
      <c r="AN117" s="1035"/>
      <c r="AO117" s="1036"/>
      <c r="AP117" s="1038"/>
      <c r="AQ117" s="1039"/>
      <c r="AR117" s="1039"/>
      <c r="AS117" s="1039"/>
      <c r="AT117" s="1040"/>
      <c r="AU117" s="958"/>
      <c r="AV117" s="959"/>
      <c r="AW117" s="959"/>
      <c r="AX117" s="959"/>
      <c r="AY117" s="959"/>
      <c r="AZ117" s="1025" t="s">
        <v>462</v>
      </c>
      <c r="BA117" s="1026"/>
      <c r="BB117" s="1026"/>
      <c r="BC117" s="1026"/>
      <c r="BD117" s="1026"/>
      <c r="BE117" s="1026"/>
      <c r="BF117" s="1026"/>
      <c r="BG117" s="1026"/>
      <c r="BH117" s="1026"/>
      <c r="BI117" s="1026"/>
      <c r="BJ117" s="1026"/>
      <c r="BK117" s="1026"/>
      <c r="BL117" s="1026"/>
      <c r="BM117" s="1026"/>
      <c r="BN117" s="1026"/>
      <c r="BO117" s="1026"/>
      <c r="BP117" s="1027"/>
      <c r="BQ117" s="977" t="s">
        <v>463</v>
      </c>
      <c r="BR117" s="978"/>
      <c r="BS117" s="978"/>
      <c r="BT117" s="978"/>
      <c r="BU117" s="978"/>
      <c r="BV117" s="978" t="s">
        <v>464</v>
      </c>
      <c r="BW117" s="978"/>
      <c r="BX117" s="978"/>
      <c r="BY117" s="978"/>
      <c r="BZ117" s="978"/>
      <c r="CA117" s="978" t="s">
        <v>465</v>
      </c>
      <c r="CB117" s="978"/>
      <c r="CC117" s="978"/>
      <c r="CD117" s="978"/>
      <c r="CE117" s="978"/>
      <c r="CF117" s="972" t="s">
        <v>466</v>
      </c>
      <c r="CG117" s="973"/>
      <c r="CH117" s="973"/>
      <c r="CI117" s="973"/>
      <c r="CJ117" s="973"/>
      <c r="CK117" s="1003"/>
      <c r="CL117" s="1004"/>
      <c r="CM117" s="974" t="s">
        <v>467</v>
      </c>
      <c r="CN117" s="975"/>
      <c r="CO117" s="975"/>
      <c r="CP117" s="975"/>
      <c r="CQ117" s="975"/>
      <c r="CR117" s="975"/>
      <c r="CS117" s="975"/>
      <c r="CT117" s="975"/>
      <c r="CU117" s="975"/>
      <c r="CV117" s="975"/>
      <c r="CW117" s="975"/>
      <c r="CX117" s="975"/>
      <c r="CY117" s="975"/>
      <c r="CZ117" s="975"/>
      <c r="DA117" s="975"/>
      <c r="DB117" s="975"/>
      <c r="DC117" s="975"/>
      <c r="DD117" s="975"/>
      <c r="DE117" s="975"/>
      <c r="DF117" s="976"/>
      <c r="DG117" s="1016" t="s">
        <v>464</v>
      </c>
      <c r="DH117" s="1017"/>
      <c r="DI117" s="1017"/>
      <c r="DJ117" s="1017"/>
      <c r="DK117" s="1018"/>
      <c r="DL117" s="1019" t="s">
        <v>468</v>
      </c>
      <c r="DM117" s="1017"/>
      <c r="DN117" s="1017"/>
      <c r="DO117" s="1017"/>
      <c r="DP117" s="1018"/>
      <c r="DQ117" s="1019" t="s">
        <v>465</v>
      </c>
      <c r="DR117" s="1017"/>
      <c r="DS117" s="1017"/>
      <c r="DT117" s="1017"/>
      <c r="DU117" s="1018"/>
      <c r="DV117" s="1020" t="s">
        <v>468</v>
      </c>
      <c r="DW117" s="1021"/>
      <c r="DX117" s="1021"/>
      <c r="DY117" s="1021"/>
      <c r="DZ117" s="1022"/>
    </row>
    <row r="118" spans="1:130" s="248" customFormat="1" ht="26.25" customHeight="1" x14ac:dyDescent="0.15">
      <c r="A118" s="962" t="s">
        <v>434</v>
      </c>
      <c r="B118" s="943"/>
      <c r="C118" s="943"/>
      <c r="D118" s="943"/>
      <c r="E118" s="943"/>
      <c r="F118" s="943"/>
      <c r="G118" s="943"/>
      <c r="H118" s="943"/>
      <c r="I118" s="943"/>
      <c r="J118" s="943"/>
      <c r="K118" s="943"/>
      <c r="L118" s="943"/>
      <c r="M118" s="943"/>
      <c r="N118" s="943"/>
      <c r="O118" s="943"/>
      <c r="P118" s="943"/>
      <c r="Q118" s="943"/>
      <c r="R118" s="943"/>
      <c r="S118" s="943"/>
      <c r="T118" s="943"/>
      <c r="U118" s="943"/>
      <c r="V118" s="943"/>
      <c r="W118" s="943"/>
      <c r="X118" s="943"/>
      <c r="Y118" s="943"/>
      <c r="Z118" s="944"/>
      <c r="AA118" s="942" t="s">
        <v>431</v>
      </c>
      <c r="AB118" s="943"/>
      <c r="AC118" s="943"/>
      <c r="AD118" s="943"/>
      <c r="AE118" s="944"/>
      <c r="AF118" s="942" t="s">
        <v>432</v>
      </c>
      <c r="AG118" s="943"/>
      <c r="AH118" s="943"/>
      <c r="AI118" s="943"/>
      <c r="AJ118" s="944"/>
      <c r="AK118" s="942" t="s">
        <v>306</v>
      </c>
      <c r="AL118" s="943"/>
      <c r="AM118" s="943"/>
      <c r="AN118" s="943"/>
      <c r="AO118" s="944"/>
      <c r="AP118" s="1029" t="s">
        <v>433</v>
      </c>
      <c r="AQ118" s="1030"/>
      <c r="AR118" s="1030"/>
      <c r="AS118" s="1030"/>
      <c r="AT118" s="1031"/>
      <c r="AU118" s="958"/>
      <c r="AV118" s="959"/>
      <c r="AW118" s="959"/>
      <c r="AX118" s="959"/>
      <c r="AY118" s="959"/>
      <c r="AZ118" s="1032" t="s">
        <v>469</v>
      </c>
      <c r="BA118" s="1023"/>
      <c r="BB118" s="1023"/>
      <c r="BC118" s="1023"/>
      <c r="BD118" s="1023"/>
      <c r="BE118" s="1023"/>
      <c r="BF118" s="1023"/>
      <c r="BG118" s="1023"/>
      <c r="BH118" s="1023"/>
      <c r="BI118" s="1023"/>
      <c r="BJ118" s="1023"/>
      <c r="BK118" s="1023"/>
      <c r="BL118" s="1023"/>
      <c r="BM118" s="1023"/>
      <c r="BN118" s="1023"/>
      <c r="BO118" s="1023"/>
      <c r="BP118" s="1024"/>
      <c r="BQ118" s="1055" t="s">
        <v>468</v>
      </c>
      <c r="BR118" s="1056"/>
      <c r="BS118" s="1056"/>
      <c r="BT118" s="1056"/>
      <c r="BU118" s="1056"/>
      <c r="BV118" s="1056" t="s">
        <v>470</v>
      </c>
      <c r="BW118" s="1056"/>
      <c r="BX118" s="1056"/>
      <c r="BY118" s="1056"/>
      <c r="BZ118" s="1056"/>
      <c r="CA118" s="1056" t="s">
        <v>464</v>
      </c>
      <c r="CB118" s="1056"/>
      <c r="CC118" s="1056"/>
      <c r="CD118" s="1056"/>
      <c r="CE118" s="1056"/>
      <c r="CF118" s="972" t="s">
        <v>464</v>
      </c>
      <c r="CG118" s="973"/>
      <c r="CH118" s="973"/>
      <c r="CI118" s="973"/>
      <c r="CJ118" s="973"/>
      <c r="CK118" s="1003"/>
      <c r="CL118" s="1004"/>
      <c r="CM118" s="974" t="s">
        <v>471</v>
      </c>
      <c r="CN118" s="975"/>
      <c r="CO118" s="975"/>
      <c r="CP118" s="975"/>
      <c r="CQ118" s="975"/>
      <c r="CR118" s="975"/>
      <c r="CS118" s="975"/>
      <c r="CT118" s="975"/>
      <c r="CU118" s="975"/>
      <c r="CV118" s="975"/>
      <c r="CW118" s="975"/>
      <c r="CX118" s="975"/>
      <c r="CY118" s="975"/>
      <c r="CZ118" s="975"/>
      <c r="DA118" s="975"/>
      <c r="DB118" s="975"/>
      <c r="DC118" s="975"/>
      <c r="DD118" s="975"/>
      <c r="DE118" s="975"/>
      <c r="DF118" s="976"/>
      <c r="DG118" s="1016" t="s">
        <v>472</v>
      </c>
      <c r="DH118" s="1017"/>
      <c r="DI118" s="1017"/>
      <c r="DJ118" s="1017"/>
      <c r="DK118" s="1018"/>
      <c r="DL118" s="1019" t="s">
        <v>441</v>
      </c>
      <c r="DM118" s="1017"/>
      <c r="DN118" s="1017"/>
      <c r="DO118" s="1017"/>
      <c r="DP118" s="1018"/>
      <c r="DQ118" s="1019" t="s">
        <v>470</v>
      </c>
      <c r="DR118" s="1017"/>
      <c r="DS118" s="1017"/>
      <c r="DT118" s="1017"/>
      <c r="DU118" s="1018"/>
      <c r="DV118" s="1020" t="s">
        <v>468</v>
      </c>
      <c r="DW118" s="1021"/>
      <c r="DX118" s="1021"/>
      <c r="DY118" s="1021"/>
      <c r="DZ118" s="1022"/>
    </row>
    <row r="119" spans="1:130" s="248" customFormat="1" ht="26.25" customHeight="1" x14ac:dyDescent="0.15">
      <c r="A119" s="1117" t="s">
        <v>437</v>
      </c>
      <c r="B119" s="1002"/>
      <c r="C119" s="981" t="s">
        <v>438</v>
      </c>
      <c r="D119" s="982"/>
      <c r="E119" s="982"/>
      <c r="F119" s="982"/>
      <c r="G119" s="982"/>
      <c r="H119" s="982"/>
      <c r="I119" s="982"/>
      <c r="J119" s="982"/>
      <c r="K119" s="982"/>
      <c r="L119" s="982"/>
      <c r="M119" s="982"/>
      <c r="N119" s="982"/>
      <c r="O119" s="982"/>
      <c r="P119" s="982"/>
      <c r="Q119" s="982"/>
      <c r="R119" s="982"/>
      <c r="S119" s="982"/>
      <c r="T119" s="982"/>
      <c r="U119" s="982"/>
      <c r="V119" s="982"/>
      <c r="W119" s="982"/>
      <c r="X119" s="982"/>
      <c r="Y119" s="982"/>
      <c r="Z119" s="983"/>
      <c r="AA119" s="949" t="s">
        <v>463</v>
      </c>
      <c r="AB119" s="950"/>
      <c r="AC119" s="950"/>
      <c r="AD119" s="950"/>
      <c r="AE119" s="951"/>
      <c r="AF119" s="952" t="s">
        <v>464</v>
      </c>
      <c r="AG119" s="950"/>
      <c r="AH119" s="950"/>
      <c r="AI119" s="950"/>
      <c r="AJ119" s="951"/>
      <c r="AK119" s="952" t="s">
        <v>473</v>
      </c>
      <c r="AL119" s="950"/>
      <c r="AM119" s="950"/>
      <c r="AN119" s="950"/>
      <c r="AO119" s="951"/>
      <c r="AP119" s="953" t="s">
        <v>464</v>
      </c>
      <c r="AQ119" s="954"/>
      <c r="AR119" s="954"/>
      <c r="AS119" s="954"/>
      <c r="AT119" s="955"/>
      <c r="AU119" s="960"/>
      <c r="AV119" s="961"/>
      <c r="AW119" s="961"/>
      <c r="AX119" s="961"/>
      <c r="AY119" s="961"/>
      <c r="AZ119" s="279" t="s">
        <v>187</v>
      </c>
      <c r="BA119" s="279"/>
      <c r="BB119" s="279"/>
      <c r="BC119" s="279"/>
      <c r="BD119" s="279"/>
      <c r="BE119" s="279"/>
      <c r="BF119" s="279"/>
      <c r="BG119" s="279"/>
      <c r="BH119" s="279"/>
      <c r="BI119" s="279"/>
      <c r="BJ119" s="279"/>
      <c r="BK119" s="279"/>
      <c r="BL119" s="279"/>
      <c r="BM119" s="279"/>
      <c r="BN119" s="279"/>
      <c r="BO119" s="1033" t="s">
        <v>474</v>
      </c>
      <c r="BP119" s="1064"/>
      <c r="BQ119" s="1055">
        <v>9689772</v>
      </c>
      <c r="BR119" s="1056"/>
      <c r="BS119" s="1056"/>
      <c r="BT119" s="1056"/>
      <c r="BU119" s="1056"/>
      <c r="BV119" s="1056">
        <v>9634092</v>
      </c>
      <c r="BW119" s="1056"/>
      <c r="BX119" s="1056"/>
      <c r="BY119" s="1056"/>
      <c r="BZ119" s="1056"/>
      <c r="CA119" s="1056">
        <v>9677353</v>
      </c>
      <c r="CB119" s="1056"/>
      <c r="CC119" s="1056"/>
      <c r="CD119" s="1056"/>
      <c r="CE119" s="1056"/>
      <c r="CF119" s="1057"/>
      <c r="CG119" s="1058"/>
      <c r="CH119" s="1058"/>
      <c r="CI119" s="1058"/>
      <c r="CJ119" s="1059"/>
      <c r="CK119" s="1005"/>
      <c r="CL119" s="1006"/>
      <c r="CM119" s="1060" t="s">
        <v>475</v>
      </c>
      <c r="CN119" s="1061"/>
      <c r="CO119" s="1061"/>
      <c r="CP119" s="1061"/>
      <c r="CQ119" s="1061"/>
      <c r="CR119" s="1061"/>
      <c r="CS119" s="1061"/>
      <c r="CT119" s="1061"/>
      <c r="CU119" s="1061"/>
      <c r="CV119" s="1061"/>
      <c r="CW119" s="1061"/>
      <c r="CX119" s="1061"/>
      <c r="CY119" s="1061"/>
      <c r="CZ119" s="1061"/>
      <c r="DA119" s="1061"/>
      <c r="DB119" s="1061"/>
      <c r="DC119" s="1061"/>
      <c r="DD119" s="1061"/>
      <c r="DE119" s="1061"/>
      <c r="DF119" s="1062"/>
      <c r="DG119" s="1063" t="s">
        <v>476</v>
      </c>
      <c r="DH119" s="1042"/>
      <c r="DI119" s="1042"/>
      <c r="DJ119" s="1042"/>
      <c r="DK119" s="1043"/>
      <c r="DL119" s="1041" t="s">
        <v>464</v>
      </c>
      <c r="DM119" s="1042"/>
      <c r="DN119" s="1042"/>
      <c r="DO119" s="1042"/>
      <c r="DP119" s="1043"/>
      <c r="DQ119" s="1041">
        <v>224192</v>
      </c>
      <c r="DR119" s="1042"/>
      <c r="DS119" s="1042"/>
      <c r="DT119" s="1042"/>
      <c r="DU119" s="1043"/>
      <c r="DV119" s="1044">
        <v>6.6</v>
      </c>
      <c r="DW119" s="1045"/>
      <c r="DX119" s="1045"/>
      <c r="DY119" s="1045"/>
      <c r="DZ119" s="1046"/>
    </row>
    <row r="120" spans="1:130" s="248" customFormat="1" ht="26.25" customHeight="1" x14ac:dyDescent="0.15">
      <c r="A120" s="1118"/>
      <c r="B120" s="1004"/>
      <c r="C120" s="974" t="s">
        <v>444</v>
      </c>
      <c r="D120" s="975"/>
      <c r="E120" s="975"/>
      <c r="F120" s="975"/>
      <c r="G120" s="975"/>
      <c r="H120" s="975"/>
      <c r="I120" s="975"/>
      <c r="J120" s="975"/>
      <c r="K120" s="975"/>
      <c r="L120" s="975"/>
      <c r="M120" s="975"/>
      <c r="N120" s="975"/>
      <c r="O120" s="975"/>
      <c r="P120" s="975"/>
      <c r="Q120" s="975"/>
      <c r="R120" s="975"/>
      <c r="S120" s="975"/>
      <c r="T120" s="975"/>
      <c r="U120" s="975"/>
      <c r="V120" s="975"/>
      <c r="W120" s="975"/>
      <c r="X120" s="975"/>
      <c r="Y120" s="975"/>
      <c r="Z120" s="976"/>
      <c r="AA120" s="1016" t="s">
        <v>468</v>
      </c>
      <c r="AB120" s="1017"/>
      <c r="AC120" s="1017"/>
      <c r="AD120" s="1017"/>
      <c r="AE120" s="1018"/>
      <c r="AF120" s="1019" t="s">
        <v>464</v>
      </c>
      <c r="AG120" s="1017"/>
      <c r="AH120" s="1017"/>
      <c r="AI120" s="1017"/>
      <c r="AJ120" s="1018"/>
      <c r="AK120" s="1019" t="s">
        <v>441</v>
      </c>
      <c r="AL120" s="1017"/>
      <c r="AM120" s="1017"/>
      <c r="AN120" s="1017"/>
      <c r="AO120" s="1018"/>
      <c r="AP120" s="1020" t="s">
        <v>477</v>
      </c>
      <c r="AQ120" s="1021"/>
      <c r="AR120" s="1021"/>
      <c r="AS120" s="1021"/>
      <c r="AT120" s="1022"/>
      <c r="AU120" s="1047" t="s">
        <v>478</v>
      </c>
      <c r="AV120" s="1048"/>
      <c r="AW120" s="1048"/>
      <c r="AX120" s="1048"/>
      <c r="AY120" s="1049"/>
      <c r="AZ120" s="998" t="s">
        <v>479</v>
      </c>
      <c r="BA120" s="947"/>
      <c r="BB120" s="947"/>
      <c r="BC120" s="947"/>
      <c r="BD120" s="947"/>
      <c r="BE120" s="947"/>
      <c r="BF120" s="947"/>
      <c r="BG120" s="947"/>
      <c r="BH120" s="947"/>
      <c r="BI120" s="947"/>
      <c r="BJ120" s="947"/>
      <c r="BK120" s="947"/>
      <c r="BL120" s="947"/>
      <c r="BM120" s="947"/>
      <c r="BN120" s="947"/>
      <c r="BO120" s="947"/>
      <c r="BP120" s="948"/>
      <c r="BQ120" s="984">
        <v>2479702</v>
      </c>
      <c r="BR120" s="985"/>
      <c r="BS120" s="985"/>
      <c r="BT120" s="985"/>
      <c r="BU120" s="985"/>
      <c r="BV120" s="985">
        <v>2540616</v>
      </c>
      <c r="BW120" s="985"/>
      <c r="BX120" s="985"/>
      <c r="BY120" s="985"/>
      <c r="BZ120" s="985"/>
      <c r="CA120" s="985">
        <v>2977222</v>
      </c>
      <c r="CB120" s="985"/>
      <c r="CC120" s="985"/>
      <c r="CD120" s="985"/>
      <c r="CE120" s="985"/>
      <c r="CF120" s="999">
        <v>87.3</v>
      </c>
      <c r="CG120" s="1000"/>
      <c r="CH120" s="1000"/>
      <c r="CI120" s="1000"/>
      <c r="CJ120" s="1000"/>
      <c r="CK120" s="1065" t="s">
        <v>480</v>
      </c>
      <c r="CL120" s="1066"/>
      <c r="CM120" s="1066"/>
      <c r="CN120" s="1066"/>
      <c r="CO120" s="1067"/>
      <c r="CP120" s="1073" t="s">
        <v>481</v>
      </c>
      <c r="CQ120" s="1074"/>
      <c r="CR120" s="1074"/>
      <c r="CS120" s="1074"/>
      <c r="CT120" s="1074"/>
      <c r="CU120" s="1074"/>
      <c r="CV120" s="1074"/>
      <c r="CW120" s="1074"/>
      <c r="CX120" s="1074"/>
      <c r="CY120" s="1074"/>
      <c r="CZ120" s="1074"/>
      <c r="DA120" s="1074"/>
      <c r="DB120" s="1074"/>
      <c r="DC120" s="1074"/>
      <c r="DD120" s="1074"/>
      <c r="DE120" s="1074"/>
      <c r="DF120" s="1075"/>
      <c r="DG120" s="984">
        <v>1587746</v>
      </c>
      <c r="DH120" s="985"/>
      <c r="DI120" s="985"/>
      <c r="DJ120" s="985"/>
      <c r="DK120" s="985"/>
      <c r="DL120" s="985">
        <v>1533044</v>
      </c>
      <c r="DM120" s="985"/>
      <c r="DN120" s="985"/>
      <c r="DO120" s="985"/>
      <c r="DP120" s="985"/>
      <c r="DQ120" s="985">
        <v>1434864</v>
      </c>
      <c r="DR120" s="985"/>
      <c r="DS120" s="985"/>
      <c r="DT120" s="985"/>
      <c r="DU120" s="985"/>
      <c r="DV120" s="986">
        <v>42.1</v>
      </c>
      <c r="DW120" s="986"/>
      <c r="DX120" s="986"/>
      <c r="DY120" s="986"/>
      <c r="DZ120" s="987"/>
    </row>
    <row r="121" spans="1:130" s="248" customFormat="1" ht="26.25" customHeight="1" x14ac:dyDescent="0.15">
      <c r="A121" s="1118"/>
      <c r="B121" s="1004"/>
      <c r="C121" s="1025" t="s">
        <v>482</v>
      </c>
      <c r="D121" s="1026"/>
      <c r="E121" s="1026"/>
      <c r="F121" s="1026"/>
      <c r="G121" s="1026"/>
      <c r="H121" s="1026"/>
      <c r="I121" s="1026"/>
      <c r="J121" s="1026"/>
      <c r="K121" s="1026"/>
      <c r="L121" s="1026"/>
      <c r="M121" s="1026"/>
      <c r="N121" s="1026"/>
      <c r="O121" s="1026"/>
      <c r="P121" s="1026"/>
      <c r="Q121" s="1026"/>
      <c r="R121" s="1026"/>
      <c r="S121" s="1026"/>
      <c r="T121" s="1026"/>
      <c r="U121" s="1026"/>
      <c r="V121" s="1026"/>
      <c r="W121" s="1026"/>
      <c r="X121" s="1026"/>
      <c r="Y121" s="1026"/>
      <c r="Z121" s="1027"/>
      <c r="AA121" s="1016" t="s">
        <v>468</v>
      </c>
      <c r="AB121" s="1017"/>
      <c r="AC121" s="1017"/>
      <c r="AD121" s="1017"/>
      <c r="AE121" s="1018"/>
      <c r="AF121" s="1019" t="s">
        <v>464</v>
      </c>
      <c r="AG121" s="1017"/>
      <c r="AH121" s="1017"/>
      <c r="AI121" s="1017"/>
      <c r="AJ121" s="1018"/>
      <c r="AK121" s="1019" t="s">
        <v>441</v>
      </c>
      <c r="AL121" s="1017"/>
      <c r="AM121" s="1017"/>
      <c r="AN121" s="1017"/>
      <c r="AO121" s="1018"/>
      <c r="AP121" s="1020" t="s">
        <v>483</v>
      </c>
      <c r="AQ121" s="1021"/>
      <c r="AR121" s="1021"/>
      <c r="AS121" s="1021"/>
      <c r="AT121" s="1022"/>
      <c r="AU121" s="1050"/>
      <c r="AV121" s="1051"/>
      <c r="AW121" s="1051"/>
      <c r="AX121" s="1051"/>
      <c r="AY121" s="1052"/>
      <c r="AZ121" s="1007" t="s">
        <v>484</v>
      </c>
      <c r="BA121" s="1008"/>
      <c r="BB121" s="1008"/>
      <c r="BC121" s="1008"/>
      <c r="BD121" s="1008"/>
      <c r="BE121" s="1008"/>
      <c r="BF121" s="1008"/>
      <c r="BG121" s="1008"/>
      <c r="BH121" s="1008"/>
      <c r="BI121" s="1008"/>
      <c r="BJ121" s="1008"/>
      <c r="BK121" s="1008"/>
      <c r="BL121" s="1008"/>
      <c r="BM121" s="1008"/>
      <c r="BN121" s="1008"/>
      <c r="BO121" s="1008"/>
      <c r="BP121" s="1009"/>
      <c r="BQ121" s="977">
        <v>126536</v>
      </c>
      <c r="BR121" s="978"/>
      <c r="BS121" s="978"/>
      <c r="BT121" s="978"/>
      <c r="BU121" s="978"/>
      <c r="BV121" s="978">
        <v>106511</v>
      </c>
      <c r="BW121" s="978"/>
      <c r="BX121" s="978"/>
      <c r="BY121" s="978"/>
      <c r="BZ121" s="978"/>
      <c r="CA121" s="978">
        <v>88179</v>
      </c>
      <c r="CB121" s="978"/>
      <c r="CC121" s="978"/>
      <c r="CD121" s="978"/>
      <c r="CE121" s="978"/>
      <c r="CF121" s="972">
        <v>2.6</v>
      </c>
      <c r="CG121" s="973"/>
      <c r="CH121" s="973"/>
      <c r="CI121" s="973"/>
      <c r="CJ121" s="973"/>
      <c r="CK121" s="1068"/>
      <c r="CL121" s="1069"/>
      <c r="CM121" s="1069"/>
      <c r="CN121" s="1069"/>
      <c r="CO121" s="1070"/>
      <c r="CP121" s="1078" t="s">
        <v>485</v>
      </c>
      <c r="CQ121" s="1079"/>
      <c r="CR121" s="1079"/>
      <c r="CS121" s="1079"/>
      <c r="CT121" s="1079"/>
      <c r="CU121" s="1079"/>
      <c r="CV121" s="1079"/>
      <c r="CW121" s="1079"/>
      <c r="CX121" s="1079"/>
      <c r="CY121" s="1079"/>
      <c r="CZ121" s="1079"/>
      <c r="DA121" s="1079"/>
      <c r="DB121" s="1079"/>
      <c r="DC121" s="1079"/>
      <c r="DD121" s="1079"/>
      <c r="DE121" s="1079"/>
      <c r="DF121" s="1080"/>
      <c r="DG121" s="977" t="s">
        <v>477</v>
      </c>
      <c r="DH121" s="978"/>
      <c r="DI121" s="978"/>
      <c r="DJ121" s="978"/>
      <c r="DK121" s="978"/>
      <c r="DL121" s="978" t="s">
        <v>464</v>
      </c>
      <c r="DM121" s="978"/>
      <c r="DN121" s="978"/>
      <c r="DO121" s="978"/>
      <c r="DP121" s="978"/>
      <c r="DQ121" s="978" t="s">
        <v>464</v>
      </c>
      <c r="DR121" s="978"/>
      <c r="DS121" s="978"/>
      <c r="DT121" s="978"/>
      <c r="DU121" s="978"/>
      <c r="DV121" s="979" t="s">
        <v>441</v>
      </c>
      <c r="DW121" s="979"/>
      <c r="DX121" s="979"/>
      <c r="DY121" s="979"/>
      <c r="DZ121" s="980"/>
    </row>
    <row r="122" spans="1:130" s="248" customFormat="1" ht="26.25" customHeight="1" x14ac:dyDescent="0.15">
      <c r="A122" s="1118"/>
      <c r="B122" s="1004"/>
      <c r="C122" s="974" t="s">
        <v>454</v>
      </c>
      <c r="D122" s="975"/>
      <c r="E122" s="975"/>
      <c r="F122" s="975"/>
      <c r="G122" s="975"/>
      <c r="H122" s="975"/>
      <c r="I122" s="975"/>
      <c r="J122" s="975"/>
      <c r="K122" s="975"/>
      <c r="L122" s="975"/>
      <c r="M122" s="975"/>
      <c r="N122" s="975"/>
      <c r="O122" s="975"/>
      <c r="P122" s="975"/>
      <c r="Q122" s="975"/>
      <c r="R122" s="975"/>
      <c r="S122" s="975"/>
      <c r="T122" s="975"/>
      <c r="U122" s="975"/>
      <c r="V122" s="975"/>
      <c r="W122" s="975"/>
      <c r="X122" s="975"/>
      <c r="Y122" s="975"/>
      <c r="Z122" s="976"/>
      <c r="AA122" s="1016" t="s">
        <v>476</v>
      </c>
      <c r="AB122" s="1017"/>
      <c r="AC122" s="1017"/>
      <c r="AD122" s="1017"/>
      <c r="AE122" s="1018"/>
      <c r="AF122" s="1019" t="s">
        <v>468</v>
      </c>
      <c r="AG122" s="1017"/>
      <c r="AH122" s="1017"/>
      <c r="AI122" s="1017"/>
      <c r="AJ122" s="1018"/>
      <c r="AK122" s="1019" t="s">
        <v>483</v>
      </c>
      <c r="AL122" s="1017"/>
      <c r="AM122" s="1017"/>
      <c r="AN122" s="1017"/>
      <c r="AO122" s="1018"/>
      <c r="AP122" s="1020" t="s">
        <v>464</v>
      </c>
      <c r="AQ122" s="1021"/>
      <c r="AR122" s="1021"/>
      <c r="AS122" s="1021"/>
      <c r="AT122" s="1022"/>
      <c r="AU122" s="1050"/>
      <c r="AV122" s="1051"/>
      <c r="AW122" s="1051"/>
      <c r="AX122" s="1051"/>
      <c r="AY122" s="1052"/>
      <c r="AZ122" s="1032" t="s">
        <v>486</v>
      </c>
      <c r="BA122" s="1023"/>
      <c r="BB122" s="1023"/>
      <c r="BC122" s="1023"/>
      <c r="BD122" s="1023"/>
      <c r="BE122" s="1023"/>
      <c r="BF122" s="1023"/>
      <c r="BG122" s="1023"/>
      <c r="BH122" s="1023"/>
      <c r="BI122" s="1023"/>
      <c r="BJ122" s="1023"/>
      <c r="BK122" s="1023"/>
      <c r="BL122" s="1023"/>
      <c r="BM122" s="1023"/>
      <c r="BN122" s="1023"/>
      <c r="BO122" s="1023"/>
      <c r="BP122" s="1024"/>
      <c r="BQ122" s="1055">
        <v>5460073</v>
      </c>
      <c r="BR122" s="1056"/>
      <c r="BS122" s="1056"/>
      <c r="BT122" s="1056"/>
      <c r="BU122" s="1056"/>
      <c r="BV122" s="1056">
        <v>5603264</v>
      </c>
      <c r="BW122" s="1056"/>
      <c r="BX122" s="1056"/>
      <c r="BY122" s="1056"/>
      <c r="BZ122" s="1056"/>
      <c r="CA122" s="1056">
        <v>5544512</v>
      </c>
      <c r="CB122" s="1056"/>
      <c r="CC122" s="1056"/>
      <c r="CD122" s="1056"/>
      <c r="CE122" s="1056"/>
      <c r="CF122" s="1076">
        <v>162.6</v>
      </c>
      <c r="CG122" s="1077"/>
      <c r="CH122" s="1077"/>
      <c r="CI122" s="1077"/>
      <c r="CJ122" s="1077"/>
      <c r="CK122" s="1068"/>
      <c r="CL122" s="1069"/>
      <c r="CM122" s="1069"/>
      <c r="CN122" s="1069"/>
      <c r="CO122" s="1070"/>
      <c r="CP122" s="1078" t="s">
        <v>487</v>
      </c>
      <c r="CQ122" s="1079"/>
      <c r="CR122" s="1079"/>
      <c r="CS122" s="1079"/>
      <c r="CT122" s="1079"/>
      <c r="CU122" s="1079"/>
      <c r="CV122" s="1079"/>
      <c r="CW122" s="1079"/>
      <c r="CX122" s="1079"/>
      <c r="CY122" s="1079"/>
      <c r="CZ122" s="1079"/>
      <c r="DA122" s="1079"/>
      <c r="DB122" s="1079"/>
      <c r="DC122" s="1079"/>
      <c r="DD122" s="1079"/>
      <c r="DE122" s="1079"/>
      <c r="DF122" s="1080"/>
      <c r="DG122" s="977" t="s">
        <v>468</v>
      </c>
      <c r="DH122" s="978"/>
      <c r="DI122" s="978"/>
      <c r="DJ122" s="978"/>
      <c r="DK122" s="978"/>
      <c r="DL122" s="978" t="s">
        <v>468</v>
      </c>
      <c r="DM122" s="978"/>
      <c r="DN122" s="978"/>
      <c r="DO122" s="978"/>
      <c r="DP122" s="978"/>
      <c r="DQ122" s="978" t="s">
        <v>465</v>
      </c>
      <c r="DR122" s="978"/>
      <c r="DS122" s="978"/>
      <c r="DT122" s="978"/>
      <c r="DU122" s="978"/>
      <c r="DV122" s="979" t="s">
        <v>464</v>
      </c>
      <c r="DW122" s="979"/>
      <c r="DX122" s="979"/>
      <c r="DY122" s="979"/>
      <c r="DZ122" s="980"/>
    </row>
    <row r="123" spans="1:130" s="248" customFormat="1" ht="26.25" customHeight="1" x14ac:dyDescent="0.15">
      <c r="A123" s="1118"/>
      <c r="B123" s="1004"/>
      <c r="C123" s="974" t="s">
        <v>460</v>
      </c>
      <c r="D123" s="975"/>
      <c r="E123" s="975"/>
      <c r="F123" s="975"/>
      <c r="G123" s="975"/>
      <c r="H123" s="975"/>
      <c r="I123" s="975"/>
      <c r="J123" s="975"/>
      <c r="K123" s="975"/>
      <c r="L123" s="975"/>
      <c r="M123" s="975"/>
      <c r="N123" s="975"/>
      <c r="O123" s="975"/>
      <c r="P123" s="975"/>
      <c r="Q123" s="975"/>
      <c r="R123" s="975"/>
      <c r="S123" s="975"/>
      <c r="T123" s="975"/>
      <c r="U123" s="975"/>
      <c r="V123" s="975"/>
      <c r="W123" s="975"/>
      <c r="X123" s="975"/>
      <c r="Y123" s="975"/>
      <c r="Z123" s="976"/>
      <c r="AA123" s="1016" t="s">
        <v>468</v>
      </c>
      <c r="AB123" s="1017"/>
      <c r="AC123" s="1017"/>
      <c r="AD123" s="1017"/>
      <c r="AE123" s="1018"/>
      <c r="AF123" s="1019" t="s">
        <v>468</v>
      </c>
      <c r="AG123" s="1017"/>
      <c r="AH123" s="1017"/>
      <c r="AI123" s="1017"/>
      <c r="AJ123" s="1018"/>
      <c r="AK123" s="1019" t="s">
        <v>466</v>
      </c>
      <c r="AL123" s="1017"/>
      <c r="AM123" s="1017"/>
      <c r="AN123" s="1017"/>
      <c r="AO123" s="1018"/>
      <c r="AP123" s="1020" t="s">
        <v>465</v>
      </c>
      <c r="AQ123" s="1021"/>
      <c r="AR123" s="1021"/>
      <c r="AS123" s="1021"/>
      <c r="AT123" s="1022"/>
      <c r="AU123" s="1053"/>
      <c r="AV123" s="1054"/>
      <c r="AW123" s="1054"/>
      <c r="AX123" s="1054"/>
      <c r="AY123" s="1054"/>
      <c r="AZ123" s="279" t="s">
        <v>187</v>
      </c>
      <c r="BA123" s="279"/>
      <c r="BB123" s="279"/>
      <c r="BC123" s="279"/>
      <c r="BD123" s="279"/>
      <c r="BE123" s="279"/>
      <c r="BF123" s="279"/>
      <c r="BG123" s="279"/>
      <c r="BH123" s="279"/>
      <c r="BI123" s="279"/>
      <c r="BJ123" s="279"/>
      <c r="BK123" s="279"/>
      <c r="BL123" s="279"/>
      <c r="BM123" s="279"/>
      <c r="BN123" s="279"/>
      <c r="BO123" s="1033" t="s">
        <v>488</v>
      </c>
      <c r="BP123" s="1064"/>
      <c r="BQ123" s="1124">
        <v>8066311</v>
      </c>
      <c r="BR123" s="1090"/>
      <c r="BS123" s="1090"/>
      <c r="BT123" s="1090"/>
      <c r="BU123" s="1090"/>
      <c r="BV123" s="1090">
        <v>8250391</v>
      </c>
      <c r="BW123" s="1090"/>
      <c r="BX123" s="1090"/>
      <c r="BY123" s="1090"/>
      <c r="BZ123" s="1090"/>
      <c r="CA123" s="1090">
        <v>8609913</v>
      </c>
      <c r="CB123" s="1090"/>
      <c r="CC123" s="1090"/>
      <c r="CD123" s="1090"/>
      <c r="CE123" s="1090"/>
      <c r="CF123" s="1057"/>
      <c r="CG123" s="1058"/>
      <c r="CH123" s="1058"/>
      <c r="CI123" s="1058"/>
      <c r="CJ123" s="1059"/>
      <c r="CK123" s="1068"/>
      <c r="CL123" s="1069"/>
      <c r="CM123" s="1069"/>
      <c r="CN123" s="1069"/>
      <c r="CO123" s="1070"/>
      <c r="CP123" s="1078" t="s">
        <v>489</v>
      </c>
      <c r="CQ123" s="1079"/>
      <c r="CR123" s="1079"/>
      <c r="CS123" s="1079"/>
      <c r="CT123" s="1079"/>
      <c r="CU123" s="1079"/>
      <c r="CV123" s="1079"/>
      <c r="CW123" s="1079"/>
      <c r="CX123" s="1079"/>
      <c r="CY123" s="1079"/>
      <c r="CZ123" s="1079"/>
      <c r="DA123" s="1079"/>
      <c r="DB123" s="1079"/>
      <c r="DC123" s="1079"/>
      <c r="DD123" s="1079"/>
      <c r="DE123" s="1079"/>
      <c r="DF123" s="1080"/>
      <c r="DG123" s="1016" t="s">
        <v>470</v>
      </c>
      <c r="DH123" s="1017"/>
      <c r="DI123" s="1017"/>
      <c r="DJ123" s="1017"/>
      <c r="DK123" s="1018"/>
      <c r="DL123" s="1019" t="s">
        <v>472</v>
      </c>
      <c r="DM123" s="1017"/>
      <c r="DN123" s="1017"/>
      <c r="DO123" s="1017"/>
      <c r="DP123" s="1018"/>
      <c r="DQ123" s="1019" t="s">
        <v>477</v>
      </c>
      <c r="DR123" s="1017"/>
      <c r="DS123" s="1017"/>
      <c r="DT123" s="1017"/>
      <c r="DU123" s="1018"/>
      <c r="DV123" s="1020" t="s">
        <v>441</v>
      </c>
      <c r="DW123" s="1021"/>
      <c r="DX123" s="1021"/>
      <c r="DY123" s="1021"/>
      <c r="DZ123" s="1022"/>
    </row>
    <row r="124" spans="1:130" s="248" customFormat="1" ht="26.25" customHeight="1" thickBot="1" x14ac:dyDescent="0.2">
      <c r="A124" s="1118"/>
      <c r="B124" s="1004"/>
      <c r="C124" s="974" t="s">
        <v>467</v>
      </c>
      <c r="D124" s="975"/>
      <c r="E124" s="975"/>
      <c r="F124" s="975"/>
      <c r="G124" s="975"/>
      <c r="H124" s="975"/>
      <c r="I124" s="975"/>
      <c r="J124" s="975"/>
      <c r="K124" s="975"/>
      <c r="L124" s="975"/>
      <c r="M124" s="975"/>
      <c r="N124" s="975"/>
      <c r="O124" s="975"/>
      <c r="P124" s="975"/>
      <c r="Q124" s="975"/>
      <c r="R124" s="975"/>
      <c r="S124" s="975"/>
      <c r="T124" s="975"/>
      <c r="U124" s="975"/>
      <c r="V124" s="975"/>
      <c r="W124" s="975"/>
      <c r="X124" s="975"/>
      <c r="Y124" s="975"/>
      <c r="Z124" s="976"/>
      <c r="AA124" s="1016" t="s">
        <v>441</v>
      </c>
      <c r="AB124" s="1017"/>
      <c r="AC124" s="1017"/>
      <c r="AD124" s="1017"/>
      <c r="AE124" s="1018"/>
      <c r="AF124" s="1019" t="s">
        <v>464</v>
      </c>
      <c r="AG124" s="1017"/>
      <c r="AH124" s="1017"/>
      <c r="AI124" s="1017"/>
      <c r="AJ124" s="1018"/>
      <c r="AK124" s="1019" t="s">
        <v>465</v>
      </c>
      <c r="AL124" s="1017"/>
      <c r="AM124" s="1017"/>
      <c r="AN124" s="1017"/>
      <c r="AO124" s="1018"/>
      <c r="AP124" s="1020" t="s">
        <v>130</v>
      </c>
      <c r="AQ124" s="1021"/>
      <c r="AR124" s="1021"/>
      <c r="AS124" s="1021"/>
      <c r="AT124" s="1022"/>
      <c r="AU124" s="1120" t="s">
        <v>490</v>
      </c>
      <c r="AV124" s="1121"/>
      <c r="AW124" s="1121"/>
      <c r="AX124" s="1121"/>
      <c r="AY124" s="1121"/>
      <c r="AZ124" s="1121"/>
      <c r="BA124" s="1121"/>
      <c r="BB124" s="1121"/>
      <c r="BC124" s="1121"/>
      <c r="BD124" s="1121"/>
      <c r="BE124" s="1121"/>
      <c r="BF124" s="1121"/>
      <c r="BG124" s="1121"/>
      <c r="BH124" s="1121"/>
      <c r="BI124" s="1121"/>
      <c r="BJ124" s="1121"/>
      <c r="BK124" s="1121"/>
      <c r="BL124" s="1121"/>
      <c r="BM124" s="1121"/>
      <c r="BN124" s="1121"/>
      <c r="BO124" s="1121"/>
      <c r="BP124" s="1122"/>
      <c r="BQ124" s="1123">
        <v>49.3</v>
      </c>
      <c r="BR124" s="1086"/>
      <c r="BS124" s="1086"/>
      <c r="BT124" s="1086"/>
      <c r="BU124" s="1086"/>
      <c r="BV124" s="1086">
        <v>41.7</v>
      </c>
      <c r="BW124" s="1086"/>
      <c r="BX124" s="1086"/>
      <c r="BY124" s="1086"/>
      <c r="BZ124" s="1086"/>
      <c r="CA124" s="1086">
        <v>31.3</v>
      </c>
      <c r="CB124" s="1086"/>
      <c r="CC124" s="1086"/>
      <c r="CD124" s="1086"/>
      <c r="CE124" s="1086"/>
      <c r="CF124" s="1087"/>
      <c r="CG124" s="1088"/>
      <c r="CH124" s="1088"/>
      <c r="CI124" s="1088"/>
      <c r="CJ124" s="1089"/>
      <c r="CK124" s="1071"/>
      <c r="CL124" s="1071"/>
      <c r="CM124" s="1071"/>
      <c r="CN124" s="1071"/>
      <c r="CO124" s="1072"/>
      <c r="CP124" s="1078" t="s">
        <v>491</v>
      </c>
      <c r="CQ124" s="1079"/>
      <c r="CR124" s="1079"/>
      <c r="CS124" s="1079"/>
      <c r="CT124" s="1079"/>
      <c r="CU124" s="1079"/>
      <c r="CV124" s="1079"/>
      <c r="CW124" s="1079"/>
      <c r="CX124" s="1079"/>
      <c r="CY124" s="1079"/>
      <c r="CZ124" s="1079"/>
      <c r="DA124" s="1079"/>
      <c r="DB124" s="1079"/>
      <c r="DC124" s="1079"/>
      <c r="DD124" s="1079"/>
      <c r="DE124" s="1079"/>
      <c r="DF124" s="1080"/>
      <c r="DG124" s="1063" t="s">
        <v>477</v>
      </c>
      <c r="DH124" s="1042"/>
      <c r="DI124" s="1042"/>
      <c r="DJ124" s="1042"/>
      <c r="DK124" s="1043"/>
      <c r="DL124" s="1041" t="s">
        <v>466</v>
      </c>
      <c r="DM124" s="1042"/>
      <c r="DN124" s="1042"/>
      <c r="DO124" s="1042"/>
      <c r="DP124" s="1043"/>
      <c r="DQ124" s="1041" t="s">
        <v>441</v>
      </c>
      <c r="DR124" s="1042"/>
      <c r="DS124" s="1042"/>
      <c r="DT124" s="1042"/>
      <c r="DU124" s="1043"/>
      <c r="DV124" s="1044" t="s">
        <v>440</v>
      </c>
      <c r="DW124" s="1045"/>
      <c r="DX124" s="1045"/>
      <c r="DY124" s="1045"/>
      <c r="DZ124" s="1046"/>
    </row>
    <row r="125" spans="1:130" s="248" customFormat="1" ht="26.25" customHeight="1" x14ac:dyDescent="0.15">
      <c r="A125" s="1118"/>
      <c r="B125" s="1004"/>
      <c r="C125" s="974" t="s">
        <v>471</v>
      </c>
      <c r="D125" s="975"/>
      <c r="E125" s="975"/>
      <c r="F125" s="975"/>
      <c r="G125" s="975"/>
      <c r="H125" s="975"/>
      <c r="I125" s="975"/>
      <c r="J125" s="975"/>
      <c r="K125" s="975"/>
      <c r="L125" s="975"/>
      <c r="M125" s="975"/>
      <c r="N125" s="975"/>
      <c r="O125" s="975"/>
      <c r="P125" s="975"/>
      <c r="Q125" s="975"/>
      <c r="R125" s="975"/>
      <c r="S125" s="975"/>
      <c r="T125" s="975"/>
      <c r="U125" s="975"/>
      <c r="V125" s="975"/>
      <c r="W125" s="975"/>
      <c r="X125" s="975"/>
      <c r="Y125" s="975"/>
      <c r="Z125" s="976"/>
      <c r="AA125" s="1016" t="s">
        <v>473</v>
      </c>
      <c r="AB125" s="1017"/>
      <c r="AC125" s="1017"/>
      <c r="AD125" s="1017"/>
      <c r="AE125" s="1018"/>
      <c r="AF125" s="1019" t="s">
        <v>464</v>
      </c>
      <c r="AG125" s="1017"/>
      <c r="AH125" s="1017"/>
      <c r="AI125" s="1017"/>
      <c r="AJ125" s="1018"/>
      <c r="AK125" s="1019" t="s">
        <v>464</v>
      </c>
      <c r="AL125" s="1017"/>
      <c r="AM125" s="1017"/>
      <c r="AN125" s="1017"/>
      <c r="AO125" s="1018"/>
      <c r="AP125" s="1020" t="s">
        <v>477</v>
      </c>
      <c r="AQ125" s="1021"/>
      <c r="AR125" s="1021"/>
      <c r="AS125" s="1021"/>
      <c r="AT125" s="1022"/>
      <c r="AU125" s="280"/>
      <c r="AV125" s="281"/>
      <c r="AW125" s="281"/>
      <c r="AX125" s="281"/>
      <c r="AY125" s="281"/>
      <c r="AZ125" s="281"/>
      <c r="BA125" s="281"/>
      <c r="BB125" s="281"/>
      <c r="BC125" s="281"/>
      <c r="BD125" s="281"/>
      <c r="BE125" s="281"/>
      <c r="BF125" s="281"/>
      <c r="BG125" s="281"/>
      <c r="BH125" s="281"/>
      <c r="BI125" s="281"/>
      <c r="BJ125" s="281"/>
      <c r="BK125" s="281"/>
      <c r="BL125" s="281"/>
      <c r="BM125" s="281"/>
      <c r="BN125" s="281"/>
      <c r="BO125" s="281"/>
      <c r="BP125" s="281"/>
      <c r="BQ125" s="282"/>
      <c r="BR125" s="282"/>
      <c r="BS125" s="282"/>
      <c r="BT125" s="282"/>
      <c r="BU125" s="282"/>
      <c r="BV125" s="282"/>
      <c r="BW125" s="282"/>
      <c r="BX125" s="282"/>
      <c r="BY125" s="282"/>
      <c r="BZ125" s="282"/>
      <c r="CA125" s="282"/>
      <c r="CB125" s="282"/>
      <c r="CC125" s="282"/>
      <c r="CD125" s="282"/>
      <c r="CE125" s="282"/>
      <c r="CF125" s="282"/>
      <c r="CG125" s="282"/>
      <c r="CH125" s="282"/>
      <c r="CI125" s="282"/>
      <c r="CJ125" s="283"/>
      <c r="CK125" s="1081" t="s">
        <v>492</v>
      </c>
      <c r="CL125" s="1066"/>
      <c r="CM125" s="1066"/>
      <c r="CN125" s="1066"/>
      <c r="CO125" s="1067"/>
      <c r="CP125" s="998" t="s">
        <v>493</v>
      </c>
      <c r="CQ125" s="947"/>
      <c r="CR125" s="947"/>
      <c r="CS125" s="947"/>
      <c r="CT125" s="947"/>
      <c r="CU125" s="947"/>
      <c r="CV125" s="947"/>
      <c r="CW125" s="947"/>
      <c r="CX125" s="947"/>
      <c r="CY125" s="947"/>
      <c r="CZ125" s="947"/>
      <c r="DA125" s="947"/>
      <c r="DB125" s="947"/>
      <c r="DC125" s="947"/>
      <c r="DD125" s="947"/>
      <c r="DE125" s="947"/>
      <c r="DF125" s="948"/>
      <c r="DG125" s="984" t="s">
        <v>476</v>
      </c>
      <c r="DH125" s="985"/>
      <c r="DI125" s="985"/>
      <c r="DJ125" s="985"/>
      <c r="DK125" s="985"/>
      <c r="DL125" s="985" t="s">
        <v>464</v>
      </c>
      <c r="DM125" s="985"/>
      <c r="DN125" s="985"/>
      <c r="DO125" s="985"/>
      <c r="DP125" s="985"/>
      <c r="DQ125" s="985" t="s">
        <v>470</v>
      </c>
      <c r="DR125" s="985"/>
      <c r="DS125" s="985"/>
      <c r="DT125" s="985"/>
      <c r="DU125" s="985"/>
      <c r="DV125" s="986" t="s">
        <v>477</v>
      </c>
      <c r="DW125" s="986"/>
      <c r="DX125" s="986"/>
      <c r="DY125" s="986"/>
      <c r="DZ125" s="987"/>
    </row>
    <row r="126" spans="1:130" s="248" customFormat="1" ht="26.25" customHeight="1" thickBot="1" x14ac:dyDescent="0.2">
      <c r="A126" s="1118"/>
      <c r="B126" s="1004"/>
      <c r="C126" s="974" t="s">
        <v>475</v>
      </c>
      <c r="D126" s="975"/>
      <c r="E126" s="975"/>
      <c r="F126" s="975"/>
      <c r="G126" s="975"/>
      <c r="H126" s="975"/>
      <c r="I126" s="975"/>
      <c r="J126" s="975"/>
      <c r="K126" s="975"/>
      <c r="L126" s="975"/>
      <c r="M126" s="975"/>
      <c r="N126" s="975"/>
      <c r="O126" s="975"/>
      <c r="P126" s="975"/>
      <c r="Q126" s="975"/>
      <c r="R126" s="975"/>
      <c r="S126" s="975"/>
      <c r="T126" s="975"/>
      <c r="U126" s="975"/>
      <c r="V126" s="975"/>
      <c r="W126" s="975"/>
      <c r="X126" s="975"/>
      <c r="Y126" s="975"/>
      <c r="Z126" s="976"/>
      <c r="AA126" s="1016">
        <v>14257</v>
      </c>
      <c r="AB126" s="1017"/>
      <c r="AC126" s="1017"/>
      <c r="AD126" s="1017"/>
      <c r="AE126" s="1018"/>
      <c r="AF126" s="1019">
        <v>14933</v>
      </c>
      <c r="AG126" s="1017"/>
      <c r="AH126" s="1017"/>
      <c r="AI126" s="1017"/>
      <c r="AJ126" s="1018"/>
      <c r="AK126" s="1019">
        <v>11181</v>
      </c>
      <c r="AL126" s="1017"/>
      <c r="AM126" s="1017"/>
      <c r="AN126" s="1017"/>
      <c r="AO126" s="1018"/>
      <c r="AP126" s="1020">
        <v>0.3</v>
      </c>
      <c r="AQ126" s="1021"/>
      <c r="AR126" s="1021"/>
      <c r="AS126" s="1021"/>
      <c r="AT126" s="1022"/>
      <c r="AU126" s="284"/>
      <c r="AV126" s="284"/>
      <c r="AW126" s="284"/>
      <c r="AX126" s="284"/>
      <c r="AY126" s="284"/>
      <c r="AZ126" s="284"/>
      <c r="BA126" s="284"/>
      <c r="BB126" s="284"/>
      <c r="BC126" s="284"/>
      <c r="BD126" s="284"/>
      <c r="BE126" s="284"/>
      <c r="BF126" s="284"/>
      <c r="BG126" s="284"/>
      <c r="BH126" s="284"/>
      <c r="BI126" s="284"/>
      <c r="BJ126" s="284"/>
      <c r="BK126" s="284"/>
      <c r="BL126" s="284"/>
      <c r="BM126" s="284"/>
      <c r="BN126" s="284"/>
      <c r="BO126" s="284"/>
      <c r="BP126" s="284"/>
      <c r="BQ126" s="284"/>
      <c r="BR126" s="284"/>
      <c r="BS126" s="284"/>
      <c r="BT126" s="284"/>
      <c r="BU126" s="284"/>
      <c r="BV126" s="284"/>
      <c r="BW126" s="284"/>
      <c r="BX126" s="284"/>
      <c r="BY126" s="284"/>
      <c r="BZ126" s="284"/>
      <c r="CA126" s="284"/>
      <c r="CB126" s="284"/>
      <c r="CC126" s="284"/>
      <c r="CD126" s="285"/>
      <c r="CE126" s="285"/>
      <c r="CF126" s="285"/>
      <c r="CG126" s="282"/>
      <c r="CH126" s="282"/>
      <c r="CI126" s="282"/>
      <c r="CJ126" s="283"/>
      <c r="CK126" s="1082"/>
      <c r="CL126" s="1069"/>
      <c r="CM126" s="1069"/>
      <c r="CN126" s="1069"/>
      <c r="CO126" s="1070"/>
      <c r="CP126" s="1007" t="s">
        <v>494</v>
      </c>
      <c r="CQ126" s="1008"/>
      <c r="CR126" s="1008"/>
      <c r="CS126" s="1008"/>
      <c r="CT126" s="1008"/>
      <c r="CU126" s="1008"/>
      <c r="CV126" s="1008"/>
      <c r="CW126" s="1008"/>
      <c r="CX126" s="1008"/>
      <c r="CY126" s="1008"/>
      <c r="CZ126" s="1008"/>
      <c r="DA126" s="1008"/>
      <c r="DB126" s="1008"/>
      <c r="DC126" s="1008"/>
      <c r="DD126" s="1008"/>
      <c r="DE126" s="1008"/>
      <c r="DF126" s="1009"/>
      <c r="DG126" s="977" t="s">
        <v>464</v>
      </c>
      <c r="DH126" s="978"/>
      <c r="DI126" s="978"/>
      <c r="DJ126" s="978"/>
      <c r="DK126" s="978"/>
      <c r="DL126" s="978" t="s">
        <v>465</v>
      </c>
      <c r="DM126" s="978"/>
      <c r="DN126" s="978"/>
      <c r="DO126" s="978"/>
      <c r="DP126" s="978"/>
      <c r="DQ126" s="978" t="s">
        <v>477</v>
      </c>
      <c r="DR126" s="978"/>
      <c r="DS126" s="978"/>
      <c r="DT126" s="978"/>
      <c r="DU126" s="978"/>
      <c r="DV126" s="979" t="s">
        <v>476</v>
      </c>
      <c r="DW126" s="979"/>
      <c r="DX126" s="979"/>
      <c r="DY126" s="979"/>
      <c r="DZ126" s="980"/>
    </row>
    <row r="127" spans="1:130" s="248" customFormat="1" ht="26.25" customHeight="1" x14ac:dyDescent="0.15">
      <c r="A127" s="1119"/>
      <c r="B127" s="1006"/>
      <c r="C127" s="1060" t="s">
        <v>495</v>
      </c>
      <c r="D127" s="1061"/>
      <c r="E127" s="1061"/>
      <c r="F127" s="1061"/>
      <c r="G127" s="1061"/>
      <c r="H127" s="1061"/>
      <c r="I127" s="1061"/>
      <c r="J127" s="1061"/>
      <c r="K127" s="1061"/>
      <c r="L127" s="1061"/>
      <c r="M127" s="1061"/>
      <c r="N127" s="1061"/>
      <c r="O127" s="1061"/>
      <c r="P127" s="1061"/>
      <c r="Q127" s="1061"/>
      <c r="R127" s="1061"/>
      <c r="S127" s="1061"/>
      <c r="T127" s="1061"/>
      <c r="U127" s="1061"/>
      <c r="V127" s="1061"/>
      <c r="W127" s="1061"/>
      <c r="X127" s="1061"/>
      <c r="Y127" s="1061"/>
      <c r="Z127" s="1062"/>
      <c r="AA127" s="1016">
        <v>19009</v>
      </c>
      <c r="AB127" s="1017"/>
      <c r="AC127" s="1017"/>
      <c r="AD127" s="1017"/>
      <c r="AE127" s="1018"/>
      <c r="AF127" s="1019">
        <v>15640</v>
      </c>
      <c r="AG127" s="1017"/>
      <c r="AH127" s="1017"/>
      <c r="AI127" s="1017"/>
      <c r="AJ127" s="1018"/>
      <c r="AK127" s="1019">
        <v>13928</v>
      </c>
      <c r="AL127" s="1017"/>
      <c r="AM127" s="1017"/>
      <c r="AN127" s="1017"/>
      <c r="AO127" s="1018"/>
      <c r="AP127" s="1020">
        <v>0.4</v>
      </c>
      <c r="AQ127" s="1021"/>
      <c r="AR127" s="1021"/>
      <c r="AS127" s="1021"/>
      <c r="AT127" s="1022"/>
      <c r="AU127" s="284"/>
      <c r="AV127" s="284"/>
      <c r="AW127" s="284"/>
      <c r="AX127" s="1091" t="s">
        <v>496</v>
      </c>
      <c r="AY127" s="1092"/>
      <c r="AZ127" s="1092"/>
      <c r="BA127" s="1092"/>
      <c r="BB127" s="1092"/>
      <c r="BC127" s="1092"/>
      <c r="BD127" s="1092"/>
      <c r="BE127" s="1093"/>
      <c r="BF127" s="1094" t="s">
        <v>497</v>
      </c>
      <c r="BG127" s="1092"/>
      <c r="BH127" s="1092"/>
      <c r="BI127" s="1092"/>
      <c r="BJ127" s="1092"/>
      <c r="BK127" s="1092"/>
      <c r="BL127" s="1093"/>
      <c r="BM127" s="1094" t="s">
        <v>498</v>
      </c>
      <c r="BN127" s="1092"/>
      <c r="BO127" s="1092"/>
      <c r="BP127" s="1092"/>
      <c r="BQ127" s="1092"/>
      <c r="BR127" s="1092"/>
      <c r="BS127" s="1093"/>
      <c r="BT127" s="1094" t="s">
        <v>499</v>
      </c>
      <c r="BU127" s="1092"/>
      <c r="BV127" s="1092"/>
      <c r="BW127" s="1092"/>
      <c r="BX127" s="1092"/>
      <c r="BY127" s="1092"/>
      <c r="BZ127" s="1116"/>
      <c r="CA127" s="284"/>
      <c r="CB127" s="284"/>
      <c r="CC127" s="284"/>
      <c r="CD127" s="285"/>
      <c r="CE127" s="285"/>
      <c r="CF127" s="285"/>
      <c r="CG127" s="282"/>
      <c r="CH127" s="282"/>
      <c r="CI127" s="282"/>
      <c r="CJ127" s="283"/>
      <c r="CK127" s="1082"/>
      <c r="CL127" s="1069"/>
      <c r="CM127" s="1069"/>
      <c r="CN127" s="1069"/>
      <c r="CO127" s="1070"/>
      <c r="CP127" s="1007" t="s">
        <v>500</v>
      </c>
      <c r="CQ127" s="1008"/>
      <c r="CR127" s="1008"/>
      <c r="CS127" s="1008"/>
      <c r="CT127" s="1008"/>
      <c r="CU127" s="1008"/>
      <c r="CV127" s="1008"/>
      <c r="CW127" s="1008"/>
      <c r="CX127" s="1008"/>
      <c r="CY127" s="1008"/>
      <c r="CZ127" s="1008"/>
      <c r="DA127" s="1008"/>
      <c r="DB127" s="1008"/>
      <c r="DC127" s="1008"/>
      <c r="DD127" s="1008"/>
      <c r="DE127" s="1008"/>
      <c r="DF127" s="1009"/>
      <c r="DG127" s="977" t="s">
        <v>440</v>
      </c>
      <c r="DH127" s="978"/>
      <c r="DI127" s="978"/>
      <c r="DJ127" s="978"/>
      <c r="DK127" s="978"/>
      <c r="DL127" s="978" t="s">
        <v>473</v>
      </c>
      <c r="DM127" s="978"/>
      <c r="DN127" s="978"/>
      <c r="DO127" s="978"/>
      <c r="DP127" s="978"/>
      <c r="DQ127" s="978" t="s">
        <v>465</v>
      </c>
      <c r="DR127" s="978"/>
      <c r="DS127" s="978"/>
      <c r="DT127" s="978"/>
      <c r="DU127" s="978"/>
      <c r="DV127" s="979" t="s">
        <v>464</v>
      </c>
      <c r="DW127" s="979"/>
      <c r="DX127" s="979"/>
      <c r="DY127" s="979"/>
      <c r="DZ127" s="980"/>
    </row>
    <row r="128" spans="1:130" s="248" customFormat="1" ht="26.25" customHeight="1" thickBot="1" x14ac:dyDescent="0.2">
      <c r="A128" s="1102" t="s">
        <v>501</v>
      </c>
      <c r="B128" s="1103"/>
      <c r="C128" s="1103"/>
      <c r="D128" s="1103"/>
      <c r="E128" s="1103"/>
      <c r="F128" s="1103"/>
      <c r="G128" s="1103"/>
      <c r="H128" s="1103"/>
      <c r="I128" s="1103"/>
      <c r="J128" s="1103"/>
      <c r="K128" s="1103"/>
      <c r="L128" s="1103"/>
      <c r="M128" s="1103"/>
      <c r="N128" s="1103"/>
      <c r="O128" s="1103"/>
      <c r="P128" s="1103"/>
      <c r="Q128" s="1103"/>
      <c r="R128" s="1103"/>
      <c r="S128" s="1103"/>
      <c r="T128" s="1103"/>
      <c r="U128" s="1103"/>
      <c r="V128" s="1103"/>
      <c r="W128" s="1104" t="s">
        <v>502</v>
      </c>
      <c r="X128" s="1104"/>
      <c r="Y128" s="1104"/>
      <c r="Z128" s="1105"/>
      <c r="AA128" s="1106">
        <v>27010</v>
      </c>
      <c r="AB128" s="1107"/>
      <c r="AC128" s="1107"/>
      <c r="AD128" s="1107"/>
      <c r="AE128" s="1108"/>
      <c r="AF128" s="1109">
        <v>21476</v>
      </c>
      <c r="AG128" s="1107"/>
      <c r="AH128" s="1107"/>
      <c r="AI128" s="1107"/>
      <c r="AJ128" s="1108"/>
      <c r="AK128" s="1109">
        <v>19488</v>
      </c>
      <c r="AL128" s="1107"/>
      <c r="AM128" s="1107"/>
      <c r="AN128" s="1107"/>
      <c r="AO128" s="1108"/>
      <c r="AP128" s="1110"/>
      <c r="AQ128" s="1111"/>
      <c r="AR128" s="1111"/>
      <c r="AS128" s="1111"/>
      <c r="AT128" s="1112"/>
      <c r="AU128" s="284"/>
      <c r="AV128" s="284"/>
      <c r="AW128" s="284"/>
      <c r="AX128" s="946" t="s">
        <v>503</v>
      </c>
      <c r="AY128" s="947"/>
      <c r="AZ128" s="947"/>
      <c r="BA128" s="947"/>
      <c r="BB128" s="947"/>
      <c r="BC128" s="947"/>
      <c r="BD128" s="947"/>
      <c r="BE128" s="948"/>
      <c r="BF128" s="1113" t="s">
        <v>465</v>
      </c>
      <c r="BG128" s="1114"/>
      <c r="BH128" s="1114"/>
      <c r="BI128" s="1114"/>
      <c r="BJ128" s="1114"/>
      <c r="BK128" s="1114"/>
      <c r="BL128" s="1115"/>
      <c r="BM128" s="1113">
        <v>15</v>
      </c>
      <c r="BN128" s="1114"/>
      <c r="BO128" s="1114"/>
      <c r="BP128" s="1114"/>
      <c r="BQ128" s="1114"/>
      <c r="BR128" s="1114"/>
      <c r="BS128" s="1115"/>
      <c r="BT128" s="1113">
        <v>20</v>
      </c>
      <c r="BU128" s="1114"/>
      <c r="BV128" s="1114"/>
      <c r="BW128" s="1114"/>
      <c r="BX128" s="1114"/>
      <c r="BY128" s="1114"/>
      <c r="BZ128" s="1137"/>
      <c r="CA128" s="285"/>
      <c r="CB128" s="285"/>
      <c r="CC128" s="285"/>
      <c r="CD128" s="285"/>
      <c r="CE128" s="285"/>
      <c r="CF128" s="285"/>
      <c r="CG128" s="282"/>
      <c r="CH128" s="282"/>
      <c r="CI128" s="282"/>
      <c r="CJ128" s="283"/>
      <c r="CK128" s="1083"/>
      <c r="CL128" s="1084"/>
      <c r="CM128" s="1084"/>
      <c r="CN128" s="1084"/>
      <c r="CO128" s="1085"/>
      <c r="CP128" s="1095" t="s">
        <v>504</v>
      </c>
      <c r="CQ128" s="1096"/>
      <c r="CR128" s="1096"/>
      <c r="CS128" s="1096"/>
      <c r="CT128" s="1096"/>
      <c r="CU128" s="1096"/>
      <c r="CV128" s="1096"/>
      <c r="CW128" s="1096"/>
      <c r="CX128" s="1096"/>
      <c r="CY128" s="1096"/>
      <c r="CZ128" s="1096"/>
      <c r="DA128" s="1096"/>
      <c r="DB128" s="1096"/>
      <c r="DC128" s="1096"/>
      <c r="DD128" s="1096"/>
      <c r="DE128" s="1096"/>
      <c r="DF128" s="1097"/>
      <c r="DG128" s="1098" t="s">
        <v>440</v>
      </c>
      <c r="DH128" s="1099"/>
      <c r="DI128" s="1099"/>
      <c r="DJ128" s="1099"/>
      <c r="DK128" s="1099"/>
      <c r="DL128" s="1099" t="s">
        <v>472</v>
      </c>
      <c r="DM128" s="1099"/>
      <c r="DN128" s="1099"/>
      <c r="DO128" s="1099"/>
      <c r="DP128" s="1099"/>
      <c r="DQ128" s="1099" t="s">
        <v>483</v>
      </c>
      <c r="DR128" s="1099"/>
      <c r="DS128" s="1099"/>
      <c r="DT128" s="1099"/>
      <c r="DU128" s="1099"/>
      <c r="DV128" s="1100" t="s">
        <v>473</v>
      </c>
      <c r="DW128" s="1100"/>
      <c r="DX128" s="1100"/>
      <c r="DY128" s="1100"/>
      <c r="DZ128" s="1101"/>
    </row>
    <row r="129" spans="1:131" s="248" customFormat="1" ht="26.25" customHeight="1" x14ac:dyDescent="0.15">
      <c r="A129" s="988" t="s">
        <v>107</v>
      </c>
      <c r="B129" s="989"/>
      <c r="C129" s="989"/>
      <c r="D129" s="989"/>
      <c r="E129" s="989"/>
      <c r="F129" s="989"/>
      <c r="G129" s="989"/>
      <c r="H129" s="989"/>
      <c r="I129" s="989"/>
      <c r="J129" s="989"/>
      <c r="K129" s="989"/>
      <c r="L129" s="989"/>
      <c r="M129" s="989"/>
      <c r="N129" s="989"/>
      <c r="O129" s="989"/>
      <c r="P129" s="989"/>
      <c r="Q129" s="989"/>
      <c r="R129" s="989"/>
      <c r="S129" s="989"/>
      <c r="T129" s="989"/>
      <c r="U129" s="989"/>
      <c r="V129" s="989"/>
      <c r="W129" s="1131" t="s">
        <v>505</v>
      </c>
      <c r="X129" s="1132"/>
      <c r="Y129" s="1132"/>
      <c r="Z129" s="1133"/>
      <c r="AA129" s="1016">
        <v>3908823</v>
      </c>
      <c r="AB129" s="1017"/>
      <c r="AC129" s="1017"/>
      <c r="AD129" s="1017"/>
      <c r="AE129" s="1018"/>
      <c r="AF129" s="1019">
        <v>3900290</v>
      </c>
      <c r="AG129" s="1017"/>
      <c r="AH129" s="1017"/>
      <c r="AI129" s="1017"/>
      <c r="AJ129" s="1018"/>
      <c r="AK129" s="1019">
        <v>4001737</v>
      </c>
      <c r="AL129" s="1017"/>
      <c r="AM129" s="1017"/>
      <c r="AN129" s="1017"/>
      <c r="AO129" s="1018"/>
      <c r="AP129" s="1134"/>
      <c r="AQ129" s="1135"/>
      <c r="AR129" s="1135"/>
      <c r="AS129" s="1135"/>
      <c r="AT129" s="1136"/>
      <c r="AU129" s="286"/>
      <c r="AV129" s="286"/>
      <c r="AW129" s="286"/>
      <c r="AX129" s="1125" t="s">
        <v>506</v>
      </c>
      <c r="AY129" s="1008"/>
      <c r="AZ129" s="1008"/>
      <c r="BA129" s="1008"/>
      <c r="BB129" s="1008"/>
      <c r="BC129" s="1008"/>
      <c r="BD129" s="1008"/>
      <c r="BE129" s="1009"/>
      <c r="BF129" s="1126" t="s">
        <v>470</v>
      </c>
      <c r="BG129" s="1127"/>
      <c r="BH129" s="1127"/>
      <c r="BI129" s="1127"/>
      <c r="BJ129" s="1127"/>
      <c r="BK129" s="1127"/>
      <c r="BL129" s="1128"/>
      <c r="BM129" s="1126">
        <v>20</v>
      </c>
      <c r="BN129" s="1127"/>
      <c r="BO129" s="1127"/>
      <c r="BP129" s="1127"/>
      <c r="BQ129" s="1127"/>
      <c r="BR129" s="1127"/>
      <c r="BS129" s="1128"/>
      <c r="BT129" s="1126">
        <v>30</v>
      </c>
      <c r="BU129" s="1129"/>
      <c r="BV129" s="1129"/>
      <c r="BW129" s="1129"/>
      <c r="BX129" s="1129"/>
      <c r="BY129" s="1129"/>
      <c r="BZ129" s="1130"/>
      <c r="CA129" s="287"/>
      <c r="CB129" s="287"/>
      <c r="CC129" s="287"/>
      <c r="CD129" s="287"/>
      <c r="CE129" s="287"/>
      <c r="CF129" s="287"/>
      <c r="CG129" s="287"/>
      <c r="CH129" s="287"/>
      <c r="CI129" s="287"/>
      <c r="CJ129" s="287"/>
      <c r="CK129" s="287"/>
      <c r="CL129" s="287"/>
      <c r="CM129" s="287"/>
      <c r="CN129" s="287"/>
      <c r="CO129" s="287"/>
      <c r="CP129" s="287"/>
      <c r="CQ129" s="287"/>
      <c r="CR129" s="287"/>
      <c r="CS129" s="287"/>
      <c r="CT129" s="287"/>
      <c r="CU129" s="287"/>
      <c r="CV129" s="287"/>
      <c r="CW129" s="287"/>
      <c r="CX129" s="287"/>
      <c r="CY129" s="287"/>
      <c r="CZ129" s="287"/>
      <c r="DA129" s="287"/>
      <c r="DB129" s="287"/>
      <c r="DC129" s="287"/>
      <c r="DD129" s="287"/>
      <c r="DE129" s="287"/>
      <c r="DF129" s="287"/>
      <c r="DG129" s="287"/>
      <c r="DH129" s="287"/>
      <c r="DI129" s="287"/>
      <c r="DJ129" s="287"/>
      <c r="DK129" s="287"/>
      <c r="DL129" s="287"/>
      <c r="DM129" s="287"/>
      <c r="DN129" s="287"/>
      <c r="DO129" s="287"/>
      <c r="DP129" s="255"/>
      <c r="DQ129" s="255"/>
      <c r="DR129" s="255"/>
      <c r="DS129" s="255"/>
      <c r="DT129" s="255"/>
      <c r="DU129" s="255"/>
      <c r="DV129" s="255"/>
      <c r="DW129" s="255"/>
      <c r="DX129" s="255"/>
      <c r="DY129" s="255"/>
      <c r="DZ129" s="259"/>
    </row>
    <row r="130" spans="1:131" s="248" customFormat="1" ht="26.25" customHeight="1" x14ac:dyDescent="0.15">
      <c r="A130" s="988" t="s">
        <v>507</v>
      </c>
      <c r="B130" s="989"/>
      <c r="C130" s="989"/>
      <c r="D130" s="989"/>
      <c r="E130" s="989"/>
      <c r="F130" s="989"/>
      <c r="G130" s="989"/>
      <c r="H130" s="989"/>
      <c r="I130" s="989"/>
      <c r="J130" s="989"/>
      <c r="K130" s="989"/>
      <c r="L130" s="989"/>
      <c r="M130" s="989"/>
      <c r="N130" s="989"/>
      <c r="O130" s="989"/>
      <c r="P130" s="989"/>
      <c r="Q130" s="989"/>
      <c r="R130" s="989"/>
      <c r="S130" s="989"/>
      <c r="T130" s="989"/>
      <c r="U130" s="989"/>
      <c r="V130" s="989"/>
      <c r="W130" s="1131" t="s">
        <v>508</v>
      </c>
      <c r="X130" s="1132"/>
      <c r="Y130" s="1132"/>
      <c r="Z130" s="1133"/>
      <c r="AA130" s="1016">
        <v>620928</v>
      </c>
      <c r="AB130" s="1017"/>
      <c r="AC130" s="1017"/>
      <c r="AD130" s="1017"/>
      <c r="AE130" s="1018"/>
      <c r="AF130" s="1019">
        <v>587837</v>
      </c>
      <c r="AG130" s="1017"/>
      <c r="AH130" s="1017"/>
      <c r="AI130" s="1017"/>
      <c r="AJ130" s="1018"/>
      <c r="AK130" s="1019">
        <v>591416</v>
      </c>
      <c r="AL130" s="1017"/>
      <c r="AM130" s="1017"/>
      <c r="AN130" s="1017"/>
      <c r="AO130" s="1018"/>
      <c r="AP130" s="1134"/>
      <c r="AQ130" s="1135"/>
      <c r="AR130" s="1135"/>
      <c r="AS130" s="1135"/>
      <c r="AT130" s="1136"/>
      <c r="AU130" s="286"/>
      <c r="AV130" s="286"/>
      <c r="AW130" s="286"/>
      <c r="AX130" s="1125" t="s">
        <v>509</v>
      </c>
      <c r="AY130" s="1008"/>
      <c r="AZ130" s="1008"/>
      <c r="BA130" s="1008"/>
      <c r="BB130" s="1008"/>
      <c r="BC130" s="1008"/>
      <c r="BD130" s="1008"/>
      <c r="BE130" s="1009"/>
      <c r="BF130" s="1162">
        <v>8</v>
      </c>
      <c r="BG130" s="1163"/>
      <c r="BH130" s="1163"/>
      <c r="BI130" s="1163"/>
      <c r="BJ130" s="1163"/>
      <c r="BK130" s="1163"/>
      <c r="BL130" s="1164"/>
      <c r="BM130" s="1162">
        <v>25</v>
      </c>
      <c r="BN130" s="1163"/>
      <c r="BO130" s="1163"/>
      <c r="BP130" s="1163"/>
      <c r="BQ130" s="1163"/>
      <c r="BR130" s="1163"/>
      <c r="BS130" s="1164"/>
      <c r="BT130" s="1162">
        <v>35</v>
      </c>
      <c r="BU130" s="1165"/>
      <c r="BV130" s="1165"/>
      <c r="BW130" s="1165"/>
      <c r="BX130" s="1165"/>
      <c r="BY130" s="1165"/>
      <c r="BZ130" s="1166"/>
      <c r="CA130" s="287"/>
      <c r="CB130" s="287"/>
      <c r="CC130" s="287"/>
      <c r="CD130" s="287"/>
      <c r="CE130" s="287"/>
      <c r="CF130" s="287"/>
      <c r="CG130" s="287"/>
      <c r="CH130" s="287"/>
      <c r="CI130" s="287"/>
      <c r="CJ130" s="287"/>
      <c r="CK130" s="287"/>
      <c r="CL130" s="287"/>
      <c r="CM130" s="287"/>
      <c r="CN130" s="287"/>
      <c r="CO130" s="287"/>
      <c r="CP130" s="287"/>
      <c r="CQ130" s="287"/>
      <c r="CR130" s="287"/>
      <c r="CS130" s="287"/>
      <c r="CT130" s="287"/>
      <c r="CU130" s="287"/>
      <c r="CV130" s="287"/>
      <c r="CW130" s="287"/>
      <c r="CX130" s="287"/>
      <c r="CY130" s="287"/>
      <c r="CZ130" s="287"/>
      <c r="DA130" s="287"/>
      <c r="DB130" s="287"/>
      <c r="DC130" s="287"/>
      <c r="DD130" s="287"/>
      <c r="DE130" s="287"/>
      <c r="DF130" s="287"/>
      <c r="DG130" s="287"/>
      <c r="DH130" s="287"/>
      <c r="DI130" s="287"/>
      <c r="DJ130" s="287"/>
      <c r="DK130" s="287"/>
      <c r="DL130" s="287"/>
      <c r="DM130" s="287"/>
      <c r="DN130" s="287"/>
      <c r="DO130" s="287"/>
      <c r="DP130" s="255"/>
      <c r="DQ130" s="255"/>
      <c r="DR130" s="255"/>
      <c r="DS130" s="255"/>
      <c r="DT130" s="255"/>
      <c r="DU130" s="255"/>
      <c r="DV130" s="255"/>
      <c r="DW130" s="255"/>
      <c r="DX130" s="255"/>
      <c r="DY130" s="255"/>
      <c r="DZ130" s="259"/>
    </row>
    <row r="131" spans="1:131" s="248" customFormat="1" ht="26.25" customHeight="1" thickBot="1" x14ac:dyDescent="0.2">
      <c r="A131" s="1167"/>
      <c r="B131" s="1168"/>
      <c r="C131" s="1168"/>
      <c r="D131" s="1168"/>
      <c r="E131" s="1168"/>
      <c r="F131" s="1168"/>
      <c r="G131" s="1168"/>
      <c r="H131" s="1168"/>
      <c r="I131" s="1168"/>
      <c r="J131" s="1168"/>
      <c r="K131" s="1168"/>
      <c r="L131" s="1168"/>
      <c r="M131" s="1168"/>
      <c r="N131" s="1168"/>
      <c r="O131" s="1168"/>
      <c r="P131" s="1168"/>
      <c r="Q131" s="1168"/>
      <c r="R131" s="1168"/>
      <c r="S131" s="1168"/>
      <c r="T131" s="1168"/>
      <c r="U131" s="1168"/>
      <c r="V131" s="1168"/>
      <c r="W131" s="1169" t="s">
        <v>510</v>
      </c>
      <c r="X131" s="1170"/>
      <c r="Y131" s="1170"/>
      <c r="Z131" s="1171"/>
      <c r="AA131" s="1063">
        <v>3287895</v>
      </c>
      <c r="AB131" s="1042"/>
      <c r="AC131" s="1042"/>
      <c r="AD131" s="1042"/>
      <c r="AE131" s="1043"/>
      <c r="AF131" s="1041">
        <v>3312453</v>
      </c>
      <c r="AG131" s="1042"/>
      <c r="AH131" s="1042"/>
      <c r="AI131" s="1042"/>
      <c r="AJ131" s="1043"/>
      <c r="AK131" s="1041">
        <v>3410321</v>
      </c>
      <c r="AL131" s="1042"/>
      <c r="AM131" s="1042"/>
      <c r="AN131" s="1042"/>
      <c r="AO131" s="1043"/>
      <c r="AP131" s="1172"/>
      <c r="AQ131" s="1173"/>
      <c r="AR131" s="1173"/>
      <c r="AS131" s="1173"/>
      <c r="AT131" s="1174"/>
      <c r="AU131" s="286"/>
      <c r="AV131" s="286"/>
      <c r="AW131" s="286"/>
      <c r="AX131" s="1144" t="s">
        <v>511</v>
      </c>
      <c r="AY131" s="1096"/>
      <c r="AZ131" s="1096"/>
      <c r="BA131" s="1096"/>
      <c r="BB131" s="1096"/>
      <c r="BC131" s="1096"/>
      <c r="BD131" s="1096"/>
      <c r="BE131" s="1097"/>
      <c r="BF131" s="1145">
        <v>31.3</v>
      </c>
      <c r="BG131" s="1146"/>
      <c r="BH131" s="1146"/>
      <c r="BI131" s="1146"/>
      <c r="BJ131" s="1146"/>
      <c r="BK131" s="1146"/>
      <c r="BL131" s="1147"/>
      <c r="BM131" s="1145">
        <v>350</v>
      </c>
      <c r="BN131" s="1146"/>
      <c r="BO131" s="1146"/>
      <c r="BP131" s="1146"/>
      <c r="BQ131" s="1146"/>
      <c r="BR131" s="1146"/>
      <c r="BS131" s="1147"/>
      <c r="BT131" s="1148"/>
      <c r="BU131" s="1149"/>
      <c r="BV131" s="1149"/>
      <c r="BW131" s="1149"/>
      <c r="BX131" s="1149"/>
      <c r="BY131" s="1149"/>
      <c r="BZ131" s="1150"/>
      <c r="CA131" s="287"/>
      <c r="CB131" s="287"/>
      <c r="CC131" s="287"/>
      <c r="CD131" s="287"/>
      <c r="CE131" s="287"/>
      <c r="CF131" s="287"/>
      <c r="CG131" s="287"/>
      <c r="CH131" s="287"/>
      <c r="CI131" s="287"/>
      <c r="CJ131" s="287"/>
      <c r="CK131" s="287"/>
      <c r="CL131" s="287"/>
      <c r="CM131" s="287"/>
      <c r="CN131" s="287"/>
      <c r="CO131" s="287"/>
      <c r="CP131" s="287"/>
      <c r="CQ131" s="287"/>
      <c r="CR131" s="287"/>
      <c r="CS131" s="287"/>
      <c r="CT131" s="287"/>
      <c r="CU131" s="287"/>
      <c r="CV131" s="287"/>
      <c r="CW131" s="287"/>
      <c r="CX131" s="287"/>
      <c r="CY131" s="287"/>
      <c r="CZ131" s="287"/>
      <c r="DA131" s="287"/>
      <c r="DB131" s="287"/>
      <c r="DC131" s="287"/>
      <c r="DD131" s="287"/>
      <c r="DE131" s="287"/>
      <c r="DF131" s="287"/>
      <c r="DG131" s="287"/>
      <c r="DH131" s="287"/>
      <c r="DI131" s="287"/>
      <c r="DJ131" s="287"/>
      <c r="DK131" s="287"/>
      <c r="DL131" s="287"/>
      <c r="DM131" s="287"/>
      <c r="DN131" s="287"/>
      <c r="DO131" s="287"/>
      <c r="DP131" s="255"/>
      <c r="DQ131" s="255"/>
      <c r="DR131" s="255"/>
      <c r="DS131" s="255"/>
      <c r="DT131" s="255"/>
      <c r="DU131" s="255"/>
      <c r="DV131" s="255"/>
      <c r="DW131" s="255"/>
      <c r="DX131" s="255"/>
      <c r="DY131" s="255"/>
      <c r="DZ131" s="259"/>
    </row>
    <row r="132" spans="1:131" s="248" customFormat="1" ht="26.25" customHeight="1" x14ac:dyDescent="0.15">
      <c r="A132" s="1151" t="s">
        <v>512</v>
      </c>
      <c r="B132" s="1152"/>
      <c r="C132" s="1152"/>
      <c r="D132" s="1152"/>
      <c r="E132" s="1152"/>
      <c r="F132" s="1152"/>
      <c r="G132" s="1152"/>
      <c r="H132" s="1152"/>
      <c r="I132" s="1152"/>
      <c r="J132" s="1152"/>
      <c r="K132" s="1152"/>
      <c r="L132" s="1152"/>
      <c r="M132" s="1152"/>
      <c r="N132" s="1152"/>
      <c r="O132" s="1152"/>
      <c r="P132" s="1152"/>
      <c r="Q132" s="1152"/>
      <c r="R132" s="1152"/>
      <c r="S132" s="1152"/>
      <c r="T132" s="1152"/>
      <c r="U132" s="1152"/>
      <c r="V132" s="1155" t="s">
        <v>513</v>
      </c>
      <c r="W132" s="1155"/>
      <c r="X132" s="1155"/>
      <c r="Y132" s="1155"/>
      <c r="Z132" s="1156"/>
      <c r="AA132" s="1157">
        <v>9.1671114800000009</v>
      </c>
      <c r="AB132" s="1158"/>
      <c r="AC132" s="1158"/>
      <c r="AD132" s="1158"/>
      <c r="AE132" s="1159"/>
      <c r="AF132" s="1160">
        <v>7.3706102400000004</v>
      </c>
      <c r="AG132" s="1158"/>
      <c r="AH132" s="1158"/>
      <c r="AI132" s="1158"/>
      <c r="AJ132" s="1159"/>
      <c r="AK132" s="1160">
        <v>7.737981263</v>
      </c>
      <c r="AL132" s="1158"/>
      <c r="AM132" s="1158"/>
      <c r="AN132" s="1158"/>
      <c r="AO132" s="1159"/>
      <c r="AP132" s="1057"/>
      <c r="AQ132" s="1058"/>
      <c r="AR132" s="1058"/>
      <c r="AS132" s="1058"/>
      <c r="AT132" s="1161"/>
      <c r="AU132" s="288"/>
      <c r="AV132" s="289"/>
      <c r="AW132" s="289"/>
      <c r="AX132" s="255"/>
      <c r="AY132" s="255"/>
      <c r="AZ132" s="255"/>
      <c r="BA132" s="255"/>
      <c r="BB132" s="255"/>
      <c r="BC132" s="255"/>
      <c r="BD132" s="255"/>
      <c r="BE132" s="255"/>
      <c r="BF132" s="255"/>
      <c r="BG132" s="255"/>
      <c r="BH132" s="255"/>
      <c r="BI132" s="255"/>
      <c r="BJ132" s="255"/>
      <c r="BK132" s="255"/>
      <c r="BL132" s="255"/>
      <c r="BM132" s="255"/>
      <c r="BN132" s="255"/>
      <c r="BO132" s="255"/>
      <c r="BP132" s="255"/>
      <c r="BQ132" s="255"/>
      <c r="BR132" s="255"/>
      <c r="BS132" s="256"/>
      <c r="BT132" s="255"/>
      <c r="BU132" s="255"/>
      <c r="BV132" s="255"/>
      <c r="BW132" s="255"/>
      <c r="BX132" s="255"/>
      <c r="BY132" s="255"/>
      <c r="BZ132" s="255"/>
      <c r="CA132" s="287"/>
      <c r="CB132" s="287"/>
      <c r="CC132" s="287"/>
      <c r="CD132" s="287"/>
      <c r="CE132" s="287"/>
      <c r="CF132" s="287"/>
      <c r="CG132" s="287"/>
      <c r="CH132" s="287"/>
      <c r="CI132" s="287"/>
      <c r="CJ132" s="287"/>
      <c r="CK132" s="287"/>
      <c r="CL132" s="287"/>
      <c r="CM132" s="287"/>
      <c r="CN132" s="287"/>
      <c r="CO132" s="287"/>
      <c r="CP132" s="287"/>
      <c r="CQ132" s="287"/>
      <c r="CR132" s="287"/>
      <c r="CS132" s="287"/>
      <c r="CT132" s="287"/>
      <c r="CU132" s="287"/>
      <c r="CV132" s="287"/>
      <c r="CW132" s="287"/>
      <c r="CX132" s="287"/>
      <c r="CY132" s="287"/>
      <c r="CZ132" s="287"/>
      <c r="DA132" s="287"/>
      <c r="DB132" s="287"/>
      <c r="DC132" s="287"/>
      <c r="DD132" s="287"/>
      <c r="DE132" s="287"/>
      <c r="DF132" s="287"/>
      <c r="DG132" s="287"/>
      <c r="DH132" s="287"/>
      <c r="DI132" s="287"/>
      <c r="DJ132" s="287"/>
      <c r="DK132" s="287"/>
      <c r="DL132" s="287"/>
      <c r="DM132" s="287"/>
      <c r="DN132" s="287"/>
      <c r="DO132" s="287"/>
      <c r="DP132" s="259"/>
      <c r="DQ132" s="259"/>
      <c r="DR132" s="259"/>
      <c r="DS132" s="259"/>
      <c r="DT132" s="259"/>
      <c r="DU132" s="259"/>
      <c r="DV132" s="259"/>
      <c r="DW132" s="259"/>
      <c r="DX132" s="259"/>
      <c r="DY132" s="259"/>
      <c r="DZ132" s="259"/>
    </row>
    <row r="133" spans="1:131" s="248" customFormat="1" ht="26.25" customHeight="1" thickBot="1" x14ac:dyDescent="0.2">
      <c r="A133" s="1153"/>
      <c r="B133" s="1154"/>
      <c r="C133" s="1154"/>
      <c r="D133" s="1154"/>
      <c r="E133" s="1154"/>
      <c r="F133" s="1154"/>
      <c r="G133" s="1154"/>
      <c r="H133" s="1154"/>
      <c r="I133" s="1154"/>
      <c r="J133" s="1154"/>
      <c r="K133" s="1154"/>
      <c r="L133" s="1154"/>
      <c r="M133" s="1154"/>
      <c r="N133" s="1154"/>
      <c r="O133" s="1154"/>
      <c r="P133" s="1154"/>
      <c r="Q133" s="1154"/>
      <c r="R133" s="1154"/>
      <c r="S133" s="1154"/>
      <c r="T133" s="1154"/>
      <c r="U133" s="1154"/>
      <c r="V133" s="1138" t="s">
        <v>514</v>
      </c>
      <c r="W133" s="1138"/>
      <c r="X133" s="1138"/>
      <c r="Y133" s="1138"/>
      <c r="Z133" s="1139"/>
      <c r="AA133" s="1140">
        <v>9.1</v>
      </c>
      <c r="AB133" s="1141"/>
      <c r="AC133" s="1141"/>
      <c r="AD133" s="1141"/>
      <c r="AE133" s="1142"/>
      <c r="AF133" s="1140">
        <v>8.6</v>
      </c>
      <c r="AG133" s="1141"/>
      <c r="AH133" s="1141"/>
      <c r="AI133" s="1141"/>
      <c r="AJ133" s="1142"/>
      <c r="AK133" s="1140">
        <v>8</v>
      </c>
      <c r="AL133" s="1141"/>
      <c r="AM133" s="1141"/>
      <c r="AN133" s="1141"/>
      <c r="AO133" s="1142"/>
      <c r="AP133" s="1087"/>
      <c r="AQ133" s="1088"/>
      <c r="AR133" s="1088"/>
      <c r="AS133" s="1088"/>
      <c r="AT133" s="1143"/>
      <c r="AU133" s="289"/>
      <c r="AV133" s="289"/>
      <c r="AW133" s="289"/>
      <c r="AX133" s="289"/>
      <c r="AY133" s="289"/>
      <c r="AZ133" s="289"/>
      <c r="BA133" s="289"/>
      <c r="BB133" s="289"/>
      <c r="BC133" s="289"/>
      <c r="BD133" s="289"/>
      <c r="BE133" s="289"/>
      <c r="BF133" s="289"/>
      <c r="BG133" s="289"/>
      <c r="BH133" s="289"/>
      <c r="BI133" s="289"/>
      <c r="BJ133" s="289"/>
      <c r="BK133" s="289"/>
      <c r="BL133" s="289"/>
      <c r="BM133" s="289"/>
      <c r="BN133" s="287"/>
      <c r="BO133" s="287"/>
      <c r="BP133" s="287"/>
      <c r="BQ133" s="287"/>
      <c r="BR133" s="287"/>
      <c r="BS133" s="287"/>
      <c r="BT133" s="287"/>
      <c r="BU133" s="287"/>
      <c r="BV133" s="287"/>
      <c r="BW133" s="287"/>
      <c r="BX133" s="287"/>
      <c r="BY133" s="287"/>
      <c r="BZ133" s="287"/>
      <c r="CA133" s="287"/>
      <c r="CB133" s="287"/>
      <c r="CC133" s="287"/>
      <c r="CD133" s="287"/>
      <c r="CE133" s="287"/>
      <c r="CF133" s="287"/>
      <c r="CG133" s="287"/>
      <c r="CH133" s="287"/>
      <c r="CI133" s="287"/>
      <c r="CJ133" s="287"/>
      <c r="CK133" s="287"/>
      <c r="CL133" s="287"/>
      <c r="CM133" s="287"/>
      <c r="CN133" s="287"/>
      <c r="CO133" s="287"/>
      <c r="CP133" s="287"/>
      <c r="CQ133" s="287"/>
      <c r="CR133" s="287"/>
      <c r="CS133" s="287"/>
      <c r="CT133" s="287"/>
      <c r="CU133" s="287"/>
      <c r="CV133" s="287"/>
      <c r="CW133" s="287"/>
      <c r="CX133" s="287"/>
      <c r="CY133" s="287"/>
      <c r="CZ133" s="287"/>
      <c r="DA133" s="287"/>
      <c r="DB133" s="287"/>
      <c r="DC133" s="287"/>
      <c r="DD133" s="287"/>
      <c r="DE133" s="287"/>
      <c r="DF133" s="287"/>
      <c r="DG133" s="287"/>
      <c r="DH133" s="287"/>
      <c r="DI133" s="287"/>
      <c r="DJ133" s="287"/>
      <c r="DK133" s="287"/>
      <c r="DL133" s="287"/>
      <c r="DM133" s="287"/>
      <c r="DN133" s="287"/>
      <c r="DO133" s="287"/>
      <c r="DP133" s="259"/>
      <c r="DQ133" s="259"/>
      <c r="DR133" s="259"/>
      <c r="DS133" s="259"/>
      <c r="DT133" s="259"/>
      <c r="DU133" s="259"/>
      <c r="DV133" s="259"/>
      <c r="DW133" s="259"/>
      <c r="DX133" s="259"/>
      <c r="DY133" s="259"/>
      <c r="DZ133" s="259"/>
    </row>
    <row r="134" spans="1:131" s="249" customFormat="1" ht="11.25" customHeight="1" x14ac:dyDescent="0.15">
      <c r="A134" s="290"/>
      <c r="B134" s="290"/>
      <c r="C134" s="290"/>
      <c r="D134" s="290"/>
      <c r="E134" s="290"/>
      <c r="F134" s="290"/>
      <c r="G134" s="290"/>
      <c r="H134" s="290"/>
      <c r="I134" s="290"/>
      <c r="J134" s="290"/>
      <c r="K134" s="290"/>
      <c r="L134" s="290"/>
      <c r="M134" s="290"/>
      <c r="N134" s="290"/>
      <c r="O134" s="290"/>
      <c r="P134" s="290"/>
      <c r="Q134" s="290"/>
      <c r="R134" s="290"/>
      <c r="S134" s="290"/>
      <c r="T134" s="290"/>
      <c r="U134" s="290"/>
      <c r="V134" s="290"/>
      <c r="W134" s="290"/>
      <c r="X134" s="290"/>
      <c r="Y134" s="290"/>
      <c r="Z134" s="290"/>
      <c r="AA134" s="290"/>
      <c r="AB134" s="290"/>
      <c r="AC134" s="290"/>
      <c r="AD134" s="290"/>
      <c r="AE134" s="290"/>
      <c r="AF134" s="290"/>
      <c r="AG134" s="290"/>
      <c r="AH134" s="290"/>
      <c r="AI134" s="290"/>
      <c r="AJ134" s="290"/>
      <c r="AK134" s="290"/>
      <c r="AL134" s="290"/>
      <c r="AM134" s="290"/>
      <c r="AN134" s="290"/>
      <c r="AO134" s="290"/>
      <c r="AP134" s="290"/>
      <c r="AQ134" s="290"/>
      <c r="AR134" s="290"/>
      <c r="AS134" s="290"/>
      <c r="AT134" s="290"/>
      <c r="AU134" s="289"/>
      <c r="AV134" s="289"/>
      <c r="AW134" s="289"/>
      <c r="AX134" s="289"/>
      <c r="AY134" s="289"/>
      <c r="AZ134" s="289"/>
      <c r="BA134" s="289"/>
      <c r="BB134" s="289"/>
      <c r="BC134" s="289"/>
      <c r="BD134" s="289"/>
      <c r="BE134" s="289"/>
      <c r="BF134" s="289"/>
      <c r="BG134" s="289"/>
      <c r="BH134" s="289"/>
      <c r="BI134" s="289"/>
      <c r="BJ134" s="289"/>
      <c r="BK134" s="289"/>
      <c r="BL134" s="289"/>
      <c r="BM134" s="289"/>
      <c r="BN134" s="287"/>
      <c r="BO134" s="287"/>
      <c r="BP134" s="287"/>
      <c r="BQ134" s="287"/>
      <c r="BR134" s="287"/>
      <c r="BS134" s="287"/>
      <c r="BT134" s="287"/>
      <c r="BU134" s="287"/>
      <c r="BV134" s="287"/>
      <c r="BW134" s="287"/>
      <c r="BX134" s="287"/>
      <c r="BY134" s="287"/>
      <c r="BZ134" s="287"/>
      <c r="CA134" s="287"/>
      <c r="CB134" s="287"/>
      <c r="CC134" s="287"/>
      <c r="CD134" s="287"/>
      <c r="CE134" s="287"/>
      <c r="CF134" s="287"/>
      <c r="CG134" s="287"/>
      <c r="CH134" s="287"/>
      <c r="CI134" s="287"/>
      <c r="CJ134" s="287"/>
      <c r="CK134" s="287"/>
      <c r="CL134" s="287"/>
      <c r="CM134" s="287"/>
      <c r="CN134" s="287"/>
      <c r="CO134" s="287"/>
      <c r="CP134" s="287"/>
      <c r="CQ134" s="287"/>
      <c r="CR134" s="287"/>
      <c r="CS134" s="287"/>
      <c r="CT134" s="287"/>
      <c r="CU134" s="287"/>
      <c r="CV134" s="287"/>
      <c r="CW134" s="287"/>
      <c r="CX134" s="287"/>
      <c r="CY134" s="287"/>
      <c r="CZ134" s="287"/>
      <c r="DA134" s="287"/>
      <c r="DB134" s="287"/>
      <c r="DC134" s="287"/>
      <c r="DD134" s="287"/>
      <c r="DE134" s="287"/>
      <c r="DF134" s="287"/>
      <c r="DG134" s="287"/>
      <c r="DH134" s="287"/>
      <c r="DI134" s="287"/>
      <c r="DJ134" s="287"/>
      <c r="DK134" s="287"/>
      <c r="DL134" s="287"/>
      <c r="DM134" s="287"/>
      <c r="DN134" s="287"/>
      <c r="DO134" s="287"/>
      <c r="DP134" s="259"/>
      <c r="DQ134" s="259"/>
      <c r="DR134" s="259"/>
      <c r="DS134" s="259"/>
      <c r="DT134" s="259"/>
      <c r="DU134" s="259"/>
      <c r="DV134" s="259"/>
      <c r="DW134" s="259"/>
      <c r="DX134" s="259"/>
      <c r="DY134" s="259"/>
      <c r="DZ134" s="259"/>
      <c r="EA134" s="248"/>
    </row>
    <row r="135" spans="1:131" ht="14.25" hidden="1" x14ac:dyDescent="0.15">
      <c r="AU135" s="290"/>
      <c r="AV135" s="290"/>
      <c r="AW135" s="290"/>
      <c r="AX135" s="290"/>
      <c r="AY135" s="290"/>
      <c r="AZ135" s="290"/>
      <c r="BA135" s="290"/>
      <c r="BB135" s="290"/>
      <c r="BC135" s="290"/>
      <c r="BD135" s="290"/>
      <c r="BE135" s="290"/>
      <c r="BF135" s="290"/>
      <c r="BG135" s="290"/>
      <c r="BH135" s="290"/>
      <c r="BI135" s="290"/>
      <c r="BJ135" s="290"/>
      <c r="BK135" s="290"/>
      <c r="BL135" s="290"/>
      <c r="BM135" s="290"/>
      <c r="BN135" s="290"/>
      <c r="BO135" s="290"/>
      <c r="BP135" s="290"/>
      <c r="BQ135" s="290"/>
      <c r="BR135" s="290"/>
      <c r="BS135" s="290"/>
      <c r="BT135" s="290"/>
      <c r="BU135" s="290"/>
      <c r="BV135" s="290"/>
      <c r="BW135" s="290"/>
      <c r="BX135" s="290"/>
      <c r="BY135" s="290"/>
      <c r="BZ135" s="290"/>
      <c r="CA135" s="290"/>
      <c r="CB135" s="290"/>
      <c r="CC135" s="290"/>
      <c r="CD135" s="290"/>
      <c r="CE135" s="290"/>
      <c r="CF135" s="290"/>
      <c r="CG135" s="290"/>
      <c r="CH135" s="290"/>
      <c r="CI135" s="290"/>
      <c r="CJ135" s="290"/>
      <c r="CK135" s="290"/>
      <c r="CL135" s="290"/>
      <c r="CM135" s="290"/>
      <c r="CN135" s="290"/>
      <c r="CO135" s="290"/>
      <c r="CP135" s="290"/>
      <c r="CQ135" s="290"/>
      <c r="CR135" s="290"/>
      <c r="CS135" s="290"/>
      <c r="CT135" s="290"/>
      <c r="CU135" s="290"/>
      <c r="CV135" s="290"/>
      <c r="CW135" s="290"/>
      <c r="CX135" s="290"/>
      <c r="CY135" s="290"/>
      <c r="CZ135" s="290"/>
      <c r="DA135" s="290"/>
      <c r="DB135" s="290"/>
      <c r="DC135" s="290"/>
      <c r="DD135" s="290"/>
      <c r="DE135" s="290"/>
      <c r="DF135" s="290"/>
      <c r="DG135" s="290"/>
      <c r="DH135" s="290"/>
      <c r="DI135" s="290"/>
      <c r="DJ135" s="290"/>
      <c r="DK135" s="290"/>
      <c r="DL135" s="290"/>
      <c r="DM135" s="290"/>
      <c r="DN135" s="290"/>
      <c r="DO135" s="290"/>
      <c r="DP135" s="290"/>
      <c r="DQ135" s="290"/>
      <c r="DR135" s="290"/>
      <c r="DS135" s="290"/>
      <c r="DT135" s="290"/>
      <c r="DU135" s="290"/>
      <c r="DV135" s="290"/>
      <c r="DW135" s="290"/>
      <c r="DX135" s="290"/>
      <c r="DY135" s="290"/>
      <c r="DZ135" s="290"/>
    </row>
  </sheetData>
  <sheetProtection algorithmName="SHA-512" hashValue="e9kXOWgy3abEZgCyvh/SJ1OLC+ZRQ4nGw7NTVV72Aicc/NsUFBnHnJoKrEzCRcq1C4NbeTViZ3XSS/o/qhTS/Q==" saltValue="BS2UpPVmY641gPCYK2PBPA==" spinCount="100000" sheet="1" objects="1" scenarios="1" formatRows="0"/>
  <mergeCells count="2033">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85" zoomScaleNormal="85" zoomScaleSheetLayoutView="85" workbookViewId="0"/>
  </sheetViews>
  <sheetFormatPr defaultColWidth="0" defaultRowHeight="13.5" customHeight="1" zeroHeight="1" x14ac:dyDescent="0.15"/>
  <cols>
    <col min="1" max="120" width="2.75" style="293" customWidth="1"/>
    <col min="121" max="121" width="0" style="292" hidden="1" customWidth="1"/>
    <col min="122" max="16384" width="9" style="292" hidden="1"/>
  </cols>
  <sheetData>
    <row r="1" spans="1:120"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row>
    <row r="2" spans="1:120" x14ac:dyDescent="0.15"/>
    <row r="3" spans="1:120" x14ac:dyDescent="0.15"/>
    <row r="4" spans="1:120" x14ac:dyDescent="0.15"/>
    <row r="5" spans="1:120" x14ac:dyDescent="0.15"/>
    <row r="6" spans="1:120" x14ac:dyDescent="0.15"/>
    <row r="7" spans="1:120" x14ac:dyDescent="0.15"/>
    <row r="8" spans="1:120" x14ac:dyDescent="0.15"/>
    <row r="9" spans="1:120" x14ac:dyDescent="0.15"/>
    <row r="10" spans="1:120" x14ac:dyDescent="0.15"/>
    <row r="11" spans="1:120" x14ac:dyDescent="0.15"/>
    <row r="12" spans="1:120" x14ac:dyDescent="0.15"/>
    <row r="13" spans="1:120" x14ac:dyDescent="0.15"/>
    <row r="14" spans="1:120" x14ac:dyDescent="0.15"/>
    <row r="15" spans="1:120" x14ac:dyDescent="0.15"/>
    <row r="16" spans="1:120" x14ac:dyDescent="0.15">
      <c r="DP16" s="292"/>
    </row>
    <row r="17" spans="119:120" x14ac:dyDescent="0.15">
      <c r="DP17" s="292"/>
    </row>
    <row r="18" spans="119:120" x14ac:dyDescent="0.15"/>
    <row r="19" spans="119:120" x14ac:dyDescent="0.15"/>
    <row r="20" spans="119:120" x14ac:dyDescent="0.15">
      <c r="DO20" s="292"/>
      <c r="DP20" s="292"/>
    </row>
    <row r="21" spans="119:120" x14ac:dyDescent="0.15">
      <c r="DP21" s="292"/>
    </row>
    <row r="22" spans="119:120" x14ac:dyDescent="0.15"/>
    <row r="23" spans="119:120" x14ac:dyDescent="0.15">
      <c r="DO23" s="292"/>
      <c r="DP23" s="292"/>
    </row>
    <row r="24" spans="119:120" x14ac:dyDescent="0.15">
      <c r="DP24" s="292"/>
    </row>
    <row r="25" spans="119:120" x14ac:dyDescent="0.15">
      <c r="DP25" s="292"/>
    </row>
    <row r="26" spans="119:120" x14ac:dyDescent="0.15">
      <c r="DO26" s="292"/>
      <c r="DP26" s="292"/>
    </row>
    <row r="27" spans="119:120" x14ac:dyDescent="0.15"/>
    <row r="28" spans="119:120" x14ac:dyDescent="0.15">
      <c r="DO28" s="292"/>
      <c r="DP28" s="292"/>
    </row>
    <row r="29" spans="119:120" x14ac:dyDescent="0.15">
      <c r="DP29" s="292"/>
    </row>
    <row r="30" spans="119:120" x14ac:dyDescent="0.15"/>
    <row r="31" spans="119:120" x14ac:dyDescent="0.15">
      <c r="DO31" s="292"/>
      <c r="DP31" s="292"/>
    </row>
    <row r="32" spans="119:120" x14ac:dyDescent="0.15"/>
    <row r="33" spans="98:120" x14ac:dyDescent="0.15">
      <c r="DO33" s="292"/>
      <c r="DP33" s="292"/>
    </row>
    <row r="34" spans="98:120" x14ac:dyDescent="0.15">
      <c r="DM34" s="292"/>
    </row>
    <row r="35" spans="98:120" x14ac:dyDescent="0.15">
      <c r="CT35" s="292"/>
      <c r="CU35" s="292"/>
      <c r="CV35" s="292"/>
      <c r="CY35" s="292"/>
      <c r="CZ35" s="292"/>
      <c r="DA35" s="292"/>
      <c r="DD35" s="292"/>
      <c r="DE35" s="292"/>
      <c r="DF35" s="292"/>
      <c r="DI35" s="292"/>
      <c r="DJ35" s="292"/>
      <c r="DK35" s="292"/>
      <c r="DM35" s="292"/>
      <c r="DN35" s="292"/>
      <c r="DO35" s="292"/>
      <c r="DP35" s="292"/>
    </row>
    <row r="36" spans="98:120" x14ac:dyDescent="0.15"/>
    <row r="37" spans="98:120" x14ac:dyDescent="0.15">
      <c r="CW37" s="292"/>
      <c r="DB37" s="292"/>
      <c r="DG37" s="292"/>
      <c r="DL37" s="292"/>
      <c r="DP37" s="292"/>
    </row>
    <row r="38" spans="98:120" x14ac:dyDescent="0.15">
      <c r="CT38" s="292"/>
      <c r="CU38" s="292"/>
      <c r="CV38" s="292"/>
      <c r="CW38" s="292"/>
      <c r="CY38" s="292"/>
      <c r="CZ38" s="292"/>
      <c r="DA38" s="292"/>
      <c r="DB38" s="292"/>
      <c r="DD38" s="292"/>
      <c r="DE38" s="292"/>
      <c r="DF38" s="292"/>
      <c r="DG38" s="292"/>
      <c r="DI38" s="292"/>
      <c r="DJ38" s="292"/>
      <c r="DK38" s="292"/>
      <c r="DL38" s="292"/>
      <c r="DN38" s="292"/>
      <c r="DO38" s="292"/>
      <c r="DP38" s="292"/>
    </row>
    <row r="39" spans="98:120" x14ac:dyDescent="0.15"/>
    <row r="40" spans="98:120" x14ac:dyDescent="0.15"/>
    <row r="41" spans="98:120" x14ac:dyDescent="0.15"/>
    <row r="42" spans="98:120" x14ac:dyDescent="0.15"/>
    <row r="43" spans="98:120" x14ac:dyDescent="0.15"/>
    <row r="44" spans="98:120" x14ac:dyDescent="0.15"/>
    <row r="45" spans="98:120" x14ac:dyDescent="0.15"/>
    <row r="46" spans="98:120" x14ac:dyDescent="0.15"/>
    <row r="47" spans="98:120" x14ac:dyDescent="0.15"/>
    <row r="48" spans="98:120" x14ac:dyDescent="0.15"/>
    <row r="49" spans="22:120" x14ac:dyDescent="0.15">
      <c r="DN49" s="292"/>
      <c r="DO49" s="292"/>
      <c r="DP49" s="292"/>
    </row>
    <row r="50" spans="22:120" x14ac:dyDescent="0.15"/>
    <row r="51" spans="22:120" x14ac:dyDescent="0.15"/>
    <row r="52" spans="22:120" x14ac:dyDescent="0.15"/>
    <row r="53" spans="22:120" x14ac:dyDescent="0.15"/>
    <row r="54" spans="22:120" x14ac:dyDescent="0.15"/>
    <row r="55" spans="22:120" x14ac:dyDescent="0.15"/>
    <row r="56" spans="22:120" x14ac:dyDescent="0.15"/>
    <row r="57" spans="22:120" x14ac:dyDescent="0.15"/>
    <row r="58" spans="22:120" x14ac:dyDescent="0.15"/>
    <row r="59" spans="22:120" x14ac:dyDescent="0.15"/>
    <row r="60" spans="22:120" x14ac:dyDescent="0.15"/>
    <row r="61" spans="22:120" x14ac:dyDescent="0.15"/>
    <row r="62" spans="22:120" x14ac:dyDescent="0.15"/>
    <row r="63" spans="22:120" x14ac:dyDescent="0.15">
      <c r="W63" s="292"/>
      <c r="CS63" s="292"/>
      <c r="CX63" s="292"/>
      <c r="DC63" s="292"/>
      <c r="DH63" s="292"/>
    </row>
    <row r="64" spans="22:120" x14ac:dyDescent="0.15">
      <c r="V64" s="292"/>
    </row>
    <row r="65" spans="15:120" x14ac:dyDescent="0.15">
      <c r="X65" s="292"/>
      <c r="Z65" s="292"/>
      <c r="AA65" s="292"/>
      <c r="AB65" s="292"/>
      <c r="AC65" s="292"/>
      <c r="AD65" s="292"/>
      <c r="AE65" s="292"/>
      <c r="AF65" s="292"/>
      <c r="AG65" s="292"/>
      <c r="AH65" s="292"/>
      <c r="AI65" s="292"/>
      <c r="AJ65" s="292"/>
      <c r="AK65" s="292"/>
      <c r="AL65" s="292"/>
      <c r="AM65" s="292"/>
      <c r="AN65" s="292"/>
      <c r="AO65" s="292"/>
      <c r="AP65" s="292"/>
      <c r="AQ65" s="292"/>
      <c r="AR65" s="292"/>
      <c r="AS65" s="292"/>
      <c r="AT65" s="292"/>
      <c r="AU65" s="292"/>
      <c r="AV65" s="292"/>
      <c r="AW65" s="292"/>
      <c r="AX65" s="292"/>
      <c r="AY65" s="292"/>
      <c r="AZ65" s="292"/>
      <c r="BA65" s="292"/>
      <c r="BB65" s="292"/>
      <c r="BC65" s="292"/>
      <c r="BD65" s="292"/>
      <c r="BE65" s="292"/>
      <c r="BF65" s="292"/>
      <c r="BG65" s="292"/>
      <c r="BH65" s="292"/>
      <c r="BI65" s="292"/>
      <c r="BJ65" s="292"/>
      <c r="BK65" s="292"/>
      <c r="BL65" s="292"/>
      <c r="BM65" s="292"/>
      <c r="BN65" s="292"/>
      <c r="BO65" s="292"/>
      <c r="BP65" s="292"/>
      <c r="BQ65" s="292"/>
      <c r="BR65" s="292"/>
      <c r="BS65" s="292"/>
      <c r="BT65" s="292"/>
      <c r="BU65" s="292"/>
      <c r="BV65" s="292"/>
      <c r="BW65" s="292"/>
      <c r="BX65" s="292"/>
      <c r="BY65" s="292"/>
      <c r="BZ65" s="292"/>
      <c r="CA65" s="292"/>
      <c r="CB65" s="292"/>
      <c r="CC65" s="292"/>
      <c r="CD65" s="292"/>
      <c r="CE65" s="292"/>
      <c r="CF65" s="292"/>
      <c r="CG65" s="292"/>
      <c r="CH65" s="292"/>
      <c r="CI65" s="292"/>
      <c r="CJ65" s="292"/>
      <c r="CK65" s="292"/>
      <c r="CL65" s="292"/>
      <c r="CM65" s="292"/>
      <c r="CN65" s="292"/>
      <c r="CO65" s="292"/>
      <c r="CP65" s="292"/>
      <c r="CQ65" s="292"/>
      <c r="CR65" s="292"/>
      <c r="CU65" s="292"/>
      <c r="CZ65" s="292"/>
      <c r="DE65" s="292"/>
      <c r="DJ65" s="292"/>
    </row>
    <row r="66" spans="15:120" x14ac:dyDescent="0.15">
      <c r="Q66" s="292"/>
      <c r="S66" s="292"/>
      <c r="U66" s="292"/>
      <c r="DM66" s="292"/>
    </row>
    <row r="67" spans="15:120" x14ac:dyDescent="0.15">
      <c r="O67" s="292"/>
      <c r="P67" s="292"/>
      <c r="R67" s="292"/>
      <c r="T67" s="292"/>
      <c r="Y67" s="292"/>
      <c r="CT67" s="292"/>
      <c r="CV67" s="292"/>
      <c r="CW67" s="292"/>
      <c r="CY67" s="292"/>
      <c r="DA67" s="292"/>
      <c r="DB67" s="292"/>
      <c r="DD67" s="292"/>
      <c r="DF67" s="292"/>
      <c r="DG67" s="292"/>
      <c r="DI67" s="292"/>
      <c r="DK67" s="292"/>
      <c r="DL67" s="292"/>
      <c r="DN67" s="292"/>
      <c r="DO67" s="292"/>
      <c r="DP67" s="292"/>
    </row>
    <row r="68" spans="15:120" x14ac:dyDescent="0.15"/>
    <row r="69" spans="15:120" x14ac:dyDescent="0.15"/>
    <row r="70" spans="15:120" x14ac:dyDescent="0.15"/>
    <row r="71" spans="15:120" x14ac:dyDescent="0.15"/>
    <row r="72" spans="15:120" x14ac:dyDescent="0.15">
      <c r="DP72" s="292"/>
    </row>
    <row r="73" spans="15:120" x14ac:dyDescent="0.15">
      <c r="DP73" s="292"/>
    </row>
    <row r="74" spans="15:120" x14ac:dyDescent="0.15"/>
    <row r="75" spans="15:120" x14ac:dyDescent="0.15"/>
    <row r="76" spans="15:120" x14ac:dyDescent="0.15"/>
    <row r="77" spans="15:120" x14ac:dyDescent="0.15"/>
    <row r="78" spans="15:120" x14ac:dyDescent="0.15"/>
    <row r="79" spans="15:120" x14ac:dyDescent="0.15"/>
    <row r="80" spans="15:120" x14ac:dyDescent="0.15"/>
    <row r="81" spans="97:112" x14ac:dyDescent="0.15"/>
    <row r="82" spans="97:112" x14ac:dyDescent="0.15"/>
    <row r="83" spans="97:112" x14ac:dyDescent="0.15"/>
    <row r="84" spans="97:112" x14ac:dyDescent="0.15"/>
    <row r="85" spans="97:112" x14ac:dyDescent="0.15"/>
    <row r="86" spans="97:112" x14ac:dyDescent="0.15"/>
    <row r="87" spans="97:112" x14ac:dyDescent="0.15"/>
    <row r="88" spans="97:112" x14ac:dyDescent="0.15"/>
    <row r="89" spans="97:112" x14ac:dyDescent="0.15"/>
    <row r="90" spans="97:112" x14ac:dyDescent="0.15"/>
    <row r="91" spans="97:112" x14ac:dyDescent="0.15"/>
    <row r="92" spans="97:112" x14ac:dyDescent="0.15"/>
    <row r="93" spans="97:112" x14ac:dyDescent="0.15"/>
    <row r="94" spans="97:112" x14ac:dyDescent="0.15"/>
    <row r="95" spans="97:112" x14ac:dyDescent="0.15"/>
    <row r="96" spans="97:112" x14ac:dyDescent="0.15">
      <c r="CS96" s="292"/>
      <c r="CX96" s="292"/>
      <c r="DC96" s="292"/>
      <c r="DH96" s="292"/>
    </row>
    <row r="97" spans="24:120" x14ac:dyDescent="0.15">
      <c r="CS97" s="292"/>
      <c r="CX97" s="292"/>
      <c r="DC97" s="292"/>
      <c r="DH97" s="292"/>
      <c r="DP97" s="293" t="s">
        <v>515</v>
      </c>
    </row>
    <row r="98" spans="24:120" hidden="1" x14ac:dyDescent="0.15">
      <c r="CS98" s="292"/>
      <c r="CX98" s="292"/>
      <c r="DC98" s="292"/>
      <c r="DH98" s="292"/>
    </row>
    <row r="99" spans="24:120" hidden="1" x14ac:dyDescent="0.15">
      <c r="CS99" s="292"/>
      <c r="CX99" s="292"/>
      <c r="DC99" s="292"/>
      <c r="DH99" s="292"/>
    </row>
    <row r="101" spans="24:120" ht="12" hidden="1" customHeight="1" x14ac:dyDescent="0.15">
      <c r="X101" s="292"/>
      <c r="Y101" s="292"/>
      <c r="Z101" s="292"/>
      <c r="AA101" s="292"/>
      <c r="AB101" s="292"/>
      <c r="AC101" s="292"/>
      <c r="AD101" s="292"/>
      <c r="AE101" s="292"/>
      <c r="AF101" s="292"/>
      <c r="AG101" s="292"/>
      <c r="AH101" s="292"/>
      <c r="AI101" s="292"/>
      <c r="AJ101" s="292"/>
      <c r="AK101" s="292"/>
      <c r="AL101" s="292"/>
      <c r="AM101" s="292"/>
      <c r="AN101" s="292"/>
      <c r="AO101" s="292"/>
      <c r="AP101" s="292"/>
      <c r="AQ101" s="292"/>
      <c r="AR101" s="292"/>
      <c r="AS101" s="292"/>
      <c r="AT101" s="292"/>
      <c r="AU101" s="292"/>
      <c r="AV101" s="292"/>
      <c r="AW101" s="292"/>
      <c r="AX101" s="292"/>
      <c r="AY101" s="292"/>
      <c r="AZ101" s="292"/>
      <c r="BA101" s="292"/>
      <c r="BB101" s="292"/>
      <c r="BC101" s="292"/>
      <c r="BD101" s="292"/>
      <c r="BE101" s="292"/>
      <c r="BF101" s="292"/>
      <c r="BG101" s="292"/>
      <c r="BH101" s="292"/>
      <c r="BI101" s="292"/>
      <c r="BJ101" s="292"/>
      <c r="BK101" s="292"/>
      <c r="BL101" s="292"/>
      <c r="BM101" s="292"/>
      <c r="BN101" s="292"/>
      <c r="BO101" s="292"/>
      <c r="BP101" s="292"/>
      <c r="BQ101" s="292"/>
      <c r="BR101" s="292"/>
      <c r="BS101" s="292"/>
      <c r="BT101" s="292"/>
      <c r="BU101" s="292"/>
      <c r="BV101" s="292"/>
      <c r="BW101" s="292"/>
      <c r="BX101" s="292"/>
      <c r="BY101" s="292"/>
      <c r="BZ101" s="292"/>
      <c r="CA101" s="292"/>
      <c r="CB101" s="292"/>
      <c r="CC101" s="292"/>
      <c r="CD101" s="292"/>
      <c r="CE101" s="292"/>
      <c r="CF101" s="292"/>
      <c r="CG101" s="292"/>
      <c r="CH101" s="292"/>
      <c r="CI101" s="292"/>
      <c r="CJ101" s="292"/>
      <c r="CK101" s="292"/>
      <c r="CL101" s="292"/>
      <c r="CM101" s="292"/>
      <c r="CN101" s="292"/>
      <c r="CO101" s="292"/>
      <c r="CP101" s="292"/>
      <c r="CQ101" s="292"/>
      <c r="CR101" s="292"/>
      <c r="CU101" s="292"/>
      <c r="CZ101" s="292"/>
      <c r="DE101" s="292"/>
      <c r="DJ101" s="292"/>
    </row>
    <row r="102" spans="24:120" ht="1.5" hidden="1" customHeight="1" x14ac:dyDescent="0.15">
      <c r="CU102" s="292"/>
      <c r="CZ102" s="292"/>
      <c r="DE102" s="292"/>
      <c r="DJ102" s="292"/>
      <c r="DM102" s="292"/>
    </row>
    <row r="103" spans="24:120" hidden="1" x14ac:dyDescent="0.15">
      <c r="CT103" s="292"/>
      <c r="CV103" s="292"/>
      <c r="CW103" s="292"/>
      <c r="CY103" s="292"/>
      <c r="DA103" s="292"/>
      <c r="DB103" s="292"/>
      <c r="DD103" s="292"/>
      <c r="DF103" s="292"/>
      <c r="DG103" s="292"/>
      <c r="DI103" s="292"/>
      <c r="DK103" s="292"/>
      <c r="DL103" s="292"/>
      <c r="DM103" s="292"/>
      <c r="DN103" s="292"/>
      <c r="DO103" s="292"/>
      <c r="DP103" s="292"/>
    </row>
    <row r="104" spans="24:120" hidden="1" x14ac:dyDescent="0.15">
      <c r="CV104" s="292"/>
      <c r="CW104" s="292"/>
      <c r="DA104" s="292"/>
      <c r="DB104" s="292"/>
      <c r="DF104" s="292"/>
      <c r="DG104" s="292"/>
      <c r="DK104" s="292"/>
      <c r="DL104" s="292"/>
      <c r="DN104" s="292"/>
      <c r="DO104" s="292"/>
      <c r="DP104" s="292"/>
    </row>
    <row r="105" spans="24:120" ht="12.75" hidden="1" customHeight="1" x14ac:dyDescent="0.15"/>
  </sheetData>
  <sheetProtection algorithmName="SHA-512" hashValue="0wohb9rZSBvhT/rsZzioivGoNEHy1z5Y2U1gzVEPAW+dQ0nBz27rdqHbdLnMdQvukXmQiQk7Dp2nG3ZtNoVrvg==" saltValue="L553QoR3VEdV7BbAXCBKug=="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85" zoomScaleNormal="85" zoomScaleSheetLayoutView="55" workbookViewId="0"/>
  </sheetViews>
  <sheetFormatPr defaultColWidth="0" defaultRowHeight="13.5" customHeight="1" zeroHeight="1" x14ac:dyDescent="0.15"/>
  <cols>
    <col min="1" max="116" width="2.625" style="293" customWidth="1"/>
    <col min="117" max="16384" width="9" style="292" hidden="1"/>
  </cols>
  <sheetData>
    <row r="1" spans="2:116"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row>
    <row r="2" spans="2:116" x14ac:dyDescent="0.15"/>
    <row r="3" spans="2:116" x14ac:dyDescent="0.15"/>
    <row r="4" spans="2:116" x14ac:dyDescent="0.15">
      <c r="R4" s="292"/>
      <c r="S4" s="292"/>
      <c r="T4" s="292"/>
      <c r="U4" s="292"/>
      <c r="V4" s="292"/>
      <c r="W4" s="292"/>
      <c r="X4" s="292"/>
      <c r="Y4" s="292"/>
      <c r="Z4" s="292"/>
      <c r="AA4" s="292"/>
      <c r="AB4" s="292"/>
      <c r="AC4" s="292"/>
      <c r="AD4" s="292"/>
      <c r="AE4" s="292"/>
      <c r="AF4" s="292"/>
      <c r="AG4" s="292"/>
      <c r="AH4" s="292"/>
      <c r="AI4" s="292"/>
      <c r="AJ4" s="292"/>
      <c r="AK4" s="292"/>
      <c r="AL4" s="292"/>
      <c r="AM4" s="292"/>
      <c r="AN4" s="292"/>
      <c r="AO4" s="292"/>
      <c r="AP4" s="292"/>
      <c r="AQ4" s="292"/>
      <c r="AR4" s="292"/>
      <c r="AS4" s="292"/>
      <c r="AT4" s="292"/>
      <c r="AU4" s="292"/>
      <c r="AV4" s="292"/>
      <c r="AW4" s="292"/>
      <c r="AX4" s="292"/>
      <c r="AY4" s="292"/>
      <c r="AZ4" s="292"/>
      <c r="BA4" s="292"/>
      <c r="BB4" s="292"/>
      <c r="BC4" s="292"/>
      <c r="BD4" s="292"/>
      <c r="BE4" s="292"/>
      <c r="BF4" s="292"/>
      <c r="BG4" s="292"/>
      <c r="BH4" s="292"/>
      <c r="BI4" s="292"/>
      <c r="BJ4" s="292"/>
      <c r="BK4" s="292"/>
      <c r="BL4" s="292"/>
      <c r="BM4" s="292"/>
      <c r="BN4" s="292"/>
      <c r="BO4" s="292"/>
      <c r="BP4" s="292"/>
      <c r="BQ4" s="292"/>
      <c r="BR4" s="292"/>
      <c r="BS4" s="292"/>
      <c r="BT4" s="292"/>
      <c r="BU4" s="292"/>
      <c r="BV4" s="292"/>
      <c r="BW4" s="292"/>
      <c r="BX4" s="292"/>
      <c r="BY4" s="292"/>
      <c r="BZ4" s="292"/>
      <c r="CA4" s="292"/>
      <c r="CB4" s="292"/>
      <c r="CC4" s="292"/>
      <c r="CD4" s="292"/>
      <c r="CE4" s="292"/>
      <c r="CF4" s="292"/>
      <c r="CG4" s="292"/>
      <c r="CH4" s="292"/>
      <c r="CI4" s="292"/>
      <c r="CJ4" s="292"/>
      <c r="CK4" s="292"/>
      <c r="CL4" s="292"/>
      <c r="CM4" s="292"/>
      <c r="CN4" s="292"/>
      <c r="CO4" s="292"/>
      <c r="CP4" s="292"/>
      <c r="CQ4" s="292"/>
      <c r="CR4" s="292"/>
      <c r="CS4" s="292"/>
      <c r="CT4" s="292"/>
      <c r="CU4" s="292"/>
      <c r="CV4" s="292"/>
      <c r="CW4" s="292"/>
      <c r="CX4" s="292"/>
      <c r="CY4" s="292"/>
      <c r="CZ4" s="292"/>
      <c r="DA4" s="292"/>
      <c r="DB4" s="292"/>
      <c r="DC4" s="292"/>
      <c r="DD4" s="292"/>
      <c r="DE4" s="292"/>
      <c r="DF4" s="292"/>
      <c r="DG4" s="292"/>
      <c r="DH4" s="292"/>
      <c r="DI4" s="292"/>
      <c r="DJ4" s="292"/>
      <c r="DK4" s="292"/>
      <c r="DL4" s="292"/>
    </row>
    <row r="5" spans="2:116" x14ac:dyDescent="0.15">
      <c r="R5" s="292"/>
      <c r="S5" s="292"/>
      <c r="T5" s="292"/>
      <c r="U5" s="292"/>
      <c r="V5" s="292"/>
      <c r="W5" s="292"/>
      <c r="X5" s="292"/>
      <c r="Y5" s="292"/>
      <c r="Z5" s="292"/>
      <c r="AA5" s="292"/>
      <c r="AB5" s="292"/>
      <c r="AC5" s="292"/>
      <c r="AD5" s="292"/>
      <c r="AE5" s="292"/>
      <c r="AF5" s="292"/>
      <c r="AG5" s="292"/>
      <c r="AH5" s="292"/>
      <c r="AI5" s="292"/>
      <c r="AJ5" s="292"/>
      <c r="AK5" s="292"/>
      <c r="AL5" s="292"/>
      <c r="AM5" s="292"/>
      <c r="AN5" s="292"/>
      <c r="AO5" s="292"/>
      <c r="AP5" s="292"/>
      <c r="AQ5" s="292"/>
      <c r="AR5" s="292"/>
      <c r="AS5" s="292"/>
      <c r="AT5" s="292"/>
      <c r="AU5" s="292"/>
      <c r="AV5" s="292"/>
      <c r="AW5" s="292"/>
      <c r="AX5" s="292"/>
      <c r="AY5" s="292"/>
      <c r="AZ5" s="292"/>
      <c r="BA5" s="292"/>
      <c r="BB5" s="292"/>
      <c r="BC5" s="292"/>
      <c r="BD5" s="292"/>
      <c r="BE5" s="292"/>
      <c r="BF5" s="292"/>
      <c r="BG5" s="292"/>
      <c r="BH5" s="292"/>
      <c r="BI5" s="292"/>
      <c r="BJ5" s="292"/>
      <c r="BK5" s="292"/>
      <c r="BL5" s="292"/>
      <c r="BM5" s="292"/>
      <c r="BN5" s="292"/>
      <c r="BO5" s="292"/>
      <c r="BP5" s="292"/>
      <c r="BQ5" s="292"/>
      <c r="BR5" s="292"/>
      <c r="BS5" s="292"/>
      <c r="BT5" s="292"/>
      <c r="BU5" s="292"/>
      <c r="BV5" s="292"/>
      <c r="BW5" s="292"/>
      <c r="BX5" s="292"/>
      <c r="BY5" s="292"/>
      <c r="BZ5" s="292"/>
      <c r="CA5" s="292"/>
      <c r="CB5" s="292"/>
      <c r="CC5" s="292"/>
      <c r="CD5" s="292"/>
      <c r="CE5" s="292"/>
      <c r="CF5" s="292"/>
      <c r="CG5" s="292"/>
      <c r="CH5" s="292"/>
      <c r="CI5" s="292"/>
      <c r="CJ5" s="292"/>
      <c r="CK5" s="292"/>
      <c r="CL5" s="292"/>
      <c r="CM5" s="292"/>
      <c r="CN5" s="292"/>
      <c r="CO5" s="292"/>
      <c r="CP5" s="292"/>
      <c r="CQ5" s="292"/>
      <c r="CR5" s="292"/>
      <c r="CS5" s="292"/>
      <c r="CT5" s="292"/>
      <c r="CU5" s="292"/>
      <c r="CV5" s="292"/>
      <c r="CW5" s="292"/>
      <c r="CX5" s="292"/>
      <c r="CY5" s="292"/>
      <c r="CZ5" s="292"/>
      <c r="DA5" s="292"/>
      <c r="DB5" s="292"/>
      <c r="DC5" s="292"/>
      <c r="DD5" s="292"/>
      <c r="DE5" s="292"/>
      <c r="DF5" s="292"/>
      <c r="DG5" s="292"/>
      <c r="DH5" s="292"/>
      <c r="DI5" s="292"/>
      <c r="DJ5" s="292"/>
      <c r="DK5" s="292"/>
      <c r="DL5" s="292"/>
    </row>
    <row r="6" spans="2:116" x14ac:dyDescent="0.15"/>
    <row r="7" spans="2:116" x14ac:dyDescent="0.15"/>
    <row r="8" spans="2:116" x14ac:dyDescent="0.15"/>
    <row r="9" spans="2:116" x14ac:dyDescent="0.15"/>
    <row r="10" spans="2:116" x14ac:dyDescent="0.15"/>
    <row r="11" spans="2:116" x14ac:dyDescent="0.15"/>
    <row r="12" spans="2:116" x14ac:dyDescent="0.15"/>
    <row r="13" spans="2:116" x14ac:dyDescent="0.15"/>
    <row r="14" spans="2:116" x14ac:dyDescent="0.15"/>
    <row r="15" spans="2:116" x14ac:dyDescent="0.15"/>
    <row r="16" spans="2:116" x14ac:dyDescent="0.15"/>
    <row r="17" spans="9:116" x14ac:dyDescent="0.15"/>
    <row r="18" spans="9:116" x14ac:dyDescent="0.15">
      <c r="I18" s="292"/>
      <c r="J18" s="292"/>
      <c r="K18" s="292"/>
      <c r="L18" s="292"/>
      <c r="M18" s="292"/>
      <c r="N18" s="292"/>
      <c r="O18" s="292"/>
      <c r="P18" s="292"/>
      <c r="Q18" s="292"/>
      <c r="R18" s="292"/>
      <c r="S18" s="292"/>
      <c r="T18" s="292"/>
      <c r="U18" s="292"/>
      <c r="V18" s="292"/>
      <c r="W18" s="292"/>
      <c r="X18" s="292"/>
      <c r="Y18" s="292"/>
      <c r="Z18" s="292"/>
      <c r="AA18" s="292"/>
      <c r="AB18" s="292"/>
      <c r="AC18" s="292"/>
      <c r="AD18" s="292"/>
      <c r="AE18" s="292"/>
      <c r="AF18" s="292"/>
      <c r="AG18" s="292"/>
      <c r="AH18" s="292"/>
      <c r="AI18" s="292"/>
      <c r="AJ18" s="292"/>
      <c r="AK18" s="292"/>
      <c r="AL18" s="292"/>
      <c r="AM18" s="292"/>
      <c r="AN18" s="292"/>
      <c r="AO18" s="292"/>
      <c r="AP18" s="292"/>
      <c r="AQ18" s="292"/>
      <c r="AR18" s="292"/>
      <c r="AS18" s="292"/>
      <c r="AT18" s="292"/>
      <c r="AU18" s="292"/>
      <c r="AV18" s="292"/>
      <c r="AW18" s="292"/>
      <c r="AX18" s="292"/>
      <c r="AY18" s="292"/>
      <c r="AZ18" s="292"/>
      <c r="BA18" s="292"/>
      <c r="BB18" s="292"/>
      <c r="BC18" s="292"/>
      <c r="BD18" s="292"/>
      <c r="BE18" s="292"/>
      <c r="BF18" s="292"/>
      <c r="BG18" s="292"/>
      <c r="BH18" s="292"/>
      <c r="BI18" s="292"/>
      <c r="BJ18" s="292"/>
      <c r="BK18" s="292"/>
      <c r="BL18" s="292"/>
      <c r="BM18" s="292"/>
      <c r="BN18" s="292"/>
      <c r="BO18" s="292"/>
      <c r="BP18" s="292"/>
      <c r="BQ18" s="292"/>
      <c r="BR18" s="292"/>
      <c r="BS18" s="292"/>
      <c r="BT18" s="292"/>
      <c r="BU18" s="292"/>
      <c r="BV18" s="292"/>
      <c r="BW18" s="292"/>
      <c r="BX18" s="292"/>
      <c r="BY18" s="292"/>
      <c r="BZ18" s="292"/>
      <c r="CA18" s="292"/>
      <c r="CB18" s="292"/>
      <c r="CC18" s="292"/>
      <c r="CD18" s="292"/>
      <c r="CE18" s="292"/>
      <c r="CF18" s="292"/>
      <c r="CG18" s="292"/>
      <c r="CH18" s="292"/>
      <c r="CI18" s="292"/>
      <c r="CJ18" s="292"/>
      <c r="CK18" s="292"/>
      <c r="CL18" s="292"/>
      <c r="CM18" s="292"/>
      <c r="CN18" s="292"/>
      <c r="CO18" s="292"/>
      <c r="CP18" s="292"/>
      <c r="CQ18" s="292"/>
      <c r="CR18" s="292"/>
      <c r="CS18" s="292"/>
      <c r="CT18" s="292"/>
      <c r="CU18" s="292"/>
      <c r="CV18" s="292"/>
      <c r="CW18" s="292"/>
      <c r="CX18" s="292"/>
      <c r="CY18" s="292"/>
      <c r="CZ18" s="292"/>
      <c r="DA18" s="292"/>
      <c r="DB18" s="292"/>
      <c r="DC18" s="292"/>
      <c r="DD18" s="292"/>
      <c r="DE18" s="292"/>
      <c r="DF18" s="292"/>
      <c r="DG18" s="292"/>
      <c r="DH18" s="292"/>
      <c r="DI18" s="292"/>
      <c r="DJ18" s="292"/>
      <c r="DK18" s="292"/>
      <c r="DL18" s="292"/>
    </row>
    <row r="19" spans="9:116" x14ac:dyDescent="0.15"/>
    <row r="20" spans="9:116" x14ac:dyDescent="0.15"/>
    <row r="21" spans="9:116" x14ac:dyDescent="0.15">
      <c r="DL21" s="292"/>
    </row>
    <row r="22" spans="9:116" x14ac:dyDescent="0.15">
      <c r="DI22" s="292"/>
      <c r="DJ22" s="292"/>
      <c r="DK22" s="292"/>
      <c r="DL22" s="292"/>
    </row>
    <row r="23" spans="9:116" x14ac:dyDescent="0.15">
      <c r="CY23" s="292"/>
      <c r="CZ23" s="292"/>
      <c r="DA23" s="292"/>
      <c r="DB23" s="292"/>
      <c r="DC23" s="292"/>
      <c r="DD23" s="292"/>
      <c r="DE23" s="292"/>
      <c r="DF23" s="292"/>
      <c r="DG23" s="292"/>
      <c r="DH23" s="292"/>
      <c r="DI23" s="292"/>
      <c r="DJ23" s="292"/>
      <c r="DK23" s="292"/>
      <c r="DL23" s="292"/>
    </row>
    <row r="24" spans="9:116" x14ac:dyDescent="0.15"/>
    <row r="25" spans="9:116" x14ac:dyDescent="0.15"/>
    <row r="26" spans="9:116" x14ac:dyDescent="0.15"/>
    <row r="27" spans="9:116" x14ac:dyDescent="0.15"/>
    <row r="28" spans="9:116" x14ac:dyDescent="0.15"/>
    <row r="29" spans="9:116" x14ac:dyDescent="0.15"/>
    <row r="30" spans="9:116" x14ac:dyDescent="0.15"/>
    <row r="31" spans="9:116" x14ac:dyDescent="0.15"/>
    <row r="32" spans="9:116" x14ac:dyDescent="0.15"/>
    <row r="33" spans="15:116" x14ac:dyDescent="0.15"/>
    <row r="34" spans="15:116" x14ac:dyDescent="0.15"/>
    <row r="35" spans="15:116" x14ac:dyDescent="0.15">
      <c r="CZ35" s="292"/>
      <c r="DA35" s="292"/>
      <c r="DB35" s="292"/>
      <c r="DC35" s="292"/>
      <c r="DD35" s="292"/>
      <c r="DE35" s="292"/>
      <c r="DF35" s="292"/>
      <c r="DG35" s="292"/>
      <c r="DH35" s="292"/>
      <c r="DI35" s="292"/>
      <c r="DJ35" s="292"/>
      <c r="DK35" s="292"/>
      <c r="DL35" s="292"/>
    </row>
    <row r="36" spans="15:116" x14ac:dyDescent="0.15"/>
    <row r="37" spans="15:116" x14ac:dyDescent="0.15">
      <c r="DL37" s="292"/>
    </row>
    <row r="38" spans="15:116" x14ac:dyDescent="0.15">
      <c r="DI38" s="292"/>
      <c r="DJ38" s="292"/>
      <c r="DK38" s="292"/>
      <c r="DL38" s="292"/>
    </row>
    <row r="39" spans="15:116" x14ac:dyDescent="0.15"/>
    <row r="40" spans="15:116" x14ac:dyDescent="0.15"/>
    <row r="41" spans="15:116" x14ac:dyDescent="0.15"/>
    <row r="42" spans="15:116" x14ac:dyDescent="0.15"/>
    <row r="43" spans="15:116" x14ac:dyDescent="0.15">
      <c r="O43" s="292"/>
      <c r="P43" s="292"/>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E43" s="292"/>
      <c r="DF43" s="292"/>
      <c r="DG43" s="292"/>
      <c r="DH43" s="292"/>
      <c r="DI43" s="292"/>
      <c r="DJ43" s="292"/>
      <c r="DK43" s="292"/>
      <c r="DL43" s="292"/>
    </row>
    <row r="44" spans="15:116" x14ac:dyDescent="0.15">
      <c r="DL44" s="292"/>
    </row>
    <row r="45" spans="15:116" x14ac:dyDescent="0.15"/>
    <row r="46" spans="15:116" x14ac:dyDescent="0.15">
      <c r="DA46" s="292"/>
      <c r="DB46" s="292"/>
      <c r="DC46" s="292"/>
      <c r="DD46" s="292"/>
      <c r="DE46" s="292"/>
      <c r="DF46" s="292"/>
      <c r="DG46" s="292"/>
      <c r="DH46" s="292"/>
      <c r="DI46" s="292"/>
      <c r="DJ46" s="292"/>
      <c r="DK46" s="292"/>
      <c r="DL46" s="292"/>
    </row>
    <row r="47" spans="15:116" x14ac:dyDescent="0.15"/>
    <row r="48" spans="15:116" x14ac:dyDescent="0.15"/>
    <row r="49" spans="104:116" x14ac:dyDescent="0.15"/>
    <row r="50" spans="104:116" x14ac:dyDescent="0.15">
      <c r="CZ50" s="292"/>
      <c r="DA50" s="292"/>
      <c r="DB50" s="292"/>
      <c r="DC50" s="292"/>
      <c r="DD50" s="292"/>
      <c r="DE50" s="292"/>
      <c r="DF50" s="292"/>
      <c r="DG50" s="292"/>
      <c r="DH50" s="292"/>
      <c r="DI50" s="292"/>
      <c r="DJ50" s="292"/>
      <c r="DK50" s="292"/>
      <c r="DL50" s="292"/>
    </row>
    <row r="51" spans="104:116" x14ac:dyDescent="0.15"/>
    <row r="52" spans="104:116" x14ac:dyDescent="0.15"/>
    <row r="53" spans="104:116" x14ac:dyDescent="0.15">
      <c r="DL53" s="292"/>
    </row>
    <row r="54" spans="104:116" x14ac:dyDescent="0.15"/>
    <row r="55" spans="104:116" x14ac:dyDescent="0.15"/>
    <row r="56" spans="104:116" x14ac:dyDescent="0.15"/>
    <row r="57" spans="104:116" x14ac:dyDescent="0.15"/>
    <row r="58" spans="104:116" x14ac:dyDescent="0.15"/>
    <row r="59" spans="104:116" x14ac:dyDescent="0.15"/>
    <row r="60" spans="104:116" x14ac:dyDescent="0.15"/>
    <row r="61" spans="104:116" x14ac:dyDescent="0.15"/>
    <row r="62" spans="104:116" x14ac:dyDescent="0.15"/>
    <row r="63" spans="104:116" x14ac:dyDescent="0.15"/>
    <row r="64" spans="104:116" x14ac:dyDescent="0.15"/>
    <row r="65" spans="107:116" x14ac:dyDescent="0.15"/>
    <row r="66" spans="107:116" x14ac:dyDescent="0.15"/>
    <row r="67" spans="107:116" x14ac:dyDescent="0.15">
      <c r="DC67" s="292"/>
      <c r="DD67" s="292"/>
      <c r="DE67" s="292"/>
      <c r="DF67" s="292"/>
      <c r="DG67" s="292"/>
      <c r="DH67" s="292"/>
      <c r="DI67" s="292"/>
      <c r="DJ67" s="292"/>
      <c r="DK67" s="292"/>
      <c r="DL67" s="292"/>
    </row>
    <row r="68" spans="107:116" x14ac:dyDescent="0.15"/>
    <row r="69" spans="107:116" x14ac:dyDescent="0.15"/>
    <row r="70" spans="107:116" x14ac:dyDescent="0.15"/>
    <row r="71" spans="107:116" x14ac:dyDescent="0.15"/>
    <row r="72" spans="107:116" x14ac:dyDescent="0.15"/>
    <row r="73" spans="107:116" x14ac:dyDescent="0.15"/>
    <row r="74" spans="107:116" x14ac:dyDescent="0.15"/>
    <row r="75" spans="107:116" x14ac:dyDescent="0.15"/>
    <row r="76" spans="107:116" x14ac:dyDescent="0.15"/>
    <row r="77" spans="107:116" x14ac:dyDescent="0.15"/>
    <row r="78" spans="107:116" x14ac:dyDescent="0.15"/>
    <row r="79" spans="107:116" x14ac:dyDescent="0.15"/>
    <row r="80" spans="107:116" x14ac:dyDescent="0.15"/>
    <row r="81" x14ac:dyDescent="0.15"/>
    <row r="82" x14ac:dyDescent="0.15"/>
    <row r="83" x14ac:dyDescent="0.15"/>
    <row r="84" x14ac:dyDescent="0.15"/>
    <row r="85" x14ac:dyDescent="0.15"/>
    <row r="86" x14ac:dyDescent="0.15"/>
    <row r="87" x14ac:dyDescent="0.15"/>
    <row r="88" x14ac:dyDescent="0.15"/>
    <row r="89" x14ac:dyDescent="0.15"/>
  </sheetData>
  <sheetProtection algorithmName="SHA-512" hashValue="ss4Qm9Nv2LFWJX57PICUQtioE++Svy1Wa3qIOa2YJa+WzYgmbs3PQuu+L+8EXL3G2QJ4iYFaGvl1hcE2jI/4XQ==" saltValue="76dyfdE6HInsX05B4GnF4w=="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70" zoomScaleSheetLayoutView="70" workbookViewId="0"/>
  </sheetViews>
  <sheetFormatPr defaultColWidth="0" defaultRowHeight="13.5" customHeight="1" zeroHeight="1" x14ac:dyDescent="0.15"/>
  <cols>
    <col min="1" max="36" width="2.5" style="294" customWidth="1"/>
    <col min="37" max="44" width="17" style="294" customWidth="1"/>
    <col min="45" max="45" width="6.125" style="301" customWidth="1"/>
    <col min="46" max="46" width="3" style="299" customWidth="1"/>
    <col min="47" max="47" width="19.125" style="294" hidden="1" customWidth="1"/>
    <col min="48" max="52" width="12.625" style="294" hidden="1" customWidth="1"/>
    <col min="53" max="16384" width="8.625" style="294" hidden="1"/>
  </cols>
  <sheetData>
    <row r="1" spans="1:46" x14ac:dyDescent="0.15">
      <c r="AS1" s="295"/>
      <c r="AT1" s="295"/>
    </row>
    <row r="2" spans="1:46" x14ac:dyDescent="0.15">
      <c r="AS2" s="295"/>
      <c r="AT2" s="295"/>
    </row>
    <row r="3" spans="1:46" x14ac:dyDescent="0.15">
      <c r="AS3" s="295"/>
      <c r="AT3" s="295"/>
    </row>
    <row r="4" spans="1:46" x14ac:dyDescent="0.15">
      <c r="AS4" s="295"/>
      <c r="AT4" s="295"/>
    </row>
    <row r="5" spans="1:46" ht="17.25" x14ac:dyDescent="0.15">
      <c r="A5" s="296" t="s">
        <v>516</v>
      </c>
      <c r="B5" s="297"/>
      <c r="C5" s="297"/>
      <c r="D5" s="297"/>
      <c r="E5" s="297"/>
      <c r="F5" s="297"/>
      <c r="G5" s="297"/>
      <c r="H5" s="297"/>
      <c r="I5" s="297"/>
      <c r="J5" s="297"/>
      <c r="K5" s="297"/>
      <c r="L5" s="297"/>
      <c r="M5" s="297"/>
      <c r="N5" s="297"/>
      <c r="O5" s="297"/>
      <c r="P5" s="297"/>
      <c r="Q5" s="297"/>
      <c r="R5" s="297"/>
      <c r="S5" s="297"/>
      <c r="T5" s="297"/>
      <c r="U5" s="297"/>
      <c r="V5" s="297"/>
      <c r="W5" s="297"/>
      <c r="X5" s="297"/>
      <c r="Y5" s="297"/>
      <c r="Z5" s="297"/>
      <c r="AA5" s="297"/>
      <c r="AB5" s="297"/>
      <c r="AC5" s="297"/>
      <c r="AD5" s="297"/>
      <c r="AE5" s="297"/>
      <c r="AF5" s="297"/>
      <c r="AG5" s="297"/>
      <c r="AH5" s="297"/>
      <c r="AI5" s="297"/>
      <c r="AJ5" s="297"/>
      <c r="AK5" s="297"/>
      <c r="AL5" s="297"/>
      <c r="AM5" s="297"/>
      <c r="AN5" s="297"/>
      <c r="AO5" s="297"/>
      <c r="AP5" s="297"/>
      <c r="AQ5" s="297"/>
      <c r="AR5" s="297"/>
      <c r="AS5" s="298"/>
    </row>
    <row r="6" spans="1:46" x14ac:dyDescent="0.15">
      <c r="A6" s="299"/>
      <c r="B6" s="295"/>
      <c r="C6" s="295"/>
      <c r="D6" s="295"/>
      <c r="E6" s="295"/>
      <c r="F6" s="295"/>
      <c r="G6" s="295"/>
      <c r="H6" s="295"/>
      <c r="I6" s="295"/>
      <c r="J6" s="295"/>
      <c r="K6" s="295"/>
      <c r="L6" s="295"/>
      <c r="M6" s="295"/>
      <c r="N6" s="295"/>
      <c r="O6" s="295"/>
      <c r="P6" s="295"/>
      <c r="Q6" s="295"/>
      <c r="R6" s="295"/>
      <c r="S6" s="295"/>
      <c r="T6" s="295"/>
      <c r="U6" s="295"/>
      <c r="V6" s="295"/>
      <c r="W6" s="295"/>
      <c r="X6" s="295"/>
      <c r="Y6" s="295"/>
      <c r="Z6" s="295"/>
      <c r="AA6" s="295"/>
      <c r="AB6" s="295"/>
      <c r="AC6" s="295"/>
      <c r="AD6" s="295"/>
      <c r="AE6" s="295"/>
      <c r="AF6" s="295"/>
      <c r="AG6" s="295"/>
      <c r="AH6" s="295"/>
      <c r="AI6" s="295"/>
      <c r="AJ6" s="295"/>
      <c r="AK6" s="300" t="s">
        <v>517</v>
      </c>
      <c r="AL6" s="300"/>
      <c r="AM6" s="300"/>
      <c r="AN6" s="300"/>
      <c r="AO6" s="295"/>
      <c r="AP6" s="295"/>
      <c r="AQ6" s="295"/>
      <c r="AR6" s="295"/>
    </row>
    <row r="7" spans="1:46" ht="13.5" customHeight="1" x14ac:dyDescent="0.15">
      <c r="A7" s="299"/>
      <c r="B7" s="295"/>
      <c r="C7" s="295"/>
      <c r="D7" s="295"/>
      <c r="E7" s="295"/>
      <c r="F7" s="295"/>
      <c r="G7" s="295"/>
      <c r="H7" s="295"/>
      <c r="I7" s="295"/>
      <c r="J7" s="295"/>
      <c r="K7" s="295"/>
      <c r="L7" s="295"/>
      <c r="M7" s="295"/>
      <c r="N7" s="295"/>
      <c r="O7" s="295"/>
      <c r="P7" s="295"/>
      <c r="Q7" s="295"/>
      <c r="R7" s="295"/>
      <c r="S7" s="295"/>
      <c r="T7" s="295"/>
      <c r="U7" s="295"/>
      <c r="V7" s="295"/>
      <c r="W7" s="295"/>
      <c r="X7" s="295"/>
      <c r="Y7" s="295"/>
      <c r="Z7" s="295"/>
      <c r="AA7" s="295"/>
      <c r="AB7" s="295"/>
      <c r="AC7" s="295"/>
      <c r="AD7" s="295"/>
      <c r="AE7" s="295"/>
      <c r="AF7" s="295"/>
      <c r="AG7" s="295"/>
      <c r="AH7" s="295"/>
      <c r="AI7" s="295"/>
      <c r="AJ7" s="295"/>
      <c r="AK7" s="302"/>
      <c r="AL7" s="303"/>
      <c r="AM7" s="303"/>
      <c r="AN7" s="304"/>
      <c r="AO7" s="1175" t="s">
        <v>518</v>
      </c>
      <c r="AP7" s="305"/>
      <c r="AQ7" s="306" t="s">
        <v>519</v>
      </c>
      <c r="AR7" s="307"/>
    </row>
    <row r="8" spans="1:46" x14ac:dyDescent="0.15">
      <c r="A8" s="299"/>
      <c r="B8" s="295"/>
      <c r="C8" s="295"/>
      <c r="D8" s="295"/>
      <c r="E8" s="295"/>
      <c r="F8" s="295"/>
      <c r="G8" s="295"/>
      <c r="H8" s="295"/>
      <c r="I8" s="295"/>
      <c r="J8" s="295"/>
      <c r="K8" s="295"/>
      <c r="L8" s="295"/>
      <c r="M8" s="295"/>
      <c r="N8" s="295"/>
      <c r="O8" s="295"/>
      <c r="P8" s="295"/>
      <c r="Q8" s="295"/>
      <c r="R8" s="295"/>
      <c r="S8" s="295"/>
      <c r="T8" s="295"/>
      <c r="U8" s="295"/>
      <c r="V8" s="295"/>
      <c r="W8" s="295"/>
      <c r="X8" s="295"/>
      <c r="Y8" s="295"/>
      <c r="Z8" s="295"/>
      <c r="AA8" s="295"/>
      <c r="AB8" s="295"/>
      <c r="AC8" s="295"/>
      <c r="AD8" s="295"/>
      <c r="AE8" s="295"/>
      <c r="AF8" s="295"/>
      <c r="AG8" s="295"/>
      <c r="AH8" s="295"/>
      <c r="AI8" s="295"/>
      <c r="AJ8" s="295"/>
      <c r="AK8" s="308"/>
      <c r="AL8" s="309"/>
      <c r="AM8" s="309"/>
      <c r="AN8" s="310"/>
      <c r="AO8" s="1176"/>
      <c r="AP8" s="311" t="s">
        <v>520</v>
      </c>
      <c r="AQ8" s="312" t="s">
        <v>521</v>
      </c>
      <c r="AR8" s="313" t="s">
        <v>522</v>
      </c>
    </row>
    <row r="9" spans="1:46" x14ac:dyDescent="0.15">
      <c r="A9" s="299"/>
      <c r="B9" s="295"/>
      <c r="C9" s="295"/>
      <c r="D9" s="295"/>
      <c r="E9" s="295"/>
      <c r="F9" s="295"/>
      <c r="G9" s="295"/>
      <c r="H9" s="295"/>
      <c r="I9" s="295"/>
      <c r="J9" s="295"/>
      <c r="K9" s="295"/>
      <c r="L9" s="295"/>
      <c r="M9" s="295"/>
      <c r="N9" s="295"/>
      <c r="O9" s="295"/>
      <c r="P9" s="295"/>
      <c r="Q9" s="295"/>
      <c r="R9" s="295"/>
      <c r="S9" s="295"/>
      <c r="T9" s="295"/>
      <c r="U9" s="295"/>
      <c r="V9" s="295"/>
      <c r="W9" s="295"/>
      <c r="X9" s="295"/>
      <c r="Y9" s="295"/>
      <c r="Z9" s="295"/>
      <c r="AA9" s="295"/>
      <c r="AB9" s="295"/>
      <c r="AC9" s="295"/>
      <c r="AD9" s="295"/>
      <c r="AE9" s="295"/>
      <c r="AF9" s="295"/>
      <c r="AG9" s="295"/>
      <c r="AH9" s="295"/>
      <c r="AI9" s="295"/>
      <c r="AJ9" s="295"/>
      <c r="AK9" s="1177" t="s">
        <v>523</v>
      </c>
      <c r="AL9" s="1178"/>
      <c r="AM9" s="1178"/>
      <c r="AN9" s="1179"/>
      <c r="AO9" s="314">
        <v>939401</v>
      </c>
      <c r="AP9" s="314">
        <v>101810</v>
      </c>
      <c r="AQ9" s="315">
        <v>156065</v>
      </c>
      <c r="AR9" s="316">
        <v>-34.799999999999997</v>
      </c>
    </row>
    <row r="10" spans="1:46" ht="13.5" customHeight="1" x14ac:dyDescent="0.15">
      <c r="A10" s="299"/>
      <c r="B10" s="295"/>
      <c r="C10" s="295"/>
      <c r="D10" s="295"/>
      <c r="E10" s="295"/>
      <c r="F10" s="295"/>
      <c r="G10" s="295"/>
      <c r="H10" s="295"/>
      <c r="I10" s="295"/>
      <c r="J10" s="295"/>
      <c r="K10" s="295"/>
      <c r="L10" s="295"/>
      <c r="M10" s="295"/>
      <c r="N10" s="295"/>
      <c r="O10" s="295"/>
      <c r="P10" s="295"/>
      <c r="Q10" s="295"/>
      <c r="R10" s="295"/>
      <c r="S10" s="295"/>
      <c r="T10" s="295"/>
      <c r="U10" s="295"/>
      <c r="V10" s="295"/>
      <c r="W10" s="295"/>
      <c r="X10" s="295"/>
      <c r="Y10" s="295"/>
      <c r="Z10" s="295"/>
      <c r="AA10" s="295"/>
      <c r="AB10" s="295"/>
      <c r="AC10" s="295"/>
      <c r="AD10" s="295"/>
      <c r="AE10" s="295"/>
      <c r="AF10" s="295"/>
      <c r="AG10" s="295"/>
      <c r="AH10" s="295"/>
      <c r="AI10" s="295"/>
      <c r="AJ10" s="295"/>
      <c r="AK10" s="1177" t="s">
        <v>524</v>
      </c>
      <c r="AL10" s="1178"/>
      <c r="AM10" s="1178"/>
      <c r="AN10" s="1179"/>
      <c r="AO10" s="317">
        <v>150386</v>
      </c>
      <c r="AP10" s="317">
        <v>16298</v>
      </c>
      <c r="AQ10" s="318">
        <v>24089</v>
      </c>
      <c r="AR10" s="319">
        <v>-32.299999999999997</v>
      </c>
    </row>
    <row r="11" spans="1:46" ht="13.5" customHeight="1" x14ac:dyDescent="0.15">
      <c r="A11" s="299"/>
      <c r="B11" s="295"/>
      <c r="C11" s="295"/>
      <c r="D11" s="295"/>
      <c r="E11" s="295"/>
      <c r="F11" s="295"/>
      <c r="G11" s="295"/>
      <c r="H11" s="295"/>
      <c r="I11" s="295"/>
      <c r="J11" s="295"/>
      <c r="K11" s="295"/>
      <c r="L11" s="295"/>
      <c r="M11" s="295"/>
      <c r="N11" s="295"/>
      <c r="O11" s="295"/>
      <c r="P11" s="295"/>
      <c r="Q11" s="295"/>
      <c r="R11" s="295"/>
      <c r="S11" s="295"/>
      <c r="T11" s="295"/>
      <c r="U11" s="295"/>
      <c r="V11" s="295"/>
      <c r="W11" s="295"/>
      <c r="X11" s="295"/>
      <c r="Y11" s="295"/>
      <c r="Z11" s="295"/>
      <c r="AA11" s="295"/>
      <c r="AB11" s="295"/>
      <c r="AC11" s="295"/>
      <c r="AD11" s="295"/>
      <c r="AE11" s="295"/>
      <c r="AF11" s="295"/>
      <c r="AG11" s="295"/>
      <c r="AH11" s="295"/>
      <c r="AI11" s="295"/>
      <c r="AJ11" s="295"/>
      <c r="AK11" s="1177" t="s">
        <v>525</v>
      </c>
      <c r="AL11" s="1178"/>
      <c r="AM11" s="1178"/>
      <c r="AN11" s="1179"/>
      <c r="AO11" s="317" t="s">
        <v>526</v>
      </c>
      <c r="AP11" s="317" t="s">
        <v>526</v>
      </c>
      <c r="AQ11" s="318">
        <v>3903</v>
      </c>
      <c r="AR11" s="319" t="s">
        <v>526</v>
      </c>
    </row>
    <row r="12" spans="1:46" ht="13.5" customHeight="1" x14ac:dyDescent="0.15">
      <c r="A12" s="299"/>
      <c r="B12" s="295"/>
      <c r="C12" s="295"/>
      <c r="D12" s="295"/>
      <c r="E12" s="295"/>
      <c r="F12" s="295"/>
      <c r="G12" s="295"/>
      <c r="H12" s="295"/>
      <c r="I12" s="295"/>
      <c r="J12" s="295"/>
      <c r="K12" s="295"/>
      <c r="L12" s="295"/>
      <c r="M12" s="295"/>
      <c r="N12" s="295"/>
      <c r="O12" s="295"/>
      <c r="P12" s="295"/>
      <c r="Q12" s="295"/>
      <c r="R12" s="295"/>
      <c r="S12" s="295"/>
      <c r="T12" s="295"/>
      <c r="U12" s="295"/>
      <c r="V12" s="295"/>
      <c r="W12" s="295"/>
      <c r="X12" s="295"/>
      <c r="Y12" s="295"/>
      <c r="Z12" s="295"/>
      <c r="AA12" s="295"/>
      <c r="AB12" s="295"/>
      <c r="AC12" s="295"/>
      <c r="AD12" s="295"/>
      <c r="AE12" s="295"/>
      <c r="AF12" s="295"/>
      <c r="AG12" s="295"/>
      <c r="AH12" s="295"/>
      <c r="AI12" s="295"/>
      <c r="AJ12" s="295"/>
      <c r="AK12" s="1177" t="s">
        <v>527</v>
      </c>
      <c r="AL12" s="1178"/>
      <c r="AM12" s="1178"/>
      <c r="AN12" s="1179"/>
      <c r="AO12" s="317" t="s">
        <v>526</v>
      </c>
      <c r="AP12" s="317" t="s">
        <v>526</v>
      </c>
      <c r="AQ12" s="318" t="s">
        <v>526</v>
      </c>
      <c r="AR12" s="319" t="s">
        <v>526</v>
      </c>
    </row>
    <row r="13" spans="1:46" ht="13.5" customHeight="1" x14ac:dyDescent="0.15">
      <c r="A13" s="299"/>
      <c r="B13" s="295"/>
      <c r="C13" s="295"/>
      <c r="D13" s="295"/>
      <c r="E13" s="295"/>
      <c r="F13" s="295"/>
      <c r="G13" s="295"/>
      <c r="H13" s="295"/>
      <c r="I13" s="295"/>
      <c r="J13" s="295"/>
      <c r="K13" s="295"/>
      <c r="L13" s="295"/>
      <c r="M13" s="295"/>
      <c r="N13" s="295"/>
      <c r="O13" s="295"/>
      <c r="P13" s="295"/>
      <c r="Q13" s="295"/>
      <c r="R13" s="295"/>
      <c r="S13" s="295"/>
      <c r="T13" s="295"/>
      <c r="U13" s="295"/>
      <c r="V13" s="295"/>
      <c r="W13" s="295"/>
      <c r="X13" s="295"/>
      <c r="Y13" s="295"/>
      <c r="Z13" s="295"/>
      <c r="AA13" s="295"/>
      <c r="AB13" s="295"/>
      <c r="AC13" s="295"/>
      <c r="AD13" s="295"/>
      <c r="AE13" s="295"/>
      <c r="AF13" s="295"/>
      <c r="AG13" s="295"/>
      <c r="AH13" s="295"/>
      <c r="AI13" s="295"/>
      <c r="AJ13" s="295"/>
      <c r="AK13" s="1177" t="s">
        <v>528</v>
      </c>
      <c r="AL13" s="1178"/>
      <c r="AM13" s="1178"/>
      <c r="AN13" s="1179"/>
      <c r="AO13" s="317">
        <v>57558</v>
      </c>
      <c r="AP13" s="317">
        <v>6238</v>
      </c>
      <c r="AQ13" s="318">
        <v>6134</v>
      </c>
      <c r="AR13" s="319">
        <v>1.7</v>
      </c>
    </row>
    <row r="14" spans="1:46" ht="13.5" customHeight="1" x14ac:dyDescent="0.15">
      <c r="A14" s="299"/>
      <c r="B14" s="295"/>
      <c r="C14" s="295"/>
      <c r="D14" s="295"/>
      <c r="E14" s="295"/>
      <c r="F14" s="295"/>
      <c r="G14" s="295"/>
      <c r="H14" s="295"/>
      <c r="I14" s="295"/>
      <c r="J14" s="295"/>
      <c r="K14" s="295"/>
      <c r="L14" s="295"/>
      <c r="M14" s="295"/>
      <c r="N14" s="295"/>
      <c r="O14" s="295"/>
      <c r="P14" s="295"/>
      <c r="Q14" s="295"/>
      <c r="R14" s="295"/>
      <c r="S14" s="295"/>
      <c r="T14" s="295"/>
      <c r="U14" s="295"/>
      <c r="V14" s="295"/>
      <c r="W14" s="295"/>
      <c r="X14" s="295"/>
      <c r="Y14" s="295"/>
      <c r="Z14" s="295"/>
      <c r="AA14" s="295"/>
      <c r="AB14" s="295"/>
      <c r="AC14" s="295"/>
      <c r="AD14" s="295"/>
      <c r="AE14" s="295"/>
      <c r="AF14" s="295"/>
      <c r="AG14" s="295"/>
      <c r="AH14" s="295"/>
      <c r="AI14" s="295"/>
      <c r="AJ14" s="295"/>
      <c r="AK14" s="1177" t="s">
        <v>529</v>
      </c>
      <c r="AL14" s="1178"/>
      <c r="AM14" s="1178"/>
      <c r="AN14" s="1179"/>
      <c r="AO14" s="317">
        <v>33728</v>
      </c>
      <c r="AP14" s="317">
        <v>3655</v>
      </c>
      <c r="AQ14" s="318">
        <v>6841</v>
      </c>
      <c r="AR14" s="319">
        <v>-46.6</v>
      </c>
    </row>
    <row r="15" spans="1:46" ht="13.5" customHeight="1" x14ac:dyDescent="0.15">
      <c r="A15" s="299"/>
      <c r="B15" s="295"/>
      <c r="C15" s="295"/>
      <c r="D15" s="295"/>
      <c r="E15" s="295"/>
      <c r="F15" s="295"/>
      <c r="G15" s="295"/>
      <c r="H15" s="295"/>
      <c r="I15" s="295"/>
      <c r="J15" s="295"/>
      <c r="K15" s="295"/>
      <c r="L15" s="295"/>
      <c r="M15" s="295"/>
      <c r="N15" s="295"/>
      <c r="O15" s="295"/>
      <c r="P15" s="295"/>
      <c r="Q15" s="295"/>
      <c r="R15" s="295"/>
      <c r="S15" s="295"/>
      <c r="T15" s="295"/>
      <c r="U15" s="295"/>
      <c r="V15" s="295"/>
      <c r="W15" s="295"/>
      <c r="X15" s="295"/>
      <c r="Y15" s="295"/>
      <c r="Z15" s="295"/>
      <c r="AA15" s="295"/>
      <c r="AB15" s="295"/>
      <c r="AC15" s="295"/>
      <c r="AD15" s="295"/>
      <c r="AE15" s="295"/>
      <c r="AF15" s="295"/>
      <c r="AG15" s="295"/>
      <c r="AH15" s="295"/>
      <c r="AI15" s="295"/>
      <c r="AJ15" s="295"/>
      <c r="AK15" s="1183" t="s">
        <v>530</v>
      </c>
      <c r="AL15" s="1184"/>
      <c r="AM15" s="1184"/>
      <c r="AN15" s="1185"/>
      <c r="AO15" s="317">
        <v>-76052</v>
      </c>
      <c r="AP15" s="317">
        <v>-8242</v>
      </c>
      <c r="AQ15" s="318">
        <v>-12699</v>
      </c>
      <c r="AR15" s="319">
        <v>-35.1</v>
      </c>
    </row>
    <row r="16" spans="1:46" x14ac:dyDescent="0.15">
      <c r="A16" s="299"/>
      <c r="B16" s="295"/>
      <c r="C16" s="295"/>
      <c r="D16" s="295"/>
      <c r="E16" s="295"/>
      <c r="F16" s="295"/>
      <c r="G16" s="295"/>
      <c r="H16" s="295"/>
      <c r="I16" s="295"/>
      <c r="J16" s="295"/>
      <c r="K16" s="295"/>
      <c r="L16" s="295"/>
      <c r="M16" s="295"/>
      <c r="N16" s="295"/>
      <c r="O16" s="295"/>
      <c r="P16" s="295"/>
      <c r="Q16" s="295"/>
      <c r="R16" s="295"/>
      <c r="S16" s="295"/>
      <c r="T16" s="295"/>
      <c r="U16" s="295"/>
      <c r="V16" s="295"/>
      <c r="W16" s="295"/>
      <c r="X16" s="295"/>
      <c r="Y16" s="295"/>
      <c r="Z16" s="295"/>
      <c r="AA16" s="295"/>
      <c r="AB16" s="295"/>
      <c r="AC16" s="295"/>
      <c r="AD16" s="295"/>
      <c r="AE16" s="295"/>
      <c r="AF16" s="295"/>
      <c r="AG16" s="295"/>
      <c r="AH16" s="295"/>
      <c r="AI16" s="295"/>
      <c r="AJ16" s="295"/>
      <c r="AK16" s="1183" t="s">
        <v>187</v>
      </c>
      <c r="AL16" s="1184"/>
      <c r="AM16" s="1184"/>
      <c r="AN16" s="1185"/>
      <c r="AO16" s="317">
        <v>1105021</v>
      </c>
      <c r="AP16" s="317">
        <v>119760</v>
      </c>
      <c r="AQ16" s="318">
        <v>184332</v>
      </c>
      <c r="AR16" s="319">
        <v>-35</v>
      </c>
    </row>
    <row r="17" spans="1:46" x14ac:dyDescent="0.15">
      <c r="A17" s="299"/>
      <c r="B17" s="295"/>
      <c r="C17" s="295"/>
      <c r="D17" s="295"/>
      <c r="E17" s="295"/>
      <c r="F17" s="295"/>
      <c r="G17" s="295"/>
      <c r="H17" s="295"/>
      <c r="I17" s="295"/>
      <c r="J17" s="295"/>
      <c r="K17" s="295"/>
      <c r="L17" s="295"/>
      <c r="M17" s="295"/>
      <c r="N17" s="295"/>
      <c r="O17" s="295"/>
      <c r="P17" s="295"/>
      <c r="Q17" s="295"/>
      <c r="R17" s="295"/>
      <c r="S17" s="295"/>
      <c r="T17" s="295"/>
      <c r="U17" s="295"/>
      <c r="V17" s="295"/>
      <c r="W17" s="295"/>
      <c r="X17" s="295"/>
      <c r="Y17" s="295"/>
      <c r="Z17" s="295"/>
      <c r="AA17" s="295"/>
      <c r="AB17" s="295"/>
      <c r="AC17" s="295"/>
      <c r="AD17" s="295"/>
      <c r="AE17" s="295"/>
      <c r="AF17" s="295"/>
      <c r="AG17" s="295"/>
      <c r="AH17" s="295"/>
      <c r="AI17" s="295"/>
      <c r="AJ17" s="295"/>
      <c r="AK17" s="295"/>
      <c r="AL17" s="295"/>
      <c r="AM17" s="295"/>
      <c r="AN17" s="295"/>
      <c r="AO17" s="295"/>
      <c r="AP17" s="295"/>
      <c r="AQ17" s="295"/>
      <c r="AR17" s="320"/>
    </row>
    <row r="18" spans="1:46" x14ac:dyDescent="0.15">
      <c r="A18" s="299"/>
      <c r="B18" s="295"/>
      <c r="C18" s="295"/>
      <c r="D18" s="295"/>
      <c r="E18" s="295"/>
      <c r="F18" s="295"/>
      <c r="G18" s="295"/>
      <c r="H18" s="295"/>
      <c r="I18" s="295"/>
      <c r="J18" s="295"/>
      <c r="K18" s="295"/>
      <c r="L18" s="295"/>
      <c r="M18" s="295"/>
      <c r="N18" s="295"/>
      <c r="O18" s="295"/>
      <c r="P18" s="295"/>
      <c r="Q18" s="295"/>
      <c r="R18" s="295"/>
      <c r="S18" s="295"/>
      <c r="T18" s="295"/>
      <c r="U18" s="295"/>
      <c r="V18" s="295"/>
      <c r="W18" s="295"/>
      <c r="X18" s="295"/>
      <c r="Y18" s="295"/>
      <c r="Z18" s="295"/>
      <c r="AA18" s="295"/>
      <c r="AB18" s="295"/>
      <c r="AC18" s="295"/>
      <c r="AD18" s="295"/>
      <c r="AE18" s="295"/>
      <c r="AF18" s="295"/>
      <c r="AG18" s="295"/>
      <c r="AH18" s="295"/>
      <c r="AI18" s="295"/>
      <c r="AJ18" s="295"/>
      <c r="AK18" s="295"/>
      <c r="AL18" s="295"/>
      <c r="AM18" s="295"/>
      <c r="AN18" s="295"/>
      <c r="AO18" s="295"/>
      <c r="AP18" s="295"/>
      <c r="AQ18" s="321"/>
      <c r="AR18" s="321"/>
    </row>
    <row r="19" spans="1:46" x14ac:dyDescent="0.15">
      <c r="A19" s="299"/>
      <c r="B19" s="295"/>
      <c r="C19" s="295"/>
      <c r="D19" s="295"/>
      <c r="E19" s="295"/>
      <c r="F19" s="295"/>
      <c r="G19" s="295"/>
      <c r="H19" s="295"/>
      <c r="I19" s="295"/>
      <c r="J19" s="295"/>
      <c r="K19" s="295"/>
      <c r="L19" s="295"/>
      <c r="M19" s="295"/>
      <c r="N19" s="295"/>
      <c r="O19" s="295"/>
      <c r="P19" s="295"/>
      <c r="Q19" s="295"/>
      <c r="R19" s="295"/>
      <c r="S19" s="295"/>
      <c r="T19" s="295"/>
      <c r="U19" s="295"/>
      <c r="V19" s="295"/>
      <c r="W19" s="295"/>
      <c r="X19" s="295"/>
      <c r="Y19" s="295"/>
      <c r="Z19" s="295"/>
      <c r="AA19" s="295"/>
      <c r="AB19" s="295"/>
      <c r="AC19" s="295"/>
      <c r="AD19" s="295"/>
      <c r="AE19" s="295"/>
      <c r="AF19" s="295"/>
      <c r="AG19" s="295"/>
      <c r="AH19" s="295"/>
      <c r="AI19" s="295"/>
      <c r="AJ19" s="295"/>
      <c r="AK19" s="295" t="s">
        <v>531</v>
      </c>
      <c r="AL19" s="295"/>
      <c r="AM19" s="295"/>
      <c r="AN19" s="295"/>
      <c r="AO19" s="295"/>
      <c r="AP19" s="295"/>
      <c r="AQ19" s="295"/>
      <c r="AR19" s="295"/>
    </row>
    <row r="20" spans="1:46" x14ac:dyDescent="0.15">
      <c r="A20" s="299"/>
      <c r="B20" s="295"/>
      <c r="C20" s="295"/>
      <c r="D20" s="295"/>
      <c r="E20" s="295"/>
      <c r="F20" s="295"/>
      <c r="G20" s="295"/>
      <c r="H20" s="295"/>
      <c r="I20" s="295"/>
      <c r="J20" s="295"/>
      <c r="K20" s="295"/>
      <c r="L20" s="295"/>
      <c r="M20" s="295"/>
      <c r="N20" s="295"/>
      <c r="O20" s="295"/>
      <c r="P20" s="295"/>
      <c r="Q20" s="295"/>
      <c r="R20" s="295"/>
      <c r="S20" s="295"/>
      <c r="T20" s="295"/>
      <c r="U20" s="295"/>
      <c r="V20" s="295"/>
      <c r="W20" s="295"/>
      <c r="X20" s="295"/>
      <c r="Y20" s="295"/>
      <c r="Z20" s="295"/>
      <c r="AA20" s="295"/>
      <c r="AB20" s="295"/>
      <c r="AC20" s="295"/>
      <c r="AD20" s="295"/>
      <c r="AE20" s="295"/>
      <c r="AF20" s="295"/>
      <c r="AG20" s="295"/>
      <c r="AH20" s="295"/>
      <c r="AI20" s="295"/>
      <c r="AJ20" s="295"/>
      <c r="AK20" s="322"/>
      <c r="AL20" s="323"/>
      <c r="AM20" s="323"/>
      <c r="AN20" s="324"/>
      <c r="AO20" s="325" t="s">
        <v>532</v>
      </c>
      <c r="AP20" s="326" t="s">
        <v>533</v>
      </c>
      <c r="AQ20" s="327" t="s">
        <v>534</v>
      </c>
      <c r="AR20" s="328"/>
    </row>
    <row r="21" spans="1:46" s="334" customFormat="1" x14ac:dyDescent="0.15">
      <c r="A21" s="329"/>
      <c r="B21" s="300"/>
      <c r="C21" s="300"/>
      <c r="D21" s="300"/>
      <c r="E21" s="300"/>
      <c r="F21" s="300"/>
      <c r="G21" s="300"/>
      <c r="H21" s="300"/>
      <c r="I21" s="300"/>
      <c r="J21" s="300"/>
      <c r="K21" s="300"/>
      <c r="L21" s="300"/>
      <c r="M21" s="300"/>
      <c r="N21" s="300"/>
      <c r="O21" s="300"/>
      <c r="P21" s="300"/>
      <c r="Q21" s="300"/>
      <c r="R21" s="300"/>
      <c r="S21" s="300"/>
      <c r="T21" s="300"/>
      <c r="U21" s="300"/>
      <c r="V21" s="300"/>
      <c r="W21" s="300"/>
      <c r="X21" s="300"/>
      <c r="Y21" s="300"/>
      <c r="Z21" s="300"/>
      <c r="AA21" s="300"/>
      <c r="AB21" s="300"/>
      <c r="AC21" s="300"/>
      <c r="AD21" s="300"/>
      <c r="AE21" s="300"/>
      <c r="AF21" s="300"/>
      <c r="AG21" s="300"/>
      <c r="AH21" s="300"/>
      <c r="AI21" s="300"/>
      <c r="AJ21" s="300"/>
      <c r="AK21" s="1186" t="s">
        <v>535</v>
      </c>
      <c r="AL21" s="1187"/>
      <c r="AM21" s="1187"/>
      <c r="AN21" s="1188"/>
      <c r="AO21" s="330">
        <v>11.7</v>
      </c>
      <c r="AP21" s="331">
        <v>15.68</v>
      </c>
      <c r="AQ21" s="332">
        <v>-3.98</v>
      </c>
      <c r="AR21" s="300"/>
      <c r="AS21" s="333"/>
      <c r="AT21" s="329"/>
    </row>
    <row r="22" spans="1:46" s="334" customFormat="1" x14ac:dyDescent="0.15">
      <c r="A22" s="329"/>
      <c r="B22" s="300"/>
      <c r="C22" s="300"/>
      <c r="D22" s="300"/>
      <c r="E22" s="300"/>
      <c r="F22" s="300"/>
      <c r="G22" s="300"/>
      <c r="H22" s="300"/>
      <c r="I22" s="300"/>
      <c r="J22" s="300"/>
      <c r="K22" s="300"/>
      <c r="L22" s="300"/>
      <c r="M22" s="300"/>
      <c r="N22" s="300"/>
      <c r="O22" s="300"/>
      <c r="P22" s="300"/>
      <c r="Q22" s="300"/>
      <c r="R22" s="300"/>
      <c r="S22" s="300"/>
      <c r="T22" s="300"/>
      <c r="U22" s="300"/>
      <c r="V22" s="300"/>
      <c r="W22" s="300"/>
      <c r="X22" s="300"/>
      <c r="Y22" s="300"/>
      <c r="Z22" s="300"/>
      <c r="AA22" s="300"/>
      <c r="AB22" s="300"/>
      <c r="AC22" s="300"/>
      <c r="AD22" s="300"/>
      <c r="AE22" s="300"/>
      <c r="AF22" s="300"/>
      <c r="AG22" s="300"/>
      <c r="AH22" s="300"/>
      <c r="AI22" s="300"/>
      <c r="AJ22" s="300"/>
      <c r="AK22" s="1186" t="s">
        <v>536</v>
      </c>
      <c r="AL22" s="1187"/>
      <c r="AM22" s="1187"/>
      <c r="AN22" s="1188"/>
      <c r="AO22" s="335">
        <v>97.1</v>
      </c>
      <c r="AP22" s="336">
        <v>95.9</v>
      </c>
      <c r="AQ22" s="337">
        <v>1.2</v>
      </c>
      <c r="AR22" s="321"/>
      <c r="AS22" s="333"/>
      <c r="AT22" s="329"/>
    </row>
    <row r="23" spans="1:46" s="334" customFormat="1" x14ac:dyDescent="0.15">
      <c r="A23" s="329"/>
      <c r="B23" s="300"/>
      <c r="C23" s="300"/>
      <c r="D23" s="300"/>
      <c r="E23" s="300"/>
      <c r="F23" s="300"/>
      <c r="G23" s="300"/>
      <c r="H23" s="300"/>
      <c r="I23" s="300"/>
      <c r="J23" s="300"/>
      <c r="K23" s="300"/>
      <c r="L23" s="300"/>
      <c r="M23" s="300"/>
      <c r="N23" s="300"/>
      <c r="O23" s="300"/>
      <c r="P23" s="300"/>
      <c r="Q23" s="300"/>
      <c r="R23" s="300"/>
      <c r="S23" s="300"/>
      <c r="T23" s="300"/>
      <c r="U23" s="300"/>
      <c r="V23" s="300"/>
      <c r="W23" s="300"/>
      <c r="X23" s="300"/>
      <c r="Y23" s="300"/>
      <c r="Z23" s="300"/>
      <c r="AA23" s="300"/>
      <c r="AB23" s="300"/>
      <c r="AC23" s="300"/>
      <c r="AD23" s="300"/>
      <c r="AE23" s="300"/>
      <c r="AF23" s="300"/>
      <c r="AG23" s="300"/>
      <c r="AH23" s="300"/>
      <c r="AI23" s="300"/>
      <c r="AJ23" s="300"/>
      <c r="AK23" s="300"/>
      <c r="AL23" s="300"/>
      <c r="AM23" s="300"/>
      <c r="AN23" s="300"/>
      <c r="AO23" s="300"/>
      <c r="AP23" s="321"/>
      <c r="AQ23" s="321"/>
      <c r="AR23" s="321"/>
      <c r="AS23" s="333"/>
      <c r="AT23" s="329"/>
    </row>
    <row r="24" spans="1:46" s="334" customFormat="1" x14ac:dyDescent="0.15">
      <c r="A24" s="329"/>
      <c r="B24" s="300"/>
      <c r="C24" s="300"/>
      <c r="D24" s="300"/>
      <c r="E24" s="300"/>
      <c r="F24" s="300"/>
      <c r="G24" s="300"/>
      <c r="H24" s="300"/>
      <c r="I24" s="300"/>
      <c r="J24" s="300"/>
      <c r="K24" s="300"/>
      <c r="L24" s="300"/>
      <c r="M24" s="300"/>
      <c r="N24" s="300"/>
      <c r="O24" s="300"/>
      <c r="P24" s="300"/>
      <c r="Q24" s="300"/>
      <c r="R24" s="300"/>
      <c r="S24" s="300"/>
      <c r="T24" s="300"/>
      <c r="U24" s="300"/>
      <c r="V24" s="300"/>
      <c r="W24" s="300"/>
      <c r="X24" s="300"/>
      <c r="Y24" s="300"/>
      <c r="Z24" s="300"/>
      <c r="AA24" s="300"/>
      <c r="AB24" s="300"/>
      <c r="AC24" s="300"/>
      <c r="AD24" s="300"/>
      <c r="AE24" s="300"/>
      <c r="AF24" s="300"/>
      <c r="AG24" s="300"/>
      <c r="AH24" s="300"/>
      <c r="AI24" s="300"/>
      <c r="AJ24" s="300"/>
      <c r="AK24" s="300"/>
      <c r="AL24" s="300"/>
      <c r="AM24" s="300"/>
      <c r="AN24" s="300"/>
      <c r="AO24" s="300"/>
      <c r="AP24" s="321"/>
      <c r="AQ24" s="321"/>
      <c r="AR24" s="321"/>
      <c r="AS24" s="333"/>
      <c r="AT24" s="329"/>
    </row>
    <row r="25" spans="1:46" s="334" customFormat="1" x14ac:dyDescent="0.15">
      <c r="A25" s="338"/>
      <c r="B25" s="339"/>
      <c r="C25" s="339"/>
      <c r="D25" s="339"/>
      <c r="E25" s="339"/>
      <c r="F25" s="339"/>
      <c r="G25" s="339"/>
      <c r="H25" s="339"/>
      <c r="I25" s="339"/>
      <c r="J25" s="339"/>
      <c r="K25" s="339"/>
      <c r="L25" s="339"/>
      <c r="M25" s="339"/>
      <c r="N25" s="339"/>
      <c r="O25" s="339"/>
      <c r="P25" s="339"/>
      <c r="Q25" s="339"/>
      <c r="R25" s="339"/>
      <c r="S25" s="339"/>
      <c r="T25" s="339"/>
      <c r="U25" s="339"/>
      <c r="V25" s="339"/>
      <c r="W25" s="339"/>
      <c r="X25" s="339"/>
      <c r="Y25" s="339"/>
      <c r="Z25" s="339"/>
      <c r="AA25" s="339"/>
      <c r="AB25" s="339"/>
      <c r="AC25" s="339"/>
      <c r="AD25" s="339"/>
      <c r="AE25" s="339"/>
      <c r="AF25" s="339"/>
      <c r="AG25" s="339"/>
      <c r="AH25" s="339"/>
      <c r="AI25" s="339"/>
      <c r="AJ25" s="339"/>
      <c r="AK25" s="339"/>
      <c r="AL25" s="339"/>
      <c r="AM25" s="339"/>
      <c r="AN25" s="339"/>
      <c r="AO25" s="339"/>
      <c r="AP25" s="340"/>
      <c r="AQ25" s="340"/>
      <c r="AR25" s="340"/>
      <c r="AS25" s="341"/>
      <c r="AT25" s="329"/>
    </row>
    <row r="26" spans="1:46" s="334" customFormat="1" x14ac:dyDescent="0.15">
      <c r="A26" s="300" t="s">
        <v>537</v>
      </c>
      <c r="B26" s="300"/>
      <c r="C26" s="300"/>
      <c r="D26" s="300"/>
      <c r="E26" s="300"/>
      <c r="F26" s="300"/>
      <c r="G26" s="300"/>
      <c r="H26" s="300"/>
      <c r="I26" s="300"/>
      <c r="J26" s="300"/>
      <c r="K26" s="300"/>
      <c r="L26" s="300"/>
      <c r="M26" s="300"/>
      <c r="N26" s="300"/>
      <c r="O26" s="300"/>
      <c r="P26" s="300"/>
      <c r="Q26" s="300"/>
      <c r="R26" s="300"/>
      <c r="S26" s="300"/>
      <c r="T26" s="300"/>
      <c r="U26" s="300"/>
      <c r="V26" s="300"/>
      <c r="W26" s="300"/>
      <c r="X26" s="300"/>
      <c r="Y26" s="300"/>
      <c r="Z26" s="300"/>
      <c r="AA26" s="300"/>
      <c r="AB26" s="300"/>
      <c r="AC26" s="300"/>
      <c r="AD26" s="300"/>
      <c r="AE26" s="300"/>
      <c r="AF26" s="300"/>
      <c r="AG26" s="300"/>
      <c r="AH26" s="300"/>
      <c r="AI26" s="300"/>
      <c r="AJ26" s="300"/>
      <c r="AK26" s="300"/>
      <c r="AL26" s="300"/>
      <c r="AM26" s="300"/>
      <c r="AN26" s="300"/>
      <c r="AO26" s="300"/>
      <c r="AP26" s="321"/>
      <c r="AQ26" s="321"/>
      <c r="AR26" s="321"/>
      <c r="AS26" s="300"/>
      <c r="AT26" s="300"/>
    </row>
    <row r="27" spans="1:46" x14ac:dyDescent="0.15">
      <c r="A27" s="342"/>
      <c r="AO27" s="295"/>
      <c r="AP27" s="295"/>
      <c r="AQ27" s="295"/>
      <c r="AR27" s="295"/>
      <c r="AS27" s="295"/>
      <c r="AT27" s="295"/>
    </row>
    <row r="28" spans="1:46" ht="17.25" x14ac:dyDescent="0.15">
      <c r="A28" s="296" t="s">
        <v>538</v>
      </c>
      <c r="B28" s="297"/>
      <c r="C28" s="297"/>
      <c r="D28" s="297"/>
      <c r="E28" s="297"/>
      <c r="F28" s="297"/>
      <c r="G28" s="297"/>
      <c r="H28" s="297"/>
      <c r="I28" s="297"/>
      <c r="J28" s="297"/>
      <c r="K28" s="297"/>
      <c r="L28" s="297"/>
      <c r="M28" s="297"/>
      <c r="N28" s="297"/>
      <c r="O28" s="297"/>
      <c r="P28" s="297"/>
      <c r="Q28" s="297"/>
      <c r="R28" s="297"/>
      <c r="S28" s="297"/>
      <c r="T28" s="297"/>
      <c r="U28" s="297"/>
      <c r="V28" s="297"/>
      <c r="W28" s="297"/>
      <c r="X28" s="297"/>
      <c r="Y28" s="297"/>
      <c r="Z28" s="297"/>
      <c r="AA28" s="297"/>
      <c r="AB28" s="297"/>
      <c r="AC28" s="297"/>
      <c r="AD28" s="297"/>
      <c r="AE28" s="297"/>
      <c r="AF28" s="297"/>
      <c r="AG28" s="297"/>
      <c r="AH28" s="297"/>
      <c r="AI28" s="297"/>
      <c r="AJ28" s="297"/>
      <c r="AK28" s="297"/>
      <c r="AL28" s="297"/>
      <c r="AM28" s="297"/>
      <c r="AN28" s="297"/>
      <c r="AO28" s="297"/>
      <c r="AP28" s="297"/>
      <c r="AQ28" s="297"/>
      <c r="AR28" s="297"/>
      <c r="AS28" s="343"/>
    </row>
    <row r="29" spans="1:46" x14ac:dyDescent="0.15">
      <c r="A29" s="299"/>
      <c r="B29" s="295"/>
      <c r="C29" s="295"/>
      <c r="D29" s="295"/>
      <c r="E29" s="295"/>
      <c r="F29" s="295"/>
      <c r="G29" s="295"/>
      <c r="H29" s="295"/>
      <c r="I29" s="295"/>
      <c r="J29" s="295"/>
      <c r="K29" s="295"/>
      <c r="L29" s="295"/>
      <c r="M29" s="295"/>
      <c r="N29" s="295"/>
      <c r="O29" s="295"/>
      <c r="P29" s="295"/>
      <c r="Q29" s="295"/>
      <c r="R29" s="295"/>
      <c r="S29" s="295"/>
      <c r="T29" s="295"/>
      <c r="U29" s="295"/>
      <c r="V29" s="295"/>
      <c r="W29" s="295"/>
      <c r="X29" s="295"/>
      <c r="Y29" s="295"/>
      <c r="Z29" s="295"/>
      <c r="AA29" s="295"/>
      <c r="AB29" s="295"/>
      <c r="AC29" s="295"/>
      <c r="AD29" s="295"/>
      <c r="AE29" s="295"/>
      <c r="AF29" s="295"/>
      <c r="AG29" s="295"/>
      <c r="AH29" s="295"/>
      <c r="AI29" s="295"/>
      <c r="AJ29" s="295"/>
      <c r="AK29" s="300" t="s">
        <v>539</v>
      </c>
      <c r="AL29" s="300"/>
      <c r="AM29" s="300"/>
      <c r="AN29" s="300"/>
      <c r="AO29" s="295"/>
      <c r="AP29" s="295"/>
      <c r="AQ29" s="295"/>
      <c r="AR29" s="295"/>
      <c r="AS29" s="344"/>
    </row>
    <row r="30" spans="1:46" ht="13.5" customHeight="1" x14ac:dyDescent="0.15">
      <c r="A30" s="299"/>
      <c r="B30" s="295"/>
      <c r="C30" s="295"/>
      <c r="D30" s="295"/>
      <c r="E30" s="295"/>
      <c r="F30" s="295"/>
      <c r="G30" s="295"/>
      <c r="H30" s="295"/>
      <c r="I30" s="295"/>
      <c r="J30" s="295"/>
      <c r="K30" s="295"/>
      <c r="L30" s="295"/>
      <c r="M30" s="295"/>
      <c r="N30" s="295"/>
      <c r="O30" s="295"/>
      <c r="P30" s="295"/>
      <c r="Q30" s="295"/>
      <c r="R30" s="295"/>
      <c r="S30" s="295"/>
      <c r="T30" s="295"/>
      <c r="U30" s="295"/>
      <c r="V30" s="295"/>
      <c r="W30" s="295"/>
      <c r="X30" s="295"/>
      <c r="Y30" s="295"/>
      <c r="Z30" s="295"/>
      <c r="AA30" s="295"/>
      <c r="AB30" s="295"/>
      <c r="AC30" s="295"/>
      <c r="AD30" s="295"/>
      <c r="AE30" s="295"/>
      <c r="AF30" s="295"/>
      <c r="AG30" s="295"/>
      <c r="AH30" s="295"/>
      <c r="AI30" s="295"/>
      <c r="AJ30" s="295"/>
      <c r="AK30" s="302"/>
      <c r="AL30" s="303"/>
      <c r="AM30" s="303"/>
      <c r="AN30" s="304"/>
      <c r="AO30" s="1175" t="s">
        <v>518</v>
      </c>
      <c r="AP30" s="305"/>
      <c r="AQ30" s="306" t="s">
        <v>519</v>
      </c>
      <c r="AR30" s="307"/>
    </row>
    <row r="31" spans="1:46" x14ac:dyDescent="0.15">
      <c r="A31" s="299"/>
      <c r="B31" s="295"/>
      <c r="C31" s="295"/>
      <c r="D31" s="295"/>
      <c r="E31" s="295"/>
      <c r="F31" s="295"/>
      <c r="G31" s="295"/>
      <c r="H31" s="295"/>
      <c r="I31" s="295"/>
      <c r="J31" s="295"/>
      <c r="K31" s="295"/>
      <c r="L31" s="295"/>
      <c r="M31" s="295"/>
      <c r="N31" s="295"/>
      <c r="O31" s="295"/>
      <c r="P31" s="295"/>
      <c r="Q31" s="295"/>
      <c r="R31" s="295"/>
      <c r="S31" s="295"/>
      <c r="T31" s="295"/>
      <c r="U31" s="295"/>
      <c r="V31" s="295"/>
      <c r="W31" s="295"/>
      <c r="X31" s="295"/>
      <c r="Y31" s="295"/>
      <c r="Z31" s="295"/>
      <c r="AA31" s="295"/>
      <c r="AB31" s="295"/>
      <c r="AC31" s="295"/>
      <c r="AD31" s="295"/>
      <c r="AE31" s="295"/>
      <c r="AF31" s="295"/>
      <c r="AG31" s="295"/>
      <c r="AH31" s="295"/>
      <c r="AI31" s="295"/>
      <c r="AJ31" s="295"/>
      <c r="AK31" s="308"/>
      <c r="AL31" s="309"/>
      <c r="AM31" s="309"/>
      <c r="AN31" s="310"/>
      <c r="AO31" s="1176"/>
      <c r="AP31" s="311" t="s">
        <v>520</v>
      </c>
      <c r="AQ31" s="312" t="s">
        <v>521</v>
      </c>
      <c r="AR31" s="313" t="s">
        <v>522</v>
      </c>
    </row>
    <row r="32" spans="1:46" ht="27" customHeight="1" x14ac:dyDescent="0.15">
      <c r="A32" s="299"/>
      <c r="B32" s="295"/>
      <c r="C32" s="295"/>
      <c r="D32" s="295"/>
      <c r="E32" s="295"/>
      <c r="F32" s="295"/>
      <c r="G32" s="295"/>
      <c r="H32" s="295"/>
      <c r="I32" s="295"/>
      <c r="J32" s="295"/>
      <c r="K32" s="295"/>
      <c r="L32" s="295"/>
      <c r="M32" s="295"/>
      <c r="N32" s="295"/>
      <c r="O32" s="295"/>
      <c r="P32" s="295"/>
      <c r="Q32" s="295"/>
      <c r="R32" s="295"/>
      <c r="S32" s="295"/>
      <c r="T32" s="295"/>
      <c r="U32" s="295"/>
      <c r="V32" s="295"/>
      <c r="W32" s="295"/>
      <c r="X32" s="295"/>
      <c r="Y32" s="295"/>
      <c r="Z32" s="295"/>
      <c r="AA32" s="295"/>
      <c r="AB32" s="295"/>
      <c r="AC32" s="295"/>
      <c r="AD32" s="295"/>
      <c r="AE32" s="295"/>
      <c r="AF32" s="295"/>
      <c r="AG32" s="295"/>
      <c r="AH32" s="295"/>
      <c r="AI32" s="295"/>
      <c r="AJ32" s="295"/>
      <c r="AK32" s="1180" t="s">
        <v>540</v>
      </c>
      <c r="AL32" s="1181"/>
      <c r="AM32" s="1181"/>
      <c r="AN32" s="1182"/>
      <c r="AO32" s="345">
        <v>583764</v>
      </c>
      <c r="AP32" s="345">
        <v>63267</v>
      </c>
      <c r="AQ32" s="346">
        <v>108331</v>
      </c>
      <c r="AR32" s="347">
        <v>-41.6</v>
      </c>
    </row>
    <row r="33" spans="1:46" ht="13.5" customHeight="1" x14ac:dyDescent="0.15">
      <c r="A33" s="299"/>
      <c r="B33" s="295"/>
      <c r="C33" s="295"/>
      <c r="D33" s="295"/>
      <c r="E33" s="295"/>
      <c r="F33" s="295"/>
      <c r="G33" s="295"/>
      <c r="H33" s="295"/>
      <c r="I33" s="295"/>
      <c r="J33" s="295"/>
      <c r="K33" s="295"/>
      <c r="L33" s="295"/>
      <c r="M33" s="295"/>
      <c r="N33" s="295"/>
      <c r="O33" s="295"/>
      <c r="P33" s="295"/>
      <c r="Q33" s="295"/>
      <c r="R33" s="295"/>
      <c r="S33" s="295"/>
      <c r="T33" s="295"/>
      <c r="U33" s="295"/>
      <c r="V33" s="295"/>
      <c r="W33" s="295"/>
      <c r="X33" s="295"/>
      <c r="Y33" s="295"/>
      <c r="Z33" s="295"/>
      <c r="AA33" s="295"/>
      <c r="AB33" s="295"/>
      <c r="AC33" s="295"/>
      <c r="AD33" s="295"/>
      <c r="AE33" s="295"/>
      <c r="AF33" s="295"/>
      <c r="AG33" s="295"/>
      <c r="AH33" s="295"/>
      <c r="AI33" s="295"/>
      <c r="AJ33" s="295"/>
      <c r="AK33" s="1180" t="s">
        <v>541</v>
      </c>
      <c r="AL33" s="1181"/>
      <c r="AM33" s="1181"/>
      <c r="AN33" s="1182"/>
      <c r="AO33" s="345" t="s">
        <v>526</v>
      </c>
      <c r="AP33" s="345" t="s">
        <v>526</v>
      </c>
      <c r="AQ33" s="346">
        <v>132</v>
      </c>
      <c r="AR33" s="347" t="s">
        <v>526</v>
      </c>
    </row>
    <row r="34" spans="1:46" ht="27" customHeight="1" x14ac:dyDescent="0.15">
      <c r="A34" s="299"/>
      <c r="B34" s="295"/>
      <c r="C34" s="295"/>
      <c r="D34" s="295"/>
      <c r="E34" s="295"/>
      <c r="F34" s="295"/>
      <c r="G34" s="295"/>
      <c r="H34" s="295"/>
      <c r="I34" s="295"/>
      <c r="J34" s="295"/>
      <c r="K34" s="295"/>
      <c r="L34" s="295"/>
      <c r="M34" s="295"/>
      <c r="N34" s="295"/>
      <c r="O34" s="295"/>
      <c r="P34" s="295"/>
      <c r="Q34" s="295"/>
      <c r="R34" s="295"/>
      <c r="S34" s="295"/>
      <c r="T34" s="295"/>
      <c r="U34" s="295"/>
      <c r="V34" s="295"/>
      <c r="W34" s="295"/>
      <c r="X34" s="295"/>
      <c r="Y34" s="295"/>
      <c r="Z34" s="295"/>
      <c r="AA34" s="295"/>
      <c r="AB34" s="295"/>
      <c r="AC34" s="295"/>
      <c r="AD34" s="295"/>
      <c r="AE34" s="295"/>
      <c r="AF34" s="295"/>
      <c r="AG34" s="295"/>
      <c r="AH34" s="295"/>
      <c r="AI34" s="295"/>
      <c r="AJ34" s="295"/>
      <c r="AK34" s="1180" t="s">
        <v>542</v>
      </c>
      <c r="AL34" s="1181"/>
      <c r="AM34" s="1181"/>
      <c r="AN34" s="1182"/>
      <c r="AO34" s="345" t="s">
        <v>526</v>
      </c>
      <c r="AP34" s="345" t="s">
        <v>526</v>
      </c>
      <c r="AQ34" s="346">
        <v>205</v>
      </c>
      <c r="AR34" s="347" t="s">
        <v>526</v>
      </c>
    </row>
    <row r="35" spans="1:46" ht="27" customHeight="1" x14ac:dyDescent="0.15">
      <c r="A35" s="299"/>
      <c r="B35" s="295"/>
      <c r="C35" s="295"/>
      <c r="D35" s="295"/>
      <c r="E35" s="295"/>
      <c r="F35" s="295"/>
      <c r="G35" s="295"/>
      <c r="H35" s="295"/>
      <c r="I35" s="295"/>
      <c r="J35" s="295"/>
      <c r="K35" s="295"/>
      <c r="L35" s="295"/>
      <c r="M35" s="295"/>
      <c r="N35" s="295"/>
      <c r="O35" s="295"/>
      <c r="P35" s="295"/>
      <c r="Q35" s="295"/>
      <c r="R35" s="295"/>
      <c r="S35" s="295"/>
      <c r="T35" s="295"/>
      <c r="U35" s="295"/>
      <c r="V35" s="295"/>
      <c r="W35" s="295"/>
      <c r="X35" s="295"/>
      <c r="Y35" s="295"/>
      <c r="Z35" s="295"/>
      <c r="AA35" s="295"/>
      <c r="AB35" s="295"/>
      <c r="AC35" s="295"/>
      <c r="AD35" s="295"/>
      <c r="AE35" s="295"/>
      <c r="AF35" s="295"/>
      <c r="AG35" s="295"/>
      <c r="AH35" s="295"/>
      <c r="AI35" s="295"/>
      <c r="AJ35" s="295"/>
      <c r="AK35" s="1180" t="s">
        <v>543</v>
      </c>
      <c r="AL35" s="1181"/>
      <c r="AM35" s="1181"/>
      <c r="AN35" s="1182"/>
      <c r="AO35" s="345">
        <v>165346</v>
      </c>
      <c r="AP35" s="345">
        <v>17920</v>
      </c>
      <c r="AQ35" s="346">
        <v>22911</v>
      </c>
      <c r="AR35" s="347">
        <v>-21.8</v>
      </c>
    </row>
    <row r="36" spans="1:46" ht="27" customHeight="1" x14ac:dyDescent="0.15">
      <c r="A36" s="299"/>
      <c r="B36" s="295"/>
      <c r="C36" s="295"/>
      <c r="D36" s="295"/>
      <c r="E36" s="295"/>
      <c r="F36" s="295"/>
      <c r="G36" s="295"/>
      <c r="H36" s="295"/>
      <c r="I36" s="295"/>
      <c r="J36" s="295"/>
      <c r="K36" s="295"/>
      <c r="L36" s="295"/>
      <c r="M36" s="295"/>
      <c r="N36" s="295"/>
      <c r="O36" s="295"/>
      <c r="P36" s="295"/>
      <c r="Q36" s="295"/>
      <c r="R36" s="295"/>
      <c r="S36" s="295"/>
      <c r="T36" s="295"/>
      <c r="U36" s="295"/>
      <c r="V36" s="295"/>
      <c r="W36" s="295"/>
      <c r="X36" s="295"/>
      <c r="Y36" s="295"/>
      <c r="Z36" s="295"/>
      <c r="AA36" s="295"/>
      <c r="AB36" s="295"/>
      <c r="AC36" s="295"/>
      <c r="AD36" s="295"/>
      <c r="AE36" s="295"/>
      <c r="AF36" s="295"/>
      <c r="AG36" s="295"/>
      <c r="AH36" s="295"/>
      <c r="AI36" s="295"/>
      <c r="AJ36" s="295"/>
      <c r="AK36" s="1180" t="s">
        <v>544</v>
      </c>
      <c r="AL36" s="1181"/>
      <c r="AM36" s="1181"/>
      <c r="AN36" s="1182"/>
      <c r="AO36" s="345">
        <v>100575</v>
      </c>
      <c r="AP36" s="345">
        <v>10900</v>
      </c>
      <c r="AQ36" s="346">
        <v>3832</v>
      </c>
      <c r="AR36" s="347">
        <v>184.4</v>
      </c>
    </row>
    <row r="37" spans="1:46" ht="13.5" customHeight="1" x14ac:dyDescent="0.15">
      <c r="A37" s="299"/>
      <c r="B37" s="295"/>
      <c r="C37" s="295"/>
      <c r="D37" s="295"/>
      <c r="E37" s="295"/>
      <c r="F37" s="295"/>
      <c r="G37" s="295"/>
      <c r="H37" s="295"/>
      <c r="I37" s="295"/>
      <c r="J37" s="295"/>
      <c r="K37" s="295"/>
      <c r="L37" s="295"/>
      <c r="M37" s="295"/>
      <c r="N37" s="295"/>
      <c r="O37" s="295"/>
      <c r="P37" s="295"/>
      <c r="Q37" s="295"/>
      <c r="R37" s="295"/>
      <c r="S37" s="295"/>
      <c r="T37" s="295"/>
      <c r="U37" s="295"/>
      <c r="V37" s="295"/>
      <c r="W37" s="295"/>
      <c r="X37" s="295"/>
      <c r="Y37" s="295"/>
      <c r="Z37" s="295"/>
      <c r="AA37" s="295"/>
      <c r="AB37" s="295"/>
      <c r="AC37" s="295"/>
      <c r="AD37" s="295"/>
      <c r="AE37" s="295"/>
      <c r="AF37" s="295"/>
      <c r="AG37" s="295"/>
      <c r="AH37" s="295"/>
      <c r="AI37" s="295"/>
      <c r="AJ37" s="295"/>
      <c r="AK37" s="1180" t="s">
        <v>545</v>
      </c>
      <c r="AL37" s="1181"/>
      <c r="AM37" s="1181"/>
      <c r="AN37" s="1182"/>
      <c r="AO37" s="345">
        <v>25109</v>
      </c>
      <c r="AP37" s="345">
        <v>2721</v>
      </c>
      <c r="AQ37" s="346">
        <v>1000</v>
      </c>
      <c r="AR37" s="347">
        <v>172.1</v>
      </c>
    </row>
    <row r="38" spans="1:46" ht="27" customHeight="1" x14ac:dyDescent="0.15">
      <c r="A38" s="299"/>
      <c r="B38" s="295"/>
      <c r="C38" s="295"/>
      <c r="D38" s="295"/>
      <c r="E38" s="295"/>
      <c r="F38" s="295"/>
      <c r="G38" s="295"/>
      <c r="H38" s="295"/>
      <c r="I38" s="295"/>
      <c r="J38" s="295"/>
      <c r="K38" s="295"/>
      <c r="L38" s="295"/>
      <c r="M38" s="295"/>
      <c r="N38" s="295"/>
      <c r="O38" s="295"/>
      <c r="P38" s="295"/>
      <c r="Q38" s="295"/>
      <c r="R38" s="295"/>
      <c r="S38" s="295"/>
      <c r="T38" s="295"/>
      <c r="U38" s="295"/>
      <c r="V38" s="295"/>
      <c r="W38" s="295"/>
      <c r="X38" s="295"/>
      <c r="Y38" s="295"/>
      <c r="Z38" s="295"/>
      <c r="AA38" s="295"/>
      <c r="AB38" s="295"/>
      <c r="AC38" s="295"/>
      <c r="AD38" s="295"/>
      <c r="AE38" s="295"/>
      <c r="AF38" s="295"/>
      <c r="AG38" s="295"/>
      <c r="AH38" s="295"/>
      <c r="AI38" s="295"/>
      <c r="AJ38" s="295"/>
      <c r="AK38" s="1189" t="s">
        <v>546</v>
      </c>
      <c r="AL38" s="1190"/>
      <c r="AM38" s="1190"/>
      <c r="AN38" s="1191"/>
      <c r="AO38" s="348" t="s">
        <v>526</v>
      </c>
      <c r="AP38" s="348" t="s">
        <v>526</v>
      </c>
      <c r="AQ38" s="349">
        <v>21</v>
      </c>
      <c r="AR38" s="337" t="s">
        <v>526</v>
      </c>
      <c r="AS38" s="344"/>
    </row>
    <row r="39" spans="1:46" x14ac:dyDescent="0.15">
      <c r="A39" s="299"/>
      <c r="B39" s="295"/>
      <c r="C39" s="295"/>
      <c r="D39" s="295"/>
      <c r="E39" s="295"/>
      <c r="F39" s="295"/>
      <c r="G39" s="295"/>
      <c r="H39" s="295"/>
      <c r="I39" s="295"/>
      <c r="J39" s="295"/>
      <c r="K39" s="295"/>
      <c r="L39" s="295"/>
      <c r="M39" s="295"/>
      <c r="N39" s="295"/>
      <c r="O39" s="295"/>
      <c r="P39" s="295"/>
      <c r="Q39" s="295"/>
      <c r="R39" s="295"/>
      <c r="S39" s="295"/>
      <c r="T39" s="295"/>
      <c r="U39" s="295"/>
      <c r="V39" s="295"/>
      <c r="W39" s="295"/>
      <c r="X39" s="295"/>
      <c r="Y39" s="295"/>
      <c r="Z39" s="295"/>
      <c r="AA39" s="295"/>
      <c r="AB39" s="295"/>
      <c r="AC39" s="295"/>
      <c r="AD39" s="295"/>
      <c r="AE39" s="295"/>
      <c r="AF39" s="295"/>
      <c r="AG39" s="295"/>
      <c r="AH39" s="295"/>
      <c r="AI39" s="295"/>
      <c r="AJ39" s="295"/>
      <c r="AK39" s="1189" t="s">
        <v>547</v>
      </c>
      <c r="AL39" s="1190"/>
      <c r="AM39" s="1190"/>
      <c r="AN39" s="1191"/>
      <c r="AO39" s="345">
        <v>-19488</v>
      </c>
      <c r="AP39" s="345">
        <v>-2112</v>
      </c>
      <c r="AQ39" s="346">
        <v>-5292</v>
      </c>
      <c r="AR39" s="347">
        <v>-60.1</v>
      </c>
      <c r="AS39" s="344"/>
    </row>
    <row r="40" spans="1:46" ht="27" customHeight="1" x14ac:dyDescent="0.15">
      <c r="A40" s="299"/>
      <c r="B40" s="295"/>
      <c r="C40" s="295"/>
      <c r="D40" s="295"/>
      <c r="E40" s="295"/>
      <c r="F40" s="295"/>
      <c r="G40" s="295"/>
      <c r="H40" s="295"/>
      <c r="I40" s="295"/>
      <c r="J40" s="295"/>
      <c r="K40" s="295"/>
      <c r="L40" s="295"/>
      <c r="M40" s="295"/>
      <c r="N40" s="295"/>
      <c r="O40" s="295"/>
      <c r="P40" s="295"/>
      <c r="Q40" s="295"/>
      <c r="R40" s="295"/>
      <c r="S40" s="295"/>
      <c r="T40" s="295"/>
      <c r="U40" s="295"/>
      <c r="V40" s="295"/>
      <c r="W40" s="295"/>
      <c r="X40" s="295"/>
      <c r="Y40" s="295"/>
      <c r="Z40" s="295"/>
      <c r="AA40" s="295"/>
      <c r="AB40" s="295"/>
      <c r="AC40" s="295"/>
      <c r="AD40" s="295"/>
      <c r="AE40" s="295"/>
      <c r="AF40" s="295"/>
      <c r="AG40" s="295"/>
      <c r="AH40" s="295"/>
      <c r="AI40" s="295"/>
      <c r="AJ40" s="295"/>
      <c r="AK40" s="1180" t="s">
        <v>548</v>
      </c>
      <c r="AL40" s="1181"/>
      <c r="AM40" s="1181"/>
      <c r="AN40" s="1182"/>
      <c r="AO40" s="345">
        <v>-591416</v>
      </c>
      <c r="AP40" s="345">
        <v>-64096</v>
      </c>
      <c r="AQ40" s="346">
        <v>-91315</v>
      </c>
      <c r="AR40" s="347">
        <v>-29.8</v>
      </c>
      <c r="AS40" s="344"/>
    </row>
    <row r="41" spans="1:46" x14ac:dyDescent="0.15">
      <c r="A41" s="299"/>
      <c r="B41" s="295"/>
      <c r="C41" s="295"/>
      <c r="D41" s="295"/>
      <c r="E41" s="295"/>
      <c r="F41" s="295"/>
      <c r="G41" s="295"/>
      <c r="H41" s="295"/>
      <c r="I41" s="295"/>
      <c r="J41" s="295"/>
      <c r="K41" s="295"/>
      <c r="L41" s="295"/>
      <c r="M41" s="295"/>
      <c r="N41" s="295"/>
      <c r="O41" s="295"/>
      <c r="P41" s="295"/>
      <c r="Q41" s="295"/>
      <c r="R41" s="295"/>
      <c r="S41" s="295"/>
      <c r="T41" s="295"/>
      <c r="U41" s="295"/>
      <c r="V41" s="295"/>
      <c r="W41" s="295"/>
      <c r="X41" s="295"/>
      <c r="Y41" s="295"/>
      <c r="Z41" s="295"/>
      <c r="AA41" s="295"/>
      <c r="AB41" s="295"/>
      <c r="AC41" s="295"/>
      <c r="AD41" s="295"/>
      <c r="AE41" s="295"/>
      <c r="AF41" s="295"/>
      <c r="AG41" s="295"/>
      <c r="AH41" s="295"/>
      <c r="AI41" s="295"/>
      <c r="AJ41" s="295"/>
      <c r="AK41" s="1192" t="s">
        <v>298</v>
      </c>
      <c r="AL41" s="1193"/>
      <c r="AM41" s="1193"/>
      <c r="AN41" s="1194"/>
      <c r="AO41" s="345">
        <v>263890</v>
      </c>
      <c r="AP41" s="345">
        <v>28600</v>
      </c>
      <c r="AQ41" s="346">
        <v>39824</v>
      </c>
      <c r="AR41" s="347">
        <v>-28.2</v>
      </c>
      <c r="AS41" s="344"/>
    </row>
    <row r="42" spans="1:46" x14ac:dyDescent="0.15">
      <c r="A42" s="299"/>
      <c r="B42" s="295"/>
      <c r="C42" s="295"/>
      <c r="D42" s="295"/>
      <c r="E42" s="295"/>
      <c r="F42" s="295"/>
      <c r="G42" s="295"/>
      <c r="H42" s="295"/>
      <c r="I42" s="295"/>
      <c r="J42" s="295"/>
      <c r="K42" s="295"/>
      <c r="L42" s="295"/>
      <c r="M42" s="295"/>
      <c r="N42" s="295"/>
      <c r="O42" s="295"/>
      <c r="P42" s="295"/>
      <c r="Q42" s="295"/>
      <c r="R42" s="295"/>
      <c r="S42" s="295"/>
      <c r="T42" s="295"/>
      <c r="U42" s="295"/>
      <c r="V42" s="295"/>
      <c r="W42" s="295"/>
      <c r="X42" s="295"/>
      <c r="Y42" s="295"/>
      <c r="Z42" s="295"/>
      <c r="AA42" s="295"/>
      <c r="AB42" s="295"/>
      <c r="AC42" s="295"/>
      <c r="AD42" s="295"/>
      <c r="AE42" s="295"/>
      <c r="AF42" s="295"/>
      <c r="AG42" s="295"/>
      <c r="AH42" s="295"/>
      <c r="AI42" s="295"/>
      <c r="AJ42" s="295"/>
      <c r="AK42" s="350" t="s">
        <v>549</v>
      </c>
      <c r="AL42" s="295"/>
      <c r="AM42" s="295"/>
      <c r="AN42" s="295"/>
      <c r="AO42" s="295"/>
      <c r="AP42" s="295"/>
      <c r="AQ42" s="321"/>
      <c r="AR42" s="321"/>
      <c r="AS42" s="344"/>
    </row>
    <row r="43" spans="1:46" x14ac:dyDescent="0.15">
      <c r="A43" s="299"/>
      <c r="B43" s="295"/>
      <c r="C43" s="295"/>
      <c r="D43" s="295"/>
      <c r="E43" s="295"/>
      <c r="F43" s="295"/>
      <c r="G43" s="295"/>
      <c r="H43" s="295"/>
      <c r="I43" s="295"/>
      <c r="J43" s="295"/>
      <c r="K43" s="295"/>
      <c r="L43" s="295"/>
      <c r="M43" s="295"/>
      <c r="N43" s="295"/>
      <c r="O43" s="295"/>
      <c r="P43" s="295"/>
      <c r="Q43" s="295"/>
      <c r="R43" s="295"/>
      <c r="S43" s="295"/>
      <c r="T43" s="295"/>
      <c r="U43" s="295"/>
      <c r="V43" s="295"/>
      <c r="W43" s="295"/>
      <c r="X43" s="295"/>
      <c r="Y43" s="295"/>
      <c r="Z43" s="295"/>
      <c r="AA43" s="295"/>
      <c r="AB43" s="295"/>
      <c r="AC43" s="295"/>
      <c r="AD43" s="295"/>
      <c r="AE43" s="295"/>
      <c r="AF43" s="295"/>
      <c r="AG43" s="295"/>
      <c r="AH43" s="295"/>
      <c r="AI43" s="295"/>
      <c r="AJ43" s="295"/>
      <c r="AK43" s="295"/>
      <c r="AL43" s="295"/>
      <c r="AM43" s="295"/>
      <c r="AN43" s="295"/>
      <c r="AO43" s="295"/>
      <c r="AP43" s="351"/>
      <c r="AQ43" s="321"/>
      <c r="AR43" s="295"/>
      <c r="AS43" s="344"/>
    </row>
    <row r="44" spans="1:46" x14ac:dyDescent="0.15">
      <c r="A44" s="299"/>
      <c r="B44" s="295"/>
      <c r="C44" s="295"/>
      <c r="D44" s="295"/>
      <c r="E44" s="295"/>
      <c r="F44" s="295"/>
      <c r="G44" s="295"/>
      <c r="H44" s="295"/>
      <c r="I44" s="295"/>
      <c r="J44" s="295"/>
      <c r="K44" s="295"/>
      <c r="L44" s="295"/>
      <c r="M44" s="295"/>
      <c r="N44" s="295"/>
      <c r="O44" s="295"/>
      <c r="P44" s="295"/>
      <c r="Q44" s="295"/>
      <c r="R44" s="295"/>
      <c r="S44" s="295"/>
      <c r="T44" s="295"/>
      <c r="U44" s="295"/>
      <c r="V44" s="295"/>
      <c r="W44" s="295"/>
      <c r="X44" s="295"/>
      <c r="Y44" s="295"/>
      <c r="Z44" s="295"/>
      <c r="AA44" s="295"/>
      <c r="AB44" s="295"/>
      <c r="AC44" s="295"/>
      <c r="AD44" s="295"/>
      <c r="AE44" s="295"/>
      <c r="AF44" s="295"/>
      <c r="AG44" s="295"/>
      <c r="AH44" s="295"/>
      <c r="AI44" s="295"/>
      <c r="AJ44" s="295"/>
      <c r="AK44" s="295"/>
      <c r="AL44" s="295"/>
      <c r="AM44" s="295"/>
      <c r="AN44" s="295"/>
      <c r="AO44" s="295"/>
      <c r="AP44" s="295"/>
      <c r="AQ44" s="321"/>
      <c r="AR44" s="295"/>
    </row>
    <row r="45" spans="1:46" x14ac:dyDescent="0.15">
      <c r="A45" s="297"/>
      <c r="B45" s="297"/>
      <c r="C45" s="297"/>
      <c r="D45" s="297"/>
      <c r="E45" s="297"/>
      <c r="F45" s="297"/>
      <c r="G45" s="297"/>
      <c r="H45" s="297"/>
      <c r="I45" s="297"/>
      <c r="J45" s="297"/>
      <c r="K45" s="297"/>
      <c r="L45" s="297"/>
      <c r="M45" s="297"/>
      <c r="N45" s="297"/>
      <c r="O45" s="297"/>
      <c r="P45" s="297"/>
      <c r="Q45" s="297"/>
      <c r="R45" s="297"/>
      <c r="S45" s="297"/>
      <c r="T45" s="297"/>
      <c r="U45" s="297"/>
      <c r="V45" s="297"/>
      <c r="W45" s="297"/>
      <c r="X45" s="297"/>
      <c r="Y45" s="297"/>
      <c r="Z45" s="297"/>
      <c r="AA45" s="297"/>
      <c r="AB45" s="297"/>
      <c r="AC45" s="297"/>
      <c r="AD45" s="297"/>
      <c r="AE45" s="297"/>
      <c r="AF45" s="297"/>
      <c r="AG45" s="297"/>
      <c r="AH45" s="297"/>
      <c r="AI45" s="297"/>
      <c r="AJ45" s="297"/>
      <c r="AK45" s="297"/>
      <c r="AL45" s="297"/>
      <c r="AM45" s="297"/>
      <c r="AN45" s="297"/>
      <c r="AO45" s="297"/>
      <c r="AP45" s="297"/>
      <c r="AQ45" s="352"/>
      <c r="AR45" s="297"/>
      <c r="AS45" s="297"/>
      <c r="AT45" s="295"/>
    </row>
    <row r="46" spans="1:46" x14ac:dyDescent="0.15">
      <c r="A46" s="353"/>
      <c r="B46" s="353"/>
      <c r="C46" s="353"/>
      <c r="D46" s="353"/>
      <c r="E46" s="353"/>
      <c r="F46" s="353"/>
      <c r="G46" s="353"/>
      <c r="H46" s="353"/>
      <c r="I46" s="353"/>
      <c r="J46" s="353"/>
      <c r="K46" s="353"/>
      <c r="L46" s="353"/>
      <c r="M46" s="353"/>
      <c r="N46" s="353"/>
      <c r="O46" s="353"/>
      <c r="P46" s="353"/>
      <c r="Q46" s="353"/>
      <c r="R46" s="353"/>
      <c r="S46" s="353"/>
      <c r="T46" s="353"/>
      <c r="U46" s="353"/>
      <c r="V46" s="353"/>
      <c r="W46" s="353"/>
      <c r="X46" s="353"/>
      <c r="Y46" s="353"/>
      <c r="Z46" s="353"/>
      <c r="AA46" s="353"/>
      <c r="AB46" s="353"/>
      <c r="AC46" s="353"/>
      <c r="AD46" s="353"/>
      <c r="AE46" s="353"/>
      <c r="AF46" s="353"/>
      <c r="AG46" s="353"/>
      <c r="AH46" s="353"/>
      <c r="AI46" s="353"/>
      <c r="AJ46" s="353"/>
      <c r="AK46" s="353"/>
      <c r="AL46" s="353"/>
      <c r="AM46" s="353"/>
      <c r="AN46" s="353"/>
      <c r="AO46" s="353"/>
      <c r="AP46" s="353"/>
      <c r="AQ46" s="353"/>
      <c r="AR46" s="353"/>
      <c r="AS46" s="353"/>
      <c r="AT46" s="295"/>
    </row>
    <row r="47" spans="1:46" ht="17.25" customHeight="1" x14ac:dyDescent="0.15">
      <c r="A47" s="354" t="s">
        <v>550</v>
      </c>
      <c r="B47" s="295"/>
      <c r="C47" s="295"/>
      <c r="D47" s="295"/>
      <c r="E47" s="295"/>
      <c r="F47" s="295"/>
      <c r="G47" s="295"/>
      <c r="H47" s="295"/>
      <c r="I47" s="295"/>
      <c r="J47" s="295"/>
      <c r="K47" s="295"/>
      <c r="L47" s="295"/>
      <c r="M47" s="295"/>
      <c r="N47" s="295"/>
      <c r="O47" s="295"/>
      <c r="P47" s="295"/>
      <c r="Q47" s="295"/>
      <c r="R47" s="295"/>
      <c r="S47" s="295"/>
      <c r="T47" s="295"/>
      <c r="U47" s="295"/>
      <c r="V47" s="295"/>
      <c r="W47" s="295"/>
      <c r="X47" s="295"/>
      <c r="Y47" s="295"/>
      <c r="Z47" s="295"/>
      <c r="AA47" s="295"/>
      <c r="AB47" s="295"/>
      <c r="AC47" s="295"/>
      <c r="AD47" s="295"/>
      <c r="AE47" s="295"/>
      <c r="AF47" s="295"/>
      <c r="AG47" s="295"/>
      <c r="AH47" s="295"/>
      <c r="AI47" s="295"/>
      <c r="AJ47" s="295"/>
      <c r="AK47" s="295"/>
      <c r="AL47" s="295"/>
      <c r="AM47" s="295"/>
      <c r="AN47" s="295"/>
      <c r="AO47" s="295"/>
      <c r="AP47" s="295"/>
      <c r="AQ47" s="295"/>
      <c r="AR47" s="295"/>
    </row>
    <row r="48" spans="1:46" x14ac:dyDescent="0.15">
      <c r="A48" s="299"/>
      <c r="B48" s="295"/>
      <c r="C48" s="295"/>
      <c r="D48" s="295"/>
      <c r="E48" s="295"/>
      <c r="F48" s="295"/>
      <c r="G48" s="295"/>
      <c r="H48" s="295"/>
      <c r="I48" s="295"/>
      <c r="J48" s="295"/>
      <c r="K48" s="295"/>
      <c r="L48" s="295"/>
      <c r="M48" s="295"/>
      <c r="N48" s="295"/>
      <c r="O48" s="295"/>
      <c r="P48" s="295"/>
      <c r="Q48" s="295"/>
      <c r="R48" s="295"/>
      <c r="S48" s="295"/>
      <c r="T48" s="295"/>
      <c r="U48" s="295"/>
      <c r="V48" s="295"/>
      <c r="W48" s="295"/>
      <c r="X48" s="295"/>
      <c r="Y48" s="295"/>
      <c r="Z48" s="295"/>
      <c r="AA48" s="295"/>
      <c r="AB48" s="295"/>
      <c r="AC48" s="295"/>
      <c r="AD48" s="295"/>
      <c r="AE48" s="295"/>
      <c r="AF48" s="295"/>
      <c r="AG48" s="295"/>
      <c r="AH48" s="295"/>
      <c r="AI48" s="295"/>
      <c r="AJ48" s="295"/>
      <c r="AK48" s="355" t="s">
        <v>551</v>
      </c>
      <c r="AL48" s="355"/>
      <c r="AM48" s="355"/>
      <c r="AN48" s="355"/>
      <c r="AO48" s="355"/>
      <c r="AP48" s="355"/>
      <c r="AQ48" s="356"/>
      <c r="AR48" s="355"/>
    </row>
    <row r="49" spans="1:44" ht="13.5" customHeight="1" x14ac:dyDescent="0.15">
      <c r="A49" s="299"/>
      <c r="B49" s="295"/>
      <c r="C49" s="295"/>
      <c r="D49" s="295"/>
      <c r="E49" s="295"/>
      <c r="F49" s="295"/>
      <c r="G49" s="295"/>
      <c r="H49" s="295"/>
      <c r="I49" s="295"/>
      <c r="J49" s="295"/>
      <c r="K49" s="295"/>
      <c r="L49" s="295"/>
      <c r="M49" s="295"/>
      <c r="N49" s="295"/>
      <c r="O49" s="295"/>
      <c r="P49" s="295"/>
      <c r="Q49" s="295"/>
      <c r="R49" s="295"/>
      <c r="S49" s="295"/>
      <c r="T49" s="295"/>
      <c r="U49" s="295"/>
      <c r="V49" s="295"/>
      <c r="W49" s="295"/>
      <c r="X49" s="295"/>
      <c r="Y49" s="295"/>
      <c r="Z49" s="295"/>
      <c r="AA49" s="295"/>
      <c r="AB49" s="295"/>
      <c r="AC49" s="295"/>
      <c r="AD49" s="295"/>
      <c r="AE49" s="295"/>
      <c r="AF49" s="295"/>
      <c r="AG49" s="295"/>
      <c r="AH49" s="295"/>
      <c r="AI49" s="295"/>
      <c r="AJ49" s="295"/>
      <c r="AK49" s="357"/>
      <c r="AL49" s="358"/>
      <c r="AM49" s="1195" t="s">
        <v>518</v>
      </c>
      <c r="AN49" s="1197" t="s">
        <v>552</v>
      </c>
      <c r="AO49" s="1198"/>
      <c r="AP49" s="1198"/>
      <c r="AQ49" s="1198"/>
      <c r="AR49" s="1199"/>
    </row>
    <row r="50" spans="1:44" x14ac:dyDescent="0.15">
      <c r="A50" s="299"/>
      <c r="B50" s="295"/>
      <c r="C50" s="295"/>
      <c r="D50" s="295"/>
      <c r="E50" s="295"/>
      <c r="F50" s="295"/>
      <c r="G50" s="295"/>
      <c r="H50" s="295"/>
      <c r="I50" s="295"/>
      <c r="J50" s="295"/>
      <c r="K50" s="295"/>
      <c r="L50" s="295"/>
      <c r="M50" s="295"/>
      <c r="N50" s="295"/>
      <c r="O50" s="295"/>
      <c r="P50" s="295"/>
      <c r="Q50" s="295"/>
      <c r="R50" s="295"/>
      <c r="S50" s="295"/>
      <c r="T50" s="295"/>
      <c r="U50" s="295"/>
      <c r="V50" s="295"/>
      <c r="W50" s="295"/>
      <c r="X50" s="295"/>
      <c r="Y50" s="295"/>
      <c r="Z50" s="295"/>
      <c r="AA50" s="295"/>
      <c r="AB50" s="295"/>
      <c r="AC50" s="295"/>
      <c r="AD50" s="295"/>
      <c r="AE50" s="295"/>
      <c r="AF50" s="295"/>
      <c r="AG50" s="295"/>
      <c r="AH50" s="295"/>
      <c r="AI50" s="295"/>
      <c r="AJ50" s="295"/>
      <c r="AK50" s="359"/>
      <c r="AL50" s="360"/>
      <c r="AM50" s="1196"/>
      <c r="AN50" s="361" t="s">
        <v>553</v>
      </c>
      <c r="AO50" s="362" t="s">
        <v>554</v>
      </c>
      <c r="AP50" s="363" t="s">
        <v>555</v>
      </c>
      <c r="AQ50" s="364" t="s">
        <v>556</v>
      </c>
      <c r="AR50" s="365" t="s">
        <v>557</v>
      </c>
    </row>
    <row r="51" spans="1:44" x14ac:dyDescent="0.15">
      <c r="A51" s="299"/>
      <c r="B51" s="295"/>
      <c r="C51" s="295"/>
      <c r="D51" s="295"/>
      <c r="E51" s="295"/>
      <c r="F51" s="295"/>
      <c r="G51" s="295"/>
      <c r="H51" s="295"/>
      <c r="I51" s="295"/>
      <c r="J51" s="295"/>
      <c r="K51" s="295"/>
      <c r="L51" s="295"/>
      <c r="M51" s="295"/>
      <c r="N51" s="295"/>
      <c r="O51" s="295"/>
      <c r="P51" s="295"/>
      <c r="Q51" s="295"/>
      <c r="R51" s="295"/>
      <c r="S51" s="295"/>
      <c r="T51" s="295"/>
      <c r="U51" s="295"/>
      <c r="V51" s="295"/>
      <c r="W51" s="295"/>
      <c r="X51" s="295"/>
      <c r="Y51" s="295"/>
      <c r="Z51" s="295"/>
      <c r="AA51" s="295"/>
      <c r="AB51" s="295"/>
      <c r="AC51" s="295"/>
      <c r="AD51" s="295"/>
      <c r="AE51" s="295"/>
      <c r="AF51" s="295"/>
      <c r="AG51" s="295"/>
      <c r="AH51" s="295"/>
      <c r="AI51" s="295"/>
      <c r="AJ51" s="295"/>
      <c r="AK51" s="357" t="s">
        <v>558</v>
      </c>
      <c r="AL51" s="358"/>
      <c r="AM51" s="366">
        <v>632644</v>
      </c>
      <c r="AN51" s="367">
        <v>63353</v>
      </c>
      <c r="AO51" s="368">
        <v>-16.2</v>
      </c>
      <c r="AP51" s="369">
        <v>168868</v>
      </c>
      <c r="AQ51" s="370">
        <v>4.0999999999999996</v>
      </c>
      <c r="AR51" s="371">
        <v>-20.3</v>
      </c>
    </row>
    <row r="52" spans="1:44" x14ac:dyDescent="0.15">
      <c r="A52" s="299"/>
      <c r="B52" s="295"/>
      <c r="C52" s="295"/>
      <c r="D52" s="295"/>
      <c r="E52" s="295"/>
      <c r="F52" s="295"/>
      <c r="G52" s="295"/>
      <c r="H52" s="295"/>
      <c r="I52" s="295"/>
      <c r="J52" s="295"/>
      <c r="K52" s="295"/>
      <c r="L52" s="295"/>
      <c r="M52" s="295"/>
      <c r="N52" s="295"/>
      <c r="O52" s="295"/>
      <c r="P52" s="295"/>
      <c r="Q52" s="295"/>
      <c r="R52" s="295"/>
      <c r="S52" s="295"/>
      <c r="T52" s="295"/>
      <c r="U52" s="295"/>
      <c r="V52" s="295"/>
      <c r="W52" s="295"/>
      <c r="X52" s="295"/>
      <c r="Y52" s="295"/>
      <c r="Z52" s="295"/>
      <c r="AA52" s="295"/>
      <c r="AB52" s="295"/>
      <c r="AC52" s="295"/>
      <c r="AD52" s="295"/>
      <c r="AE52" s="295"/>
      <c r="AF52" s="295"/>
      <c r="AG52" s="295"/>
      <c r="AH52" s="295"/>
      <c r="AI52" s="295"/>
      <c r="AJ52" s="295"/>
      <c r="AK52" s="372"/>
      <c r="AL52" s="373" t="s">
        <v>559</v>
      </c>
      <c r="AM52" s="374">
        <v>342390</v>
      </c>
      <c r="AN52" s="375">
        <v>34287</v>
      </c>
      <c r="AO52" s="376">
        <v>60.5</v>
      </c>
      <c r="AP52" s="377">
        <v>79360</v>
      </c>
      <c r="AQ52" s="378">
        <v>-0.8</v>
      </c>
      <c r="AR52" s="379">
        <v>61.3</v>
      </c>
    </row>
    <row r="53" spans="1:44" x14ac:dyDescent="0.15">
      <c r="A53" s="299"/>
      <c r="B53" s="295"/>
      <c r="C53" s="295"/>
      <c r="D53" s="295"/>
      <c r="E53" s="295"/>
      <c r="F53" s="295"/>
      <c r="G53" s="295"/>
      <c r="H53" s="295"/>
      <c r="I53" s="295"/>
      <c r="J53" s="295"/>
      <c r="K53" s="295"/>
      <c r="L53" s="295"/>
      <c r="M53" s="295"/>
      <c r="N53" s="295"/>
      <c r="O53" s="295"/>
      <c r="P53" s="295"/>
      <c r="Q53" s="295"/>
      <c r="R53" s="295"/>
      <c r="S53" s="295"/>
      <c r="T53" s="295"/>
      <c r="U53" s="295"/>
      <c r="V53" s="295"/>
      <c r="W53" s="295"/>
      <c r="X53" s="295"/>
      <c r="Y53" s="295"/>
      <c r="Z53" s="295"/>
      <c r="AA53" s="295"/>
      <c r="AB53" s="295"/>
      <c r="AC53" s="295"/>
      <c r="AD53" s="295"/>
      <c r="AE53" s="295"/>
      <c r="AF53" s="295"/>
      <c r="AG53" s="295"/>
      <c r="AH53" s="295"/>
      <c r="AI53" s="295"/>
      <c r="AJ53" s="295"/>
      <c r="AK53" s="357" t="s">
        <v>560</v>
      </c>
      <c r="AL53" s="358"/>
      <c r="AM53" s="366">
        <v>789827</v>
      </c>
      <c r="AN53" s="367">
        <v>80801</v>
      </c>
      <c r="AO53" s="368">
        <v>27.5</v>
      </c>
      <c r="AP53" s="369">
        <v>202870</v>
      </c>
      <c r="AQ53" s="370">
        <v>20.100000000000001</v>
      </c>
      <c r="AR53" s="371">
        <v>7.4</v>
      </c>
    </row>
    <row r="54" spans="1:44" x14ac:dyDescent="0.15">
      <c r="A54" s="299"/>
      <c r="B54" s="295"/>
      <c r="C54" s="295"/>
      <c r="D54" s="295"/>
      <c r="E54" s="295"/>
      <c r="F54" s="295"/>
      <c r="G54" s="295"/>
      <c r="H54" s="295"/>
      <c r="I54" s="295"/>
      <c r="J54" s="295"/>
      <c r="K54" s="295"/>
      <c r="L54" s="295"/>
      <c r="M54" s="295"/>
      <c r="N54" s="295"/>
      <c r="O54" s="295"/>
      <c r="P54" s="295"/>
      <c r="Q54" s="295"/>
      <c r="R54" s="295"/>
      <c r="S54" s="295"/>
      <c r="T54" s="295"/>
      <c r="U54" s="295"/>
      <c r="V54" s="295"/>
      <c r="W54" s="295"/>
      <c r="X54" s="295"/>
      <c r="Y54" s="295"/>
      <c r="Z54" s="295"/>
      <c r="AA54" s="295"/>
      <c r="AB54" s="295"/>
      <c r="AC54" s="295"/>
      <c r="AD54" s="295"/>
      <c r="AE54" s="295"/>
      <c r="AF54" s="295"/>
      <c r="AG54" s="295"/>
      <c r="AH54" s="295"/>
      <c r="AI54" s="295"/>
      <c r="AJ54" s="295"/>
      <c r="AK54" s="372"/>
      <c r="AL54" s="373" t="s">
        <v>559</v>
      </c>
      <c r="AM54" s="374">
        <v>331802</v>
      </c>
      <c r="AN54" s="375">
        <v>33944</v>
      </c>
      <c r="AO54" s="376">
        <v>-1</v>
      </c>
      <c r="AP54" s="377">
        <v>79735</v>
      </c>
      <c r="AQ54" s="378">
        <v>0.5</v>
      </c>
      <c r="AR54" s="379">
        <v>-1.5</v>
      </c>
    </row>
    <row r="55" spans="1:44" x14ac:dyDescent="0.15">
      <c r="A55" s="299"/>
      <c r="B55" s="295"/>
      <c r="C55" s="295"/>
      <c r="D55" s="295"/>
      <c r="E55" s="295"/>
      <c r="F55" s="295"/>
      <c r="G55" s="295"/>
      <c r="H55" s="295"/>
      <c r="I55" s="295"/>
      <c r="J55" s="295"/>
      <c r="K55" s="295"/>
      <c r="L55" s="295"/>
      <c r="M55" s="295"/>
      <c r="N55" s="295"/>
      <c r="O55" s="295"/>
      <c r="P55" s="295"/>
      <c r="Q55" s="295"/>
      <c r="R55" s="295"/>
      <c r="S55" s="295"/>
      <c r="T55" s="295"/>
      <c r="U55" s="295"/>
      <c r="V55" s="295"/>
      <c r="W55" s="295"/>
      <c r="X55" s="295"/>
      <c r="Y55" s="295"/>
      <c r="Z55" s="295"/>
      <c r="AA55" s="295"/>
      <c r="AB55" s="295"/>
      <c r="AC55" s="295"/>
      <c r="AD55" s="295"/>
      <c r="AE55" s="295"/>
      <c r="AF55" s="295"/>
      <c r="AG55" s="295"/>
      <c r="AH55" s="295"/>
      <c r="AI55" s="295"/>
      <c r="AJ55" s="295"/>
      <c r="AK55" s="357" t="s">
        <v>561</v>
      </c>
      <c r="AL55" s="358"/>
      <c r="AM55" s="366">
        <v>588161</v>
      </c>
      <c r="AN55" s="367">
        <v>61324</v>
      </c>
      <c r="AO55" s="368">
        <v>-24.1</v>
      </c>
      <c r="AP55" s="369">
        <v>167497</v>
      </c>
      <c r="AQ55" s="370">
        <v>-17.399999999999999</v>
      </c>
      <c r="AR55" s="371">
        <v>-6.7</v>
      </c>
    </row>
    <row r="56" spans="1:44" x14ac:dyDescent="0.15">
      <c r="A56" s="299"/>
      <c r="B56" s="295"/>
      <c r="C56" s="295"/>
      <c r="D56" s="295"/>
      <c r="E56" s="295"/>
      <c r="F56" s="295"/>
      <c r="G56" s="295"/>
      <c r="H56" s="295"/>
      <c r="I56" s="295"/>
      <c r="J56" s="295"/>
      <c r="K56" s="295"/>
      <c r="L56" s="295"/>
      <c r="M56" s="295"/>
      <c r="N56" s="295"/>
      <c r="O56" s="295"/>
      <c r="P56" s="295"/>
      <c r="Q56" s="295"/>
      <c r="R56" s="295"/>
      <c r="S56" s="295"/>
      <c r="T56" s="295"/>
      <c r="U56" s="295"/>
      <c r="V56" s="295"/>
      <c r="W56" s="295"/>
      <c r="X56" s="295"/>
      <c r="Y56" s="295"/>
      <c r="Z56" s="295"/>
      <c r="AA56" s="295"/>
      <c r="AB56" s="295"/>
      <c r="AC56" s="295"/>
      <c r="AD56" s="295"/>
      <c r="AE56" s="295"/>
      <c r="AF56" s="295"/>
      <c r="AG56" s="295"/>
      <c r="AH56" s="295"/>
      <c r="AI56" s="295"/>
      <c r="AJ56" s="295"/>
      <c r="AK56" s="372"/>
      <c r="AL56" s="373" t="s">
        <v>559</v>
      </c>
      <c r="AM56" s="374">
        <v>335770</v>
      </c>
      <c r="AN56" s="375">
        <v>35009</v>
      </c>
      <c r="AO56" s="376">
        <v>3.1</v>
      </c>
      <c r="AP56" s="377">
        <v>82571</v>
      </c>
      <c r="AQ56" s="378">
        <v>3.6</v>
      </c>
      <c r="AR56" s="379">
        <v>-0.5</v>
      </c>
    </row>
    <row r="57" spans="1:44" x14ac:dyDescent="0.15">
      <c r="A57" s="299"/>
      <c r="B57" s="295"/>
      <c r="C57" s="295"/>
      <c r="D57" s="295"/>
      <c r="E57" s="295"/>
      <c r="F57" s="295"/>
      <c r="G57" s="295"/>
      <c r="H57" s="295"/>
      <c r="I57" s="295"/>
      <c r="J57" s="295"/>
      <c r="K57" s="295"/>
      <c r="L57" s="295"/>
      <c r="M57" s="295"/>
      <c r="N57" s="295"/>
      <c r="O57" s="295"/>
      <c r="P57" s="295"/>
      <c r="Q57" s="295"/>
      <c r="R57" s="295"/>
      <c r="S57" s="295"/>
      <c r="T57" s="295"/>
      <c r="U57" s="295"/>
      <c r="V57" s="295"/>
      <c r="W57" s="295"/>
      <c r="X57" s="295"/>
      <c r="Y57" s="295"/>
      <c r="Z57" s="295"/>
      <c r="AA57" s="295"/>
      <c r="AB57" s="295"/>
      <c r="AC57" s="295"/>
      <c r="AD57" s="295"/>
      <c r="AE57" s="295"/>
      <c r="AF57" s="295"/>
      <c r="AG57" s="295"/>
      <c r="AH57" s="295"/>
      <c r="AI57" s="295"/>
      <c r="AJ57" s="295"/>
      <c r="AK57" s="357" t="s">
        <v>562</v>
      </c>
      <c r="AL57" s="358"/>
      <c r="AM57" s="366">
        <v>954751</v>
      </c>
      <c r="AN57" s="367">
        <v>101257</v>
      </c>
      <c r="AO57" s="368">
        <v>65.099999999999994</v>
      </c>
      <c r="AP57" s="369">
        <v>190274</v>
      </c>
      <c r="AQ57" s="370">
        <v>13.6</v>
      </c>
      <c r="AR57" s="371">
        <v>51.5</v>
      </c>
    </row>
    <row r="58" spans="1:44" x14ac:dyDescent="0.15">
      <c r="A58" s="299"/>
      <c r="B58" s="295"/>
      <c r="C58" s="295"/>
      <c r="D58" s="295"/>
      <c r="E58" s="295"/>
      <c r="F58" s="295"/>
      <c r="G58" s="295"/>
      <c r="H58" s="295"/>
      <c r="I58" s="295"/>
      <c r="J58" s="295"/>
      <c r="K58" s="295"/>
      <c r="L58" s="295"/>
      <c r="M58" s="295"/>
      <c r="N58" s="295"/>
      <c r="O58" s="295"/>
      <c r="P58" s="295"/>
      <c r="Q58" s="295"/>
      <c r="R58" s="295"/>
      <c r="S58" s="295"/>
      <c r="T58" s="295"/>
      <c r="U58" s="295"/>
      <c r="V58" s="295"/>
      <c r="W58" s="295"/>
      <c r="X58" s="295"/>
      <c r="Y58" s="295"/>
      <c r="Z58" s="295"/>
      <c r="AA58" s="295"/>
      <c r="AB58" s="295"/>
      <c r="AC58" s="295"/>
      <c r="AD58" s="295"/>
      <c r="AE58" s="295"/>
      <c r="AF58" s="295"/>
      <c r="AG58" s="295"/>
      <c r="AH58" s="295"/>
      <c r="AI58" s="295"/>
      <c r="AJ58" s="295"/>
      <c r="AK58" s="372"/>
      <c r="AL58" s="373" t="s">
        <v>559</v>
      </c>
      <c r="AM58" s="374">
        <v>542604</v>
      </c>
      <c r="AN58" s="375">
        <v>57546</v>
      </c>
      <c r="AO58" s="376">
        <v>64.400000000000006</v>
      </c>
      <c r="AP58" s="377">
        <v>88584</v>
      </c>
      <c r="AQ58" s="378">
        <v>7.3</v>
      </c>
      <c r="AR58" s="379">
        <v>57.1</v>
      </c>
    </row>
    <row r="59" spans="1:44" x14ac:dyDescent="0.15">
      <c r="A59" s="299"/>
      <c r="B59" s="295"/>
      <c r="C59" s="295"/>
      <c r="D59" s="295"/>
      <c r="E59" s="295"/>
      <c r="F59" s="295"/>
      <c r="G59" s="295"/>
      <c r="H59" s="295"/>
      <c r="I59" s="295"/>
      <c r="J59" s="295"/>
      <c r="K59" s="295"/>
      <c r="L59" s="295"/>
      <c r="M59" s="295"/>
      <c r="N59" s="295"/>
      <c r="O59" s="295"/>
      <c r="P59" s="295"/>
      <c r="Q59" s="295"/>
      <c r="R59" s="295"/>
      <c r="S59" s="295"/>
      <c r="T59" s="295"/>
      <c r="U59" s="295"/>
      <c r="V59" s="295"/>
      <c r="W59" s="295"/>
      <c r="X59" s="295"/>
      <c r="Y59" s="295"/>
      <c r="Z59" s="295"/>
      <c r="AA59" s="295"/>
      <c r="AB59" s="295"/>
      <c r="AC59" s="295"/>
      <c r="AD59" s="295"/>
      <c r="AE59" s="295"/>
      <c r="AF59" s="295"/>
      <c r="AG59" s="295"/>
      <c r="AH59" s="295"/>
      <c r="AI59" s="295"/>
      <c r="AJ59" s="295"/>
      <c r="AK59" s="357" t="s">
        <v>563</v>
      </c>
      <c r="AL59" s="358"/>
      <c r="AM59" s="366">
        <v>858183</v>
      </c>
      <c r="AN59" s="367">
        <v>93008</v>
      </c>
      <c r="AO59" s="368">
        <v>-8.1</v>
      </c>
      <c r="AP59" s="369">
        <v>200194</v>
      </c>
      <c r="AQ59" s="370">
        <v>5.2</v>
      </c>
      <c r="AR59" s="371">
        <v>-13.3</v>
      </c>
    </row>
    <row r="60" spans="1:44" x14ac:dyDescent="0.15">
      <c r="A60" s="299"/>
      <c r="B60" s="295"/>
      <c r="C60" s="295"/>
      <c r="D60" s="295"/>
      <c r="E60" s="295"/>
      <c r="F60" s="295"/>
      <c r="G60" s="295"/>
      <c r="H60" s="295"/>
      <c r="I60" s="295"/>
      <c r="J60" s="295"/>
      <c r="K60" s="295"/>
      <c r="L60" s="295"/>
      <c r="M60" s="295"/>
      <c r="N60" s="295"/>
      <c r="O60" s="295"/>
      <c r="P60" s="295"/>
      <c r="Q60" s="295"/>
      <c r="R60" s="295"/>
      <c r="S60" s="295"/>
      <c r="T60" s="295"/>
      <c r="U60" s="295"/>
      <c r="V60" s="295"/>
      <c r="W60" s="295"/>
      <c r="X60" s="295"/>
      <c r="Y60" s="295"/>
      <c r="Z60" s="295"/>
      <c r="AA60" s="295"/>
      <c r="AB60" s="295"/>
      <c r="AC60" s="295"/>
      <c r="AD60" s="295"/>
      <c r="AE60" s="295"/>
      <c r="AF60" s="295"/>
      <c r="AG60" s="295"/>
      <c r="AH60" s="295"/>
      <c r="AI60" s="295"/>
      <c r="AJ60" s="295"/>
      <c r="AK60" s="372"/>
      <c r="AL60" s="373" t="s">
        <v>559</v>
      </c>
      <c r="AM60" s="374">
        <v>548772</v>
      </c>
      <c r="AN60" s="375">
        <v>59475</v>
      </c>
      <c r="AO60" s="376">
        <v>3.4</v>
      </c>
      <c r="AP60" s="377">
        <v>106422</v>
      </c>
      <c r="AQ60" s="378">
        <v>20.100000000000001</v>
      </c>
      <c r="AR60" s="379">
        <v>-16.7</v>
      </c>
    </row>
    <row r="61" spans="1:44" x14ac:dyDescent="0.15">
      <c r="A61" s="299"/>
      <c r="B61" s="295"/>
      <c r="C61" s="295"/>
      <c r="D61" s="295"/>
      <c r="E61" s="295"/>
      <c r="F61" s="295"/>
      <c r="G61" s="295"/>
      <c r="H61" s="295"/>
      <c r="I61" s="295"/>
      <c r="J61" s="295"/>
      <c r="K61" s="295"/>
      <c r="L61" s="295"/>
      <c r="M61" s="295"/>
      <c r="N61" s="295"/>
      <c r="O61" s="295"/>
      <c r="P61" s="295"/>
      <c r="Q61" s="295"/>
      <c r="R61" s="295"/>
      <c r="S61" s="295"/>
      <c r="T61" s="295"/>
      <c r="U61" s="295"/>
      <c r="V61" s="295"/>
      <c r="W61" s="295"/>
      <c r="X61" s="295"/>
      <c r="Y61" s="295"/>
      <c r="Z61" s="295"/>
      <c r="AA61" s="295"/>
      <c r="AB61" s="295"/>
      <c r="AC61" s="295"/>
      <c r="AD61" s="295"/>
      <c r="AE61" s="295"/>
      <c r="AF61" s="295"/>
      <c r="AG61" s="295"/>
      <c r="AH61" s="295"/>
      <c r="AI61" s="295"/>
      <c r="AJ61" s="295"/>
      <c r="AK61" s="357" t="s">
        <v>564</v>
      </c>
      <c r="AL61" s="380"/>
      <c r="AM61" s="381">
        <v>764713</v>
      </c>
      <c r="AN61" s="382">
        <v>79949</v>
      </c>
      <c r="AO61" s="383">
        <v>8.8000000000000007</v>
      </c>
      <c r="AP61" s="384">
        <v>185941</v>
      </c>
      <c r="AQ61" s="385">
        <v>5.0999999999999996</v>
      </c>
      <c r="AR61" s="371">
        <v>3.7</v>
      </c>
    </row>
    <row r="62" spans="1:44" x14ac:dyDescent="0.15">
      <c r="A62" s="299"/>
      <c r="B62" s="295"/>
      <c r="C62" s="295"/>
      <c r="D62" s="295"/>
      <c r="E62" s="295"/>
      <c r="F62" s="295"/>
      <c r="G62" s="295"/>
      <c r="H62" s="295"/>
      <c r="I62" s="295"/>
      <c r="J62" s="295"/>
      <c r="K62" s="295"/>
      <c r="L62" s="295"/>
      <c r="M62" s="295"/>
      <c r="N62" s="295"/>
      <c r="O62" s="295"/>
      <c r="P62" s="295"/>
      <c r="Q62" s="295"/>
      <c r="R62" s="295"/>
      <c r="S62" s="295"/>
      <c r="T62" s="295"/>
      <c r="U62" s="295"/>
      <c r="V62" s="295"/>
      <c r="W62" s="295"/>
      <c r="X62" s="295"/>
      <c r="Y62" s="295"/>
      <c r="Z62" s="295"/>
      <c r="AA62" s="295"/>
      <c r="AB62" s="295"/>
      <c r="AC62" s="295"/>
      <c r="AD62" s="295"/>
      <c r="AE62" s="295"/>
      <c r="AF62" s="295"/>
      <c r="AG62" s="295"/>
      <c r="AH62" s="295"/>
      <c r="AI62" s="295"/>
      <c r="AJ62" s="295"/>
      <c r="AK62" s="372"/>
      <c r="AL62" s="373" t="s">
        <v>559</v>
      </c>
      <c r="AM62" s="374">
        <v>420268</v>
      </c>
      <c r="AN62" s="375">
        <v>44052</v>
      </c>
      <c r="AO62" s="376">
        <v>26.1</v>
      </c>
      <c r="AP62" s="377">
        <v>87334</v>
      </c>
      <c r="AQ62" s="378">
        <v>6.1</v>
      </c>
      <c r="AR62" s="379">
        <v>20</v>
      </c>
    </row>
    <row r="63" spans="1:44" x14ac:dyDescent="0.15">
      <c r="A63" s="299"/>
      <c r="B63" s="295"/>
      <c r="C63" s="295"/>
      <c r="D63" s="295"/>
      <c r="E63" s="295"/>
      <c r="F63" s="295"/>
      <c r="G63" s="295"/>
      <c r="H63" s="295"/>
      <c r="I63" s="295"/>
      <c r="J63" s="295"/>
      <c r="K63" s="295"/>
      <c r="L63" s="295"/>
      <c r="M63" s="295"/>
      <c r="N63" s="295"/>
      <c r="O63" s="295"/>
      <c r="P63" s="295"/>
      <c r="Q63" s="295"/>
      <c r="R63" s="295"/>
      <c r="S63" s="295"/>
      <c r="T63" s="295"/>
      <c r="U63" s="295"/>
      <c r="V63" s="295"/>
      <c r="W63" s="295"/>
      <c r="X63" s="295"/>
      <c r="Y63" s="295"/>
      <c r="Z63" s="295"/>
      <c r="AA63" s="295"/>
      <c r="AB63" s="295"/>
      <c r="AC63" s="295"/>
      <c r="AD63" s="295"/>
      <c r="AE63" s="295"/>
      <c r="AF63" s="295"/>
      <c r="AG63" s="295"/>
      <c r="AH63" s="295"/>
      <c r="AI63" s="295"/>
      <c r="AJ63" s="295"/>
      <c r="AK63" s="295"/>
      <c r="AL63" s="295"/>
      <c r="AM63" s="295"/>
      <c r="AN63" s="295"/>
      <c r="AO63" s="295"/>
      <c r="AP63" s="295"/>
      <c r="AQ63" s="295"/>
      <c r="AR63" s="295"/>
    </row>
    <row r="64" spans="1:44" x14ac:dyDescent="0.15">
      <c r="A64" s="299"/>
      <c r="B64" s="295"/>
      <c r="C64" s="295"/>
      <c r="D64" s="295"/>
      <c r="E64" s="295"/>
      <c r="F64" s="295"/>
      <c r="G64" s="295"/>
      <c r="H64" s="295"/>
      <c r="I64" s="295"/>
      <c r="J64" s="295"/>
      <c r="K64" s="295"/>
      <c r="L64" s="295"/>
      <c r="M64" s="295"/>
      <c r="N64" s="295"/>
      <c r="O64" s="295"/>
      <c r="P64" s="295"/>
      <c r="Q64" s="295"/>
      <c r="R64" s="295"/>
      <c r="S64" s="295"/>
      <c r="T64" s="295"/>
      <c r="U64" s="295"/>
      <c r="V64" s="295"/>
      <c r="W64" s="295"/>
      <c r="X64" s="295"/>
      <c r="Y64" s="295"/>
      <c r="Z64" s="295"/>
      <c r="AA64" s="295"/>
      <c r="AB64" s="295"/>
      <c r="AC64" s="295"/>
      <c r="AD64" s="295"/>
      <c r="AE64" s="295"/>
      <c r="AF64" s="295"/>
      <c r="AG64" s="295"/>
      <c r="AH64" s="295"/>
      <c r="AI64" s="295"/>
      <c r="AJ64" s="295"/>
      <c r="AK64" s="295"/>
      <c r="AL64" s="295"/>
      <c r="AM64" s="295"/>
      <c r="AN64" s="295"/>
      <c r="AO64" s="295"/>
      <c r="AP64" s="295"/>
      <c r="AQ64" s="295"/>
      <c r="AR64" s="295"/>
    </row>
    <row r="65" spans="1:46" x14ac:dyDescent="0.15">
      <c r="A65" s="299"/>
      <c r="B65" s="295"/>
      <c r="C65" s="295"/>
      <c r="D65" s="295"/>
      <c r="E65" s="295"/>
      <c r="F65" s="295"/>
      <c r="G65" s="295"/>
      <c r="H65" s="295"/>
      <c r="I65" s="295"/>
      <c r="J65" s="295"/>
      <c r="K65" s="295"/>
      <c r="L65" s="295"/>
      <c r="M65" s="295"/>
      <c r="N65" s="295"/>
      <c r="O65" s="295"/>
      <c r="P65" s="295"/>
      <c r="Q65" s="295"/>
      <c r="R65" s="295"/>
      <c r="S65" s="295"/>
      <c r="T65" s="295"/>
      <c r="U65" s="295"/>
      <c r="V65" s="295"/>
      <c r="W65" s="295"/>
      <c r="X65" s="295"/>
      <c r="Y65" s="295"/>
      <c r="Z65" s="295"/>
      <c r="AA65" s="295"/>
      <c r="AB65" s="295"/>
      <c r="AC65" s="295"/>
      <c r="AD65" s="295"/>
      <c r="AE65" s="295"/>
      <c r="AF65" s="295"/>
      <c r="AG65" s="295"/>
      <c r="AH65" s="295"/>
      <c r="AI65" s="295"/>
      <c r="AJ65" s="295"/>
      <c r="AK65" s="295"/>
      <c r="AL65" s="295"/>
      <c r="AM65" s="295"/>
      <c r="AN65" s="295"/>
      <c r="AO65" s="295"/>
      <c r="AP65" s="295"/>
      <c r="AQ65" s="295"/>
      <c r="AR65" s="295"/>
    </row>
    <row r="66" spans="1:46" x14ac:dyDescent="0.15">
      <c r="A66" s="386"/>
      <c r="B66" s="353"/>
      <c r="C66" s="353"/>
      <c r="D66" s="353"/>
      <c r="E66" s="353"/>
      <c r="F66" s="353"/>
      <c r="G66" s="353"/>
      <c r="H66" s="353"/>
      <c r="I66" s="353"/>
      <c r="J66" s="353"/>
      <c r="K66" s="353"/>
      <c r="L66" s="353"/>
      <c r="M66" s="353"/>
      <c r="N66" s="353"/>
      <c r="O66" s="353"/>
      <c r="P66" s="353"/>
      <c r="Q66" s="353"/>
      <c r="R66" s="353"/>
      <c r="S66" s="353"/>
      <c r="T66" s="353"/>
      <c r="U66" s="353"/>
      <c r="V66" s="353"/>
      <c r="W66" s="353"/>
      <c r="X66" s="353"/>
      <c r="Y66" s="353"/>
      <c r="Z66" s="353"/>
      <c r="AA66" s="353"/>
      <c r="AB66" s="353"/>
      <c r="AC66" s="353"/>
      <c r="AD66" s="353"/>
      <c r="AE66" s="353"/>
      <c r="AF66" s="353"/>
      <c r="AG66" s="353"/>
      <c r="AH66" s="353"/>
      <c r="AI66" s="353"/>
      <c r="AJ66" s="353"/>
      <c r="AK66" s="353"/>
      <c r="AL66" s="353"/>
      <c r="AM66" s="353"/>
      <c r="AN66" s="353"/>
      <c r="AO66" s="353"/>
      <c r="AP66" s="353"/>
      <c r="AQ66" s="353"/>
      <c r="AR66" s="353"/>
      <c r="AS66" s="387"/>
    </row>
    <row r="67" spans="1:46" ht="13.5" hidden="1" customHeight="1" x14ac:dyDescent="0.15">
      <c r="AK67" s="295"/>
      <c r="AL67" s="295"/>
      <c r="AM67" s="295"/>
      <c r="AN67" s="295"/>
      <c r="AO67" s="295"/>
      <c r="AP67" s="295"/>
      <c r="AQ67" s="295"/>
      <c r="AR67" s="295"/>
      <c r="AS67" s="295"/>
      <c r="AT67" s="295"/>
    </row>
    <row r="68" spans="1:46" ht="13.5" hidden="1" customHeight="1" x14ac:dyDescent="0.15">
      <c r="AK68" s="295"/>
      <c r="AL68" s="295"/>
      <c r="AM68" s="295"/>
      <c r="AN68" s="295"/>
      <c r="AO68" s="295"/>
      <c r="AP68" s="295"/>
      <c r="AQ68" s="295"/>
      <c r="AR68" s="295"/>
    </row>
    <row r="69" spans="1:46" ht="13.5" hidden="1" customHeight="1" x14ac:dyDescent="0.15">
      <c r="AK69" s="295"/>
      <c r="AL69" s="295"/>
      <c r="AM69" s="295"/>
      <c r="AN69" s="295"/>
      <c r="AO69" s="295"/>
      <c r="AP69" s="295"/>
      <c r="AQ69" s="295"/>
      <c r="AR69" s="295"/>
    </row>
    <row r="70" spans="1:46" hidden="1" x14ac:dyDescent="0.15">
      <c r="AK70" s="295"/>
      <c r="AL70" s="295"/>
      <c r="AM70" s="295"/>
      <c r="AN70" s="295"/>
      <c r="AO70" s="295"/>
      <c r="AP70" s="295"/>
      <c r="AQ70" s="295"/>
      <c r="AR70" s="295"/>
    </row>
    <row r="71" spans="1:46" hidden="1" x14ac:dyDescent="0.15">
      <c r="AK71" s="295"/>
      <c r="AL71" s="295"/>
      <c r="AM71" s="295"/>
      <c r="AN71" s="295"/>
      <c r="AO71" s="295"/>
      <c r="AP71" s="295"/>
      <c r="AQ71" s="295"/>
      <c r="AR71" s="295"/>
    </row>
    <row r="72" spans="1:46" hidden="1" x14ac:dyDescent="0.15">
      <c r="AK72" s="295"/>
      <c r="AL72" s="295"/>
      <c r="AM72" s="295"/>
      <c r="AN72" s="295"/>
      <c r="AO72" s="295"/>
      <c r="AP72" s="295"/>
      <c r="AQ72" s="295"/>
      <c r="AR72" s="295"/>
    </row>
    <row r="73" spans="1:46" hidden="1" x14ac:dyDescent="0.15">
      <c r="AK73" s="295"/>
      <c r="AL73" s="295"/>
      <c r="AM73" s="295"/>
      <c r="AN73" s="295"/>
      <c r="AO73" s="295"/>
      <c r="AP73" s="295"/>
      <c r="AQ73" s="295"/>
      <c r="AR73" s="295"/>
    </row>
  </sheetData>
  <sheetProtection algorithmName="SHA-512" hashValue="bAfuktSzSHtSgtMAReRadS3vN5JbrEMIBepmff9XcB7H9Yd+cp1YYTk6DBPWXhvMW7nAk45KxO9l2WkKf2a89A==" saltValue="P7II3wUvMY/BiWMo7kRpUg==" spinCount="100000" sheet="1" objects="1" scenarios="1"/>
  <mergeCells count="24">
    <mergeCell ref="AK38:AN38"/>
    <mergeCell ref="AK39:AN39"/>
    <mergeCell ref="AK40:AN40"/>
    <mergeCell ref="AK41:AN41"/>
    <mergeCell ref="AM49:AM50"/>
    <mergeCell ref="AN49:AR49"/>
    <mergeCell ref="AK37:AN37"/>
    <mergeCell ref="AK14:AN14"/>
    <mergeCell ref="AK15:AN15"/>
    <mergeCell ref="AK16:AN16"/>
    <mergeCell ref="AK21:AN21"/>
    <mergeCell ref="AK22:AN22"/>
    <mergeCell ref="AK32:AN32"/>
    <mergeCell ref="AK33:AN33"/>
    <mergeCell ref="AK34:AN34"/>
    <mergeCell ref="AK35:AN35"/>
    <mergeCell ref="AK36:AN36"/>
    <mergeCell ref="AO30:AO31"/>
    <mergeCell ref="AO7:AO8"/>
    <mergeCell ref="AK9:AN9"/>
    <mergeCell ref="AK10:AN10"/>
    <mergeCell ref="AK11:AN11"/>
    <mergeCell ref="AK12:AN12"/>
    <mergeCell ref="AK13:AN13"/>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Normal="100" zoomScaleSheetLayoutView="55" workbookViewId="0"/>
  </sheetViews>
  <sheetFormatPr defaultColWidth="0" defaultRowHeight="13.5" customHeight="1" zeroHeight="1" x14ac:dyDescent="0.15"/>
  <cols>
    <col min="1" max="125" width="2.5" style="293" customWidth="1"/>
    <col min="126" max="16384" width="9" style="292" hidden="1"/>
  </cols>
  <sheetData>
    <row r="1" spans="2:125" ht="13.5" customHeight="1" x14ac:dyDescent="0.15">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2:125" x14ac:dyDescent="0.15">
      <c r="B2" s="292"/>
      <c r="DG2" s="292"/>
    </row>
    <row r="3" spans="2:125" x14ac:dyDescent="0.15">
      <c r="C3" s="292"/>
      <c r="D3" s="292"/>
      <c r="E3" s="292"/>
      <c r="F3" s="292"/>
      <c r="G3" s="292"/>
      <c r="H3" s="292"/>
      <c r="I3" s="292"/>
      <c r="J3" s="292"/>
      <c r="K3" s="292"/>
      <c r="L3" s="292"/>
      <c r="M3" s="292"/>
      <c r="N3" s="292"/>
      <c r="O3" s="292"/>
      <c r="P3" s="292"/>
      <c r="Q3" s="292"/>
      <c r="R3" s="292"/>
      <c r="S3" s="292"/>
      <c r="T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H3" s="292"/>
      <c r="DI3" s="292"/>
      <c r="DJ3" s="292"/>
      <c r="DK3" s="292"/>
      <c r="DL3" s="292"/>
      <c r="DM3" s="292"/>
      <c r="DN3" s="292"/>
      <c r="DO3" s="292"/>
      <c r="DP3" s="292"/>
      <c r="DQ3" s="292"/>
      <c r="DR3" s="292"/>
      <c r="DS3" s="292"/>
      <c r="DT3" s="292"/>
      <c r="DU3" s="292"/>
    </row>
    <row r="4" spans="2:125" x14ac:dyDescent="0.15"/>
    <row r="5" spans="2:125" x14ac:dyDescent="0.15"/>
    <row r="6" spans="2:125" x14ac:dyDescent="0.15"/>
    <row r="7" spans="2:125" x14ac:dyDescent="0.15"/>
    <row r="8" spans="2:125" x14ac:dyDescent="0.15"/>
    <row r="9" spans="2:125" x14ac:dyDescent="0.15">
      <c r="DU9" s="292"/>
    </row>
    <row r="10" spans="2:125" x14ac:dyDescent="0.15"/>
    <row r="11" spans="2:125" x14ac:dyDescent="0.15"/>
    <row r="12" spans="2:125" x14ac:dyDescent="0.15"/>
    <row r="13" spans="2:125" x14ac:dyDescent="0.15"/>
    <row r="14" spans="2:125" x14ac:dyDescent="0.15"/>
    <row r="15" spans="2:125" x14ac:dyDescent="0.15"/>
    <row r="16" spans="2:125" x14ac:dyDescent="0.15"/>
    <row r="17" spans="125:125" x14ac:dyDescent="0.15">
      <c r="DU17" s="292"/>
    </row>
    <row r="18" spans="125:125" x14ac:dyDescent="0.15"/>
    <row r="19" spans="125:125" x14ac:dyDescent="0.15"/>
    <row r="20" spans="125:125" x14ac:dyDescent="0.15">
      <c r="DU20" s="292"/>
    </row>
    <row r="21" spans="125:125" x14ac:dyDescent="0.15">
      <c r="DU21" s="292"/>
    </row>
    <row r="22" spans="125:125" x14ac:dyDescent="0.15"/>
    <row r="23" spans="125:125" x14ac:dyDescent="0.15"/>
    <row r="24" spans="125:125" x14ac:dyDescent="0.15"/>
    <row r="25" spans="125:125" x14ac:dyDescent="0.15"/>
    <row r="26" spans="125:125" x14ac:dyDescent="0.15"/>
    <row r="27" spans="125:125" x14ac:dyDescent="0.15"/>
    <row r="28" spans="125:125" x14ac:dyDescent="0.15">
      <c r="DU28" s="292"/>
    </row>
    <row r="29" spans="125:125" x14ac:dyDescent="0.15"/>
    <row r="30" spans="125:125" x14ac:dyDescent="0.15"/>
    <row r="31" spans="125:125" x14ac:dyDescent="0.15"/>
    <row r="32" spans="125:125" x14ac:dyDescent="0.15"/>
    <row r="33" spans="2:125" x14ac:dyDescent="0.15">
      <c r="B33" s="292"/>
      <c r="G33" s="292"/>
      <c r="I33" s="292"/>
    </row>
    <row r="34" spans="2:125" x14ac:dyDescent="0.15">
      <c r="C34" s="292"/>
      <c r="P34" s="292"/>
      <c r="DE34" s="292"/>
      <c r="DH34" s="292"/>
    </row>
    <row r="35" spans="2:125" x14ac:dyDescent="0.15">
      <c r="D35" s="292"/>
      <c r="E35" s="292"/>
      <c r="DG35" s="292"/>
      <c r="DJ35" s="292"/>
      <c r="DP35" s="292"/>
      <c r="DQ35" s="292"/>
      <c r="DR35" s="292"/>
      <c r="DS35" s="292"/>
      <c r="DT35" s="292"/>
      <c r="DU35" s="292"/>
    </row>
    <row r="36" spans="2:125" x14ac:dyDescent="0.15">
      <c r="F36" s="292"/>
      <c r="H36" s="292"/>
      <c r="J36" s="292"/>
      <c r="K36" s="292"/>
      <c r="L36" s="292"/>
      <c r="M36" s="292"/>
      <c r="N36" s="292"/>
      <c r="O36" s="292"/>
      <c r="Q36" s="292"/>
      <c r="R36" s="292"/>
      <c r="S36" s="292"/>
      <c r="T36" s="292"/>
      <c r="U36" s="292"/>
      <c r="V36" s="292"/>
      <c r="W36" s="292"/>
      <c r="X36" s="292"/>
      <c r="Y36" s="292"/>
      <c r="Z36" s="292"/>
      <c r="AA36" s="292"/>
      <c r="AB36" s="292"/>
      <c r="AC36" s="292"/>
      <c r="AD36" s="292"/>
      <c r="AE36" s="292"/>
      <c r="AF36" s="292"/>
      <c r="AG36" s="292"/>
      <c r="AH36" s="292"/>
      <c r="AI36" s="292"/>
      <c r="AJ36" s="292"/>
      <c r="AK36" s="292"/>
      <c r="AL36" s="292"/>
      <c r="AM36" s="292"/>
      <c r="AN36" s="292"/>
      <c r="AO36" s="292"/>
      <c r="AP36" s="292"/>
      <c r="AQ36" s="292"/>
      <c r="AR36" s="292"/>
      <c r="AS36" s="292"/>
      <c r="AT36" s="292"/>
      <c r="AU36" s="292"/>
      <c r="AV36" s="292"/>
      <c r="AW36" s="292"/>
      <c r="AX36" s="292"/>
      <c r="AY36" s="292"/>
      <c r="AZ36" s="292"/>
      <c r="BA36" s="292"/>
      <c r="BB36" s="292"/>
      <c r="BC36" s="292"/>
      <c r="BD36" s="292"/>
      <c r="BE36" s="292"/>
      <c r="BF36" s="292"/>
      <c r="BG36" s="292"/>
      <c r="BH36" s="292"/>
      <c r="BI36" s="292"/>
      <c r="BJ36" s="292"/>
      <c r="BK36" s="292"/>
      <c r="BL36" s="292"/>
      <c r="BM36" s="292"/>
      <c r="BN36" s="292"/>
      <c r="BO36" s="292"/>
      <c r="BP36" s="292"/>
      <c r="BQ36" s="292"/>
      <c r="BR36" s="292"/>
      <c r="BS36" s="292"/>
      <c r="BT36" s="292"/>
      <c r="BU36" s="292"/>
      <c r="BV36" s="292"/>
      <c r="BW36" s="292"/>
      <c r="BX36" s="292"/>
      <c r="BY36" s="292"/>
      <c r="BZ36" s="292"/>
      <c r="CA36" s="292"/>
      <c r="CB36" s="292"/>
      <c r="CC36" s="292"/>
      <c r="CD36" s="292"/>
      <c r="CE36" s="292"/>
      <c r="CF36" s="292"/>
      <c r="CG36" s="292"/>
      <c r="CH36" s="292"/>
      <c r="CI36" s="292"/>
      <c r="CJ36" s="292"/>
      <c r="CK36" s="292"/>
      <c r="CL36" s="292"/>
      <c r="CM36" s="292"/>
      <c r="CN36" s="292"/>
      <c r="CO36" s="292"/>
      <c r="CP36" s="292"/>
      <c r="CQ36" s="292"/>
      <c r="CR36" s="292"/>
      <c r="CS36" s="292"/>
      <c r="CT36" s="292"/>
      <c r="CU36" s="292"/>
      <c r="CV36" s="292"/>
      <c r="CW36" s="292"/>
      <c r="CX36" s="292"/>
      <c r="CY36" s="292"/>
      <c r="CZ36" s="292"/>
      <c r="DA36" s="292"/>
      <c r="DB36" s="292"/>
      <c r="DC36" s="292"/>
      <c r="DD36" s="292"/>
      <c r="DF36" s="292"/>
      <c r="DI36" s="292"/>
      <c r="DK36" s="292"/>
      <c r="DL36" s="292"/>
      <c r="DM36" s="292"/>
      <c r="DN36" s="292"/>
      <c r="DO36" s="292"/>
      <c r="DP36" s="292"/>
      <c r="DQ36" s="292"/>
      <c r="DR36" s="292"/>
      <c r="DS36" s="292"/>
      <c r="DT36" s="292"/>
      <c r="DU36" s="292"/>
    </row>
    <row r="37" spans="2:125" x14ac:dyDescent="0.15">
      <c r="DU37" s="292"/>
    </row>
    <row r="38" spans="2:125" x14ac:dyDescent="0.15">
      <c r="DT38" s="292"/>
      <c r="DU38" s="292"/>
    </row>
    <row r="39" spans="2:125" x14ac:dyDescent="0.15"/>
    <row r="40" spans="2:125" x14ac:dyDescent="0.15">
      <c r="DH40" s="292"/>
    </row>
    <row r="41" spans="2:125" x14ac:dyDescent="0.15">
      <c r="DE41" s="292"/>
    </row>
    <row r="42" spans="2:125" x14ac:dyDescent="0.15">
      <c r="DG42" s="292"/>
      <c r="DJ42" s="292"/>
    </row>
    <row r="43" spans="2:125" x14ac:dyDescent="0.15">
      <c r="Q43" s="292"/>
      <c r="R43" s="292"/>
      <c r="S43" s="292"/>
      <c r="T43" s="292"/>
      <c r="U43" s="292"/>
      <c r="V43" s="292"/>
      <c r="W43" s="292"/>
      <c r="X43" s="292"/>
      <c r="Y43" s="292"/>
      <c r="Z43" s="292"/>
      <c r="AA43" s="292"/>
      <c r="AB43" s="292"/>
      <c r="AC43" s="292"/>
      <c r="AD43" s="292"/>
      <c r="AE43" s="292"/>
      <c r="AF43" s="292"/>
      <c r="AG43" s="292"/>
      <c r="AH43" s="292"/>
      <c r="AI43" s="292"/>
      <c r="AJ43" s="292"/>
      <c r="AK43" s="292"/>
      <c r="AL43" s="292"/>
      <c r="AM43" s="292"/>
      <c r="AN43" s="292"/>
      <c r="AO43" s="292"/>
      <c r="AP43" s="292"/>
      <c r="AQ43" s="292"/>
      <c r="AR43" s="292"/>
      <c r="AS43" s="292"/>
      <c r="AT43" s="292"/>
      <c r="AU43" s="292"/>
      <c r="AV43" s="292"/>
      <c r="AW43" s="292"/>
      <c r="AX43" s="292"/>
      <c r="AY43" s="292"/>
      <c r="AZ43" s="292"/>
      <c r="BA43" s="292"/>
      <c r="BB43" s="292"/>
      <c r="BC43" s="292"/>
      <c r="BD43" s="292"/>
      <c r="BE43" s="292"/>
      <c r="BF43" s="292"/>
      <c r="BG43" s="292"/>
      <c r="BH43" s="292"/>
      <c r="BI43" s="292"/>
      <c r="BJ43" s="292"/>
      <c r="BK43" s="292"/>
      <c r="BL43" s="292"/>
      <c r="BM43" s="292"/>
      <c r="BN43" s="292"/>
      <c r="BO43" s="292"/>
      <c r="BP43" s="292"/>
      <c r="BQ43" s="292"/>
      <c r="BR43" s="292"/>
      <c r="BS43" s="292"/>
      <c r="BT43" s="292"/>
      <c r="BU43" s="292"/>
      <c r="BV43" s="292"/>
      <c r="BW43" s="292"/>
      <c r="BX43" s="292"/>
      <c r="BY43" s="292"/>
      <c r="BZ43" s="292"/>
      <c r="CA43" s="292"/>
      <c r="CB43" s="292"/>
      <c r="CC43" s="292"/>
      <c r="CD43" s="292"/>
      <c r="CE43" s="292"/>
      <c r="CF43" s="292"/>
      <c r="CG43" s="292"/>
      <c r="CH43" s="292"/>
      <c r="CI43" s="292"/>
      <c r="CJ43" s="292"/>
      <c r="CK43" s="292"/>
      <c r="CL43" s="292"/>
      <c r="CM43" s="292"/>
      <c r="CN43" s="292"/>
      <c r="CO43" s="292"/>
      <c r="CP43" s="292"/>
      <c r="CQ43" s="292"/>
      <c r="CR43" s="292"/>
      <c r="CS43" s="292"/>
      <c r="CT43" s="292"/>
      <c r="CU43" s="292"/>
      <c r="CV43" s="292"/>
      <c r="CW43" s="292"/>
      <c r="CX43" s="292"/>
      <c r="CY43" s="292"/>
      <c r="CZ43" s="292"/>
      <c r="DA43" s="292"/>
      <c r="DB43" s="292"/>
      <c r="DC43" s="292"/>
      <c r="DD43" s="292"/>
      <c r="DF43" s="292"/>
      <c r="DI43" s="292"/>
      <c r="DK43" s="292"/>
      <c r="DL43" s="292"/>
      <c r="DM43" s="292"/>
      <c r="DN43" s="292"/>
      <c r="DO43" s="292"/>
      <c r="DP43" s="292"/>
      <c r="DQ43" s="292"/>
      <c r="DR43" s="292"/>
      <c r="DS43" s="292"/>
      <c r="DT43" s="292"/>
      <c r="DU43" s="292"/>
    </row>
    <row r="44" spans="2:125" x14ac:dyDescent="0.15">
      <c r="DU44" s="292"/>
    </row>
    <row r="45" spans="2:125" x14ac:dyDescent="0.15"/>
    <row r="46" spans="2:125" x14ac:dyDescent="0.15"/>
    <row r="47" spans="2:125" x14ac:dyDescent="0.15"/>
    <row r="48" spans="2:125" x14ac:dyDescent="0.15">
      <c r="DT48" s="292"/>
      <c r="DU48" s="292"/>
    </row>
    <row r="49" spans="120:125" x14ac:dyDescent="0.15">
      <c r="DU49" s="292"/>
    </row>
    <row r="50" spans="120:125" x14ac:dyDescent="0.15">
      <c r="DU50" s="292"/>
    </row>
    <row r="51" spans="120:125" x14ac:dyDescent="0.15">
      <c r="DP51" s="292"/>
      <c r="DQ51" s="292"/>
      <c r="DR51" s="292"/>
      <c r="DS51" s="292"/>
      <c r="DT51" s="292"/>
      <c r="DU51" s="292"/>
    </row>
    <row r="52" spans="120:125" x14ac:dyDescent="0.15"/>
    <row r="53" spans="120:125" x14ac:dyDescent="0.15"/>
    <row r="54" spans="120:125" x14ac:dyDescent="0.15">
      <c r="DU54" s="292"/>
    </row>
    <row r="55" spans="120:125" x14ac:dyDescent="0.15"/>
    <row r="56" spans="120:125" x14ac:dyDescent="0.15"/>
    <row r="57" spans="120:125" x14ac:dyDescent="0.15"/>
    <row r="58" spans="120:125" x14ac:dyDescent="0.15">
      <c r="DU58" s="292"/>
    </row>
    <row r="59" spans="120:125" x14ac:dyDescent="0.15"/>
    <row r="60" spans="120:125" x14ac:dyDescent="0.15"/>
    <row r="61" spans="120:125" x14ac:dyDescent="0.15"/>
    <row r="62" spans="120:125" x14ac:dyDescent="0.15"/>
    <row r="63" spans="120:125" x14ac:dyDescent="0.15">
      <c r="DU63" s="292"/>
    </row>
    <row r="64" spans="120:125" x14ac:dyDescent="0.15">
      <c r="DT64" s="292"/>
      <c r="DU64" s="292"/>
    </row>
    <row r="65" spans="123:125" x14ac:dyDescent="0.15"/>
    <row r="66" spans="123:125" x14ac:dyDescent="0.15"/>
    <row r="67" spans="123:125" x14ac:dyDescent="0.15"/>
    <row r="68" spans="123:125" x14ac:dyDescent="0.15"/>
    <row r="69" spans="123:125" x14ac:dyDescent="0.15">
      <c r="DS69" s="292"/>
      <c r="DT69" s="292"/>
      <c r="DU69" s="292"/>
    </row>
    <row r="70" spans="123:125" x14ac:dyDescent="0.15"/>
    <row r="71" spans="123:125" x14ac:dyDescent="0.15"/>
    <row r="72" spans="123:125" x14ac:dyDescent="0.15"/>
    <row r="73" spans="123:125" x14ac:dyDescent="0.15"/>
    <row r="74" spans="123:125" x14ac:dyDescent="0.15"/>
    <row r="75" spans="123:125" x14ac:dyDescent="0.15"/>
    <row r="76" spans="123:125" x14ac:dyDescent="0.15"/>
    <row r="77" spans="123:125" x14ac:dyDescent="0.15"/>
    <row r="78" spans="123:125" x14ac:dyDescent="0.15"/>
    <row r="79" spans="123:125" x14ac:dyDescent="0.15"/>
    <row r="80" spans="123:125" x14ac:dyDescent="0.15"/>
    <row r="81" spans="116:125" x14ac:dyDescent="0.15"/>
    <row r="82" spans="116:125" x14ac:dyDescent="0.15">
      <c r="DL82" s="292"/>
    </row>
    <row r="83" spans="116:125" x14ac:dyDescent="0.15">
      <c r="DM83" s="292"/>
      <c r="DN83" s="292"/>
      <c r="DO83" s="292"/>
      <c r="DP83" s="292"/>
      <c r="DQ83" s="292"/>
      <c r="DR83" s="292"/>
      <c r="DS83" s="292"/>
      <c r="DT83" s="292"/>
      <c r="DU83" s="292"/>
    </row>
    <row r="84" spans="116:125" x14ac:dyDescent="0.15"/>
    <row r="85" spans="116:125" x14ac:dyDescent="0.15"/>
    <row r="86" spans="116:125" x14ac:dyDescent="0.15"/>
    <row r="87" spans="116:125" x14ac:dyDescent="0.15"/>
    <row r="88" spans="116:125" x14ac:dyDescent="0.15">
      <c r="DU88" s="292"/>
    </row>
    <row r="89" spans="116:125" x14ac:dyDescent="0.15"/>
    <row r="90" spans="116:125" x14ac:dyDescent="0.15"/>
    <row r="91" spans="116:125" x14ac:dyDescent="0.15"/>
    <row r="92" spans="116:125" ht="13.5" customHeight="1" x14ac:dyDescent="0.15"/>
    <row r="93" spans="116:125" ht="13.5" customHeight="1" x14ac:dyDescent="0.15"/>
    <row r="94" spans="116:125" ht="13.5" customHeight="1" x14ac:dyDescent="0.15">
      <c r="DS94" s="292"/>
      <c r="DT94" s="292"/>
      <c r="DU94" s="292"/>
    </row>
    <row r="95" spans="116:125" ht="13.5" customHeight="1" x14ac:dyDescent="0.15">
      <c r="DU95" s="292"/>
    </row>
    <row r="96" spans="116:125" ht="13.5" customHeight="1" x14ac:dyDescent="0.15"/>
    <row r="97" spans="124:125" ht="13.5" customHeight="1" x14ac:dyDescent="0.15"/>
    <row r="98" spans="124:125" ht="13.5" customHeight="1" x14ac:dyDescent="0.15"/>
    <row r="99" spans="124:125" ht="13.5" customHeight="1" x14ac:dyDescent="0.15"/>
    <row r="100" spans="124:125" ht="13.5" customHeight="1" x14ac:dyDescent="0.15"/>
    <row r="101" spans="124:125" ht="13.5" customHeight="1" x14ac:dyDescent="0.15">
      <c r="DU101" s="292"/>
    </row>
    <row r="102" spans="124:125" ht="13.5" customHeight="1" x14ac:dyDescent="0.15"/>
    <row r="103" spans="124:125" ht="13.5" customHeight="1" x14ac:dyDescent="0.15"/>
    <row r="104" spans="124:125" ht="13.5" customHeight="1" x14ac:dyDescent="0.15">
      <c r="DT104" s="292"/>
      <c r="DU104" s="292"/>
    </row>
    <row r="105" spans="124:125" ht="13.5" customHeight="1" x14ac:dyDescent="0.15"/>
    <row r="106" spans="124:125" ht="13.5" customHeight="1" x14ac:dyDescent="0.15"/>
    <row r="107" spans="124:125" ht="13.5" customHeight="1" x14ac:dyDescent="0.15"/>
    <row r="108" spans="124:125" ht="13.5" customHeight="1" x14ac:dyDescent="0.15"/>
    <row r="109" spans="124:125" ht="13.5" customHeight="1" x14ac:dyDescent="0.15"/>
    <row r="110" spans="124:125" ht="13.5" customHeight="1" x14ac:dyDescent="0.15"/>
    <row r="111" spans="124:125" ht="13.5" customHeight="1" x14ac:dyDescent="0.15"/>
    <row r="112" spans="124:125"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2" t="s">
        <v>566</v>
      </c>
    </row>
    <row r="120" spans="125:125" ht="13.5" hidden="1" customHeight="1" x14ac:dyDescent="0.15"/>
    <row r="121" spans="125:125" ht="13.5" hidden="1" customHeight="1" x14ac:dyDescent="0.15">
      <c r="DU121" s="292"/>
    </row>
  </sheetData>
  <sheetProtection algorithmName="SHA-512" hashValue="vGOgoKODg8c0KsZeD/0JSrPzKscqCFULCTAuKvDcCBMa/f0TfJbJxzuvxUyMrOtDLt2JcRP5EBHAB1ZpSIpjpg==" saltValue="mtEPry+63F3SPnEYnpSpO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Normal="100" zoomScaleSheetLayoutView="55" workbookViewId="0"/>
  </sheetViews>
  <sheetFormatPr defaultColWidth="0" defaultRowHeight="13.5" customHeight="1" zeroHeight="1" x14ac:dyDescent="0.15"/>
  <cols>
    <col min="1" max="125" width="2.5" style="293" customWidth="1"/>
    <col min="126" max="142" width="0" style="292" hidden="1" customWidth="1"/>
    <col min="143" max="16384" width="9" style="292" hidden="1"/>
  </cols>
  <sheetData>
    <row r="1" spans="1:125" ht="13.5" customHeight="1" x14ac:dyDescent="0.15">
      <c r="A1" s="292"/>
      <c r="B1" s="292"/>
      <c r="C1" s="292"/>
      <c r="D1" s="292"/>
      <c r="E1" s="292"/>
      <c r="F1" s="292"/>
      <c r="G1" s="292"/>
      <c r="H1" s="292"/>
      <c r="I1" s="292"/>
      <c r="J1" s="292"/>
      <c r="K1" s="292"/>
      <c r="L1" s="292"/>
      <c r="M1" s="292"/>
      <c r="N1" s="292"/>
      <c r="O1" s="292"/>
      <c r="P1" s="292"/>
      <c r="Q1" s="292"/>
      <c r="R1" s="292"/>
      <c r="S1" s="292"/>
      <c r="T1" s="292"/>
      <c r="U1" s="292"/>
      <c r="V1" s="292"/>
      <c r="W1" s="292"/>
      <c r="X1" s="292"/>
      <c r="Y1" s="292"/>
      <c r="Z1" s="292"/>
      <c r="AA1" s="292"/>
      <c r="AB1" s="292"/>
      <c r="AC1" s="292"/>
      <c r="AD1" s="292"/>
      <c r="AE1" s="292"/>
      <c r="AF1" s="292"/>
      <c r="AG1" s="292"/>
      <c r="AH1" s="292"/>
      <c r="AI1" s="292"/>
      <c r="AJ1" s="292"/>
      <c r="AK1" s="292"/>
      <c r="AL1" s="292"/>
      <c r="AM1" s="292"/>
      <c r="AN1" s="292"/>
      <c r="AO1" s="292"/>
      <c r="AP1" s="292"/>
      <c r="AQ1" s="292"/>
      <c r="AR1" s="292"/>
      <c r="AS1" s="292"/>
      <c r="AT1" s="292"/>
      <c r="AU1" s="292"/>
      <c r="AV1" s="292"/>
      <c r="AW1" s="292"/>
      <c r="AX1" s="292"/>
      <c r="AY1" s="292"/>
      <c r="AZ1" s="292"/>
      <c r="BA1" s="292"/>
      <c r="BB1" s="292"/>
      <c r="BC1" s="292"/>
      <c r="BD1" s="292"/>
      <c r="BE1" s="292"/>
      <c r="BF1" s="292"/>
      <c r="BG1" s="292"/>
      <c r="BH1" s="292"/>
      <c r="BI1" s="292"/>
      <c r="BJ1" s="292"/>
      <c r="BK1" s="292"/>
      <c r="BL1" s="292"/>
      <c r="BM1" s="292"/>
      <c r="BN1" s="292"/>
      <c r="BO1" s="292"/>
      <c r="BP1" s="292"/>
      <c r="BQ1" s="292"/>
      <c r="BR1" s="292"/>
      <c r="BS1" s="292"/>
      <c r="BT1" s="292"/>
      <c r="BU1" s="292"/>
      <c r="BV1" s="292"/>
      <c r="BW1" s="292"/>
      <c r="BX1" s="292"/>
      <c r="BY1" s="292"/>
      <c r="BZ1" s="292"/>
      <c r="CA1" s="292"/>
      <c r="CB1" s="292"/>
      <c r="CC1" s="292"/>
      <c r="CD1" s="292"/>
      <c r="CE1" s="292"/>
      <c r="CF1" s="292"/>
      <c r="CG1" s="292"/>
      <c r="CH1" s="292"/>
      <c r="CI1" s="292"/>
      <c r="CJ1" s="292"/>
      <c r="CK1" s="292"/>
      <c r="CL1" s="292"/>
      <c r="CM1" s="292"/>
      <c r="CN1" s="292"/>
      <c r="CO1" s="292"/>
      <c r="CP1" s="292"/>
      <c r="CQ1" s="292"/>
      <c r="CR1" s="292"/>
      <c r="CS1" s="292"/>
      <c r="CT1" s="292"/>
      <c r="CU1" s="292"/>
      <c r="CV1" s="292"/>
      <c r="CW1" s="292"/>
      <c r="CX1" s="292"/>
      <c r="CY1" s="292"/>
      <c r="CZ1" s="292"/>
      <c r="DA1" s="292"/>
      <c r="DB1" s="292"/>
      <c r="DC1" s="292"/>
      <c r="DD1" s="292"/>
      <c r="DE1" s="292"/>
      <c r="DF1" s="292"/>
      <c r="DG1" s="292"/>
      <c r="DH1" s="292"/>
      <c r="DI1" s="292"/>
      <c r="DJ1" s="292"/>
      <c r="DK1" s="292"/>
      <c r="DL1" s="292"/>
      <c r="DM1" s="292"/>
      <c r="DN1" s="292"/>
      <c r="DO1" s="292"/>
      <c r="DP1" s="292"/>
      <c r="DQ1" s="292"/>
      <c r="DR1" s="292"/>
      <c r="DS1" s="292"/>
      <c r="DT1" s="292"/>
      <c r="DU1" s="292"/>
    </row>
    <row r="2" spans="1:125" x14ac:dyDescent="0.15">
      <c r="B2" s="292"/>
      <c r="T2" s="292"/>
    </row>
    <row r="3" spans="1:125" x14ac:dyDescent="0.15">
      <c r="C3" s="292"/>
      <c r="D3" s="292"/>
      <c r="E3" s="292"/>
      <c r="F3" s="292"/>
      <c r="G3" s="292"/>
      <c r="H3" s="292"/>
      <c r="I3" s="292"/>
      <c r="J3" s="292"/>
      <c r="K3" s="292"/>
      <c r="L3" s="292"/>
      <c r="M3" s="292"/>
      <c r="N3" s="292"/>
      <c r="O3" s="292"/>
      <c r="P3" s="292"/>
      <c r="Q3" s="292"/>
      <c r="R3" s="292"/>
      <c r="S3" s="292"/>
      <c r="U3" s="292"/>
      <c r="V3" s="292"/>
      <c r="W3" s="292"/>
      <c r="X3" s="292"/>
      <c r="Y3" s="292"/>
      <c r="Z3" s="292"/>
      <c r="AA3" s="292"/>
      <c r="AB3" s="292"/>
      <c r="AC3" s="292"/>
      <c r="AD3" s="292"/>
      <c r="AE3" s="292"/>
      <c r="AF3" s="292"/>
      <c r="AG3" s="292"/>
      <c r="AH3" s="292"/>
      <c r="AI3" s="292"/>
      <c r="AJ3" s="292"/>
      <c r="AK3" s="292"/>
      <c r="AL3" s="292"/>
      <c r="AM3" s="292"/>
      <c r="AN3" s="292"/>
      <c r="AO3" s="292"/>
      <c r="AP3" s="292"/>
      <c r="AQ3" s="292"/>
      <c r="AR3" s="292"/>
      <c r="AS3" s="292"/>
      <c r="AT3" s="292"/>
      <c r="AU3" s="292"/>
      <c r="AV3" s="292"/>
      <c r="AW3" s="292"/>
      <c r="AX3" s="292"/>
      <c r="AY3" s="292"/>
      <c r="AZ3" s="292"/>
      <c r="BA3" s="292"/>
      <c r="BB3" s="292"/>
      <c r="BC3" s="292"/>
      <c r="BD3" s="292"/>
      <c r="BE3" s="292"/>
      <c r="BF3" s="292"/>
      <c r="BG3" s="292"/>
      <c r="BH3" s="292"/>
      <c r="BI3" s="292"/>
      <c r="BJ3" s="292"/>
      <c r="BK3" s="292"/>
      <c r="BL3" s="292"/>
      <c r="BM3" s="292"/>
      <c r="BN3" s="292"/>
      <c r="BO3" s="292"/>
      <c r="BP3" s="292"/>
      <c r="BQ3" s="292"/>
      <c r="BR3" s="292"/>
      <c r="BS3" s="292"/>
      <c r="BT3" s="292"/>
      <c r="BU3" s="292"/>
      <c r="BV3" s="292"/>
      <c r="BW3" s="292"/>
      <c r="BX3" s="292"/>
      <c r="BY3" s="292"/>
      <c r="BZ3" s="292"/>
      <c r="CA3" s="292"/>
      <c r="CB3" s="292"/>
      <c r="CC3" s="292"/>
      <c r="CD3" s="292"/>
      <c r="CE3" s="292"/>
      <c r="CF3" s="292"/>
      <c r="CG3" s="292"/>
      <c r="CH3" s="292"/>
      <c r="CI3" s="292"/>
      <c r="CJ3" s="292"/>
      <c r="CK3" s="292"/>
      <c r="CL3" s="292"/>
      <c r="CM3" s="292"/>
      <c r="CN3" s="292"/>
      <c r="CO3" s="292"/>
      <c r="CP3" s="292"/>
      <c r="CQ3" s="292"/>
      <c r="CR3" s="292"/>
      <c r="CS3" s="292"/>
      <c r="CT3" s="292"/>
      <c r="CU3" s="292"/>
      <c r="CV3" s="292"/>
      <c r="CW3" s="292"/>
      <c r="CX3" s="292"/>
      <c r="CY3" s="292"/>
      <c r="CZ3" s="292"/>
      <c r="DA3" s="292"/>
      <c r="DB3" s="292"/>
      <c r="DC3" s="292"/>
      <c r="DD3" s="292"/>
      <c r="DE3" s="292"/>
      <c r="DF3" s="292"/>
      <c r="DG3" s="292"/>
      <c r="DH3" s="292"/>
      <c r="DI3" s="292"/>
      <c r="DJ3" s="292"/>
      <c r="DK3" s="292"/>
      <c r="DL3" s="292"/>
      <c r="DM3" s="292"/>
      <c r="DN3" s="292"/>
      <c r="DO3" s="292"/>
      <c r="DP3" s="292"/>
      <c r="DQ3" s="292"/>
      <c r="DR3" s="292"/>
      <c r="DS3" s="292"/>
      <c r="DT3" s="292"/>
      <c r="DU3" s="292"/>
    </row>
    <row r="4" spans="1:125" x14ac:dyDescent="0.15"/>
    <row r="5" spans="1:125" x14ac:dyDescent="0.15"/>
    <row r="6" spans="1:125" x14ac:dyDescent="0.15"/>
    <row r="7" spans="1:125" x14ac:dyDescent="0.15"/>
    <row r="8" spans="1:125" x14ac:dyDescent="0.15"/>
    <row r="9" spans="1:125" x14ac:dyDescent="0.15"/>
    <row r="10" spans="1:125" x14ac:dyDescent="0.15"/>
    <row r="11" spans="1:125" x14ac:dyDescent="0.15"/>
    <row r="12" spans="1:125" x14ac:dyDescent="0.15"/>
    <row r="13" spans="1:125" x14ac:dyDescent="0.15"/>
    <row r="14" spans="1:125" x14ac:dyDescent="0.15"/>
    <row r="15" spans="1:125" x14ac:dyDescent="0.15"/>
    <row r="16" spans="1:125" x14ac:dyDescent="0.15"/>
    <row r="17" x14ac:dyDescent="0.15"/>
    <row r="18" x14ac:dyDescent="0.15"/>
    <row r="19" x14ac:dyDescent="0.15"/>
    <row r="20" x14ac:dyDescent="0.15"/>
    <row r="21" x14ac:dyDescent="0.15"/>
    <row r="22" x14ac:dyDescent="0.15"/>
    <row r="23" x14ac:dyDescent="0.15"/>
    <row r="24" x14ac:dyDescent="0.15"/>
    <row r="25" x14ac:dyDescent="0.15"/>
    <row r="26" x14ac:dyDescent="0.15"/>
    <row r="27" x14ac:dyDescent="0.15"/>
    <row r="28" x14ac:dyDescent="0.15"/>
    <row r="29" x14ac:dyDescent="0.15"/>
    <row r="30" x14ac:dyDescent="0.15"/>
    <row r="31" x14ac:dyDescent="0.15"/>
    <row r="32" x14ac:dyDescent="0.15"/>
    <row r="33" spans="2:125" x14ac:dyDescent="0.15">
      <c r="B33" s="292"/>
      <c r="G33" s="292"/>
      <c r="I33" s="292"/>
    </row>
    <row r="34" spans="2:125" x14ac:dyDescent="0.15">
      <c r="C34" s="292"/>
      <c r="P34" s="292"/>
      <c r="R34" s="292"/>
      <c r="U34" s="292"/>
    </row>
    <row r="35" spans="2:125" x14ac:dyDescent="0.15">
      <c r="D35" s="292"/>
      <c r="E35" s="292"/>
      <c r="T35" s="292"/>
      <c r="W35" s="292"/>
      <c r="X35" s="292"/>
      <c r="Y35" s="292"/>
      <c r="Z35" s="292"/>
      <c r="AA35" s="292"/>
      <c r="AB35" s="292"/>
      <c r="AC35" s="292"/>
      <c r="AD35" s="292"/>
      <c r="AE35" s="292"/>
      <c r="AF35" s="292"/>
      <c r="AG35" s="292"/>
      <c r="AH35" s="292"/>
      <c r="AI35" s="292"/>
      <c r="AJ35" s="292"/>
      <c r="AK35" s="292"/>
      <c r="AL35" s="292"/>
      <c r="AM35" s="292"/>
      <c r="AN35" s="292"/>
      <c r="AO35" s="292"/>
      <c r="AP35" s="292"/>
      <c r="AQ35" s="292"/>
      <c r="AR35" s="292"/>
      <c r="AS35" s="292"/>
      <c r="AT35" s="292"/>
      <c r="AU35" s="292"/>
      <c r="AV35" s="292"/>
      <c r="AW35" s="292"/>
      <c r="AX35" s="292"/>
      <c r="AY35" s="292"/>
      <c r="AZ35" s="292"/>
      <c r="BA35" s="292"/>
      <c r="BB35" s="292"/>
      <c r="BC35" s="292"/>
      <c r="BD35" s="292"/>
      <c r="BE35" s="292"/>
      <c r="BF35" s="292"/>
      <c r="BG35" s="292"/>
      <c r="BH35" s="292"/>
      <c r="BI35" s="292"/>
      <c r="BJ35" s="292"/>
      <c r="BK35" s="292"/>
      <c r="BL35" s="292"/>
      <c r="BM35" s="292"/>
      <c r="BN35" s="292"/>
      <c r="BO35" s="292"/>
      <c r="BP35" s="292"/>
      <c r="BQ35" s="292"/>
      <c r="BR35" s="292"/>
      <c r="BS35" s="292"/>
      <c r="BT35" s="292"/>
      <c r="BU35" s="292"/>
      <c r="BV35" s="292"/>
      <c r="BW35" s="292"/>
      <c r="BX35" s="292"/>
      <c r="BY35" s="292"/>
      <c r="BZ35" s="292"/>
      <c r="CA35" s="292"/>
      <c r="CB35" s="292"/>
      <c r="CC35" s="292"/>
      <c r="CD35" s="292"/>
      <c r="CE35" s="292"/>
      <c r="CF35" s="292"/>
      <c r="CG35" s="292"/>
      <c r="CH35" s="292"/>
      <c r="CI35" s="292"/>
      <c r="CJ35" s="292"/>
      <c r="CK35" s="292"/>
      <c r="CL35" s="292"/>
      <c r="CM35" s="292"/>
      <c r="CN35" s="292"/>
      <c r="CO35" s="292"/>
      <c r="CP35" s="292"/>
      <c r="CQ35" s="292"/>
      <c r="CR35" s="292"/>
      <c r="CS35" s="292"/>
      <c r="CT35" s="292"/>
      <c r="CU35" s="292"/>
      <c r="CV35" s="292"/>
      <c r="CW35" s="292"/>
      <c r="CX35" s="292"/>
      <c r="CY35" s="292"/>
      <c r="CZ35" s="292"/>
      <c r="DA35" s="292"/>
      <c r="DB35" s="292"/>
      <c r="DC35" s="292"/>
      <c r="DD35" s="292"/>
      <c r="DE35" s="292"/>
      <c r="DF35" s="292"/>
      <c r="DG35" s="292"/>
      <c r="DH35" s="292"/>
      <c r="DI35" s="292"/>
      <c r="DJ35" s="292"/>
      <c r="DK35" s="292"/>
      <c r="DL35" s="292"/>
      <c r="DM35" s="292"/>
      <c r="DN35" s="292"/>
      <c r="DO35" s="292"/>
      <c r="DP35" s="292"/>
      <c r="DQ35" s="292"/>
      <c r="DR35" s="292"/>
      <c r="DS35" s="292"/>
      <c r="DT35" s="292"/>
      <c r="DU35" s="292"/>
    </row>
    <row r="36" spans="2:125" x14ac:dyDescent="0.15">
      <c r="F36" s="292"/>
      <c r="H36" s="292"/>
      <c r="J36" s="292"/>
      <c r="K36" s="292"/>
      <c r="L36" s="292"/>
      <c r="M36" s="292"/>
      <c r="N36" s="292"/>
      <c r="O36" s="292"/>
      <c r="Q36" s="292"/>
      <c r="S36" s="292"/>
      <c r="V36" s="292"/>
    </row>
    <row r="37" spans="2:125" x14ac:dyDescent="0.15"/>
    <row r="38" spans="2:125" x14ac:dyDescent="0.15"/>
    <row r="39" spans="2:125" x14ac:dyDescent="0.15"/>
    <row r="40" spans="2:125" x14ac:dyDescent="0.15">
      <c r="U40" s="292"/>
    </row>
    <row r="41" spans="2:125" x14ac:dyDescent="0.15">
      <c r="R41" s="292"/>
    </row>
    <row r="42" spans="2:125" x14ac:dyDescent="0.15">
      <c r="T42" s="292"/>
      <c r="W42" s="292"/>
      <c r="X42" s="292"/>
      <c r="Y42" s="292"/>
      <c r="Z42" s="292"/>
      <c r="AA42" s="292"/>
      <c r="AB42" s="292"/>
      <c r="AC42" s="292"/>
      <c r="AD42" s="292"/>
      <c r="AE42" s="292"/>
      <c r="AF42" s="292"/>
      <c r="AG42" s="292"/>
      <c r="AH42" s="292"/>
      <c r="AI42" s="292"/>
      <c r="AJ42" s="292"/>
      <c r="AK42" s="292"/>
      <c r="AL42" s="292"/>
      <c r="AM42" s="292"/>
      <c r="AN42" s="292"/>
      <c r="AO42" s="292"/>
      <c r="AP42" s="292"/>
      <c r="AQ42" s="292"/>
      <c r="AR42" s="292"/>
      <c r="AS42" s="292"/>
      <c r="AT42" s="292"/>
      <c r="AU42" s="292"/>
      <c r="AV42" s="292"/>
      <c r="AW42" s="292"/>
      <c r="AX42" s="292"/>
      <c r="AY42" s="292"/>
      <c r="AZ42" s="292"/>
      <c r="BA42" s="292"/>
      <c r="BB42" s="292"/>
      <c r="BC42" s="292"/>
      <c r="BD42" s="292"/>
      <c r="BE42" s="292"/>
      <c r="BF42" s="292"/>
      <c r="BG42" s="292"/>
      <c r="BH42" s="292"/>
      <c r="BI42" s="292"/>
      <c r="BJ42" s="292"/>
      <c r="BK42" s="292"/>
      <c r="BL42" s="292"/>
      <c r="BM42" s="292"/>
      <c r="BN42" s="292"/>
      <c r="BO42" s="292"/>
      <c r="BP42" s="292"/>
      <c r="BQ42" s="292"/>
      <c r="BR42" s="292"/>
      <c r="BS42" s="292"/>
      <c r="BT42" s="292"/>
      <c r="BU42" s="292"/>
      <c r="BV42" s="292"/>
      <c r="BW42" s="292"/>
      <c r="BX42" s="292"/>
      <c r="BY42" s="292"/>
      <c r="BZ42" s="292"/>
      <c r="CA42" s="292"/>
      <c r="CB42" s="292"/>
      <c r="CC42" s="292"/>
      <c r="CD42" s="292"/>
      <c r="CE42" s="292"/>
      <c r="CF42" s="292"/>
      <c r="CG42" s="292"/>
      <c r="CH42" s="292"/>
      <c r="CI42" s="292"/>
      <c r="CJ42" s="292"/>
      <c r="CK42" s="292"/>
      <c r="CL42" s="292"/>
      <c r="CM42" s="292"/>
      <c r="CN42" s="292"/>
      <c r="CO42" s="292"/>
      <c r="CP42" s="292"/>
      <c r="CQ42" s="292"/>
      <c r="CR42" s="292"/>
      <c r="CS42" s="292"/>
      <c r="CT42" s="292"/>
      <c r="CU42" s="292"/>
      <c r="CV42" s="292"/>
      <c r="CW42" s="292"/>
      <c r="CX42" s="292"/>
      <c r="CY42" s="292"/>
      <c r="CZ42" s="292"/>
      <c r="DA42" s="292"/>
      <c r="DB42" s="292"/>
      <c r="DC42" s="292"/>
      <c r="DD42" s="292"/>
      <c r="DE42" s="292"/>
      <c r="DF42" s="292"/>
      <c r="DG42" s="292"/>
      <c r="DH42" s="292"/>
      <c r="DI42" s="292"/>
      <c r="DJ42" s="292"/>
      <c r="DK42" s="292"/>
      <c r="DL42" s="292"/>
      <c r="DM42" s="292"/>
      <c r="DN42" s="292"/>
      <c r="DO42" s="292"/>
      <c r="DP42" s="292"/>
      <c r="DQ42" s="292"/>
      <c r="DR42" s="292"/>
      <c r="DS42" s="292"/>
      <c r="DT42" s="292"/>
      <c r="DU42" s="292"/>
    </row>
    <row r="43" spans="2:125" x14ac:dyDescent="0.15">
      <c r="Q43" s="292"/>
      <c r="S43" s="292"/>
      <c r="V43" s="292"/>
    </row>
    <row r="44" spans="2:125" x14ac:dyDescent="0.15"/>
    <row r="45" spans="2:125" x14ac:dyDescent="0.15"/>
    <row r="46" spans="2:125" x14ac:dyDescent="0.15"/>
    <row r="47" spans="2:125" x14ac:dyDescent="0.15"/>
    <row r="48" spans="2:125" x14ac:dyDescent="0.15"/>
    <row r="49" x14ac:dyDescent="0.15"/>
    <row r="50" x14ac:dyDescent="0.15"/>
    <row r="51" x14ac:dyDescent="0.15"/>
    <row r="52" x14ac:dyDescent="0.15"/>
    <row r="53" x14ac:dyDescent="0.15"/>
    <row r="54" x14ac:dyDescent="0.15"/>
    <row r="55" x14ac:dyDescent="0.15"/>
    <row r="56" x14ac:dyDescent="0.15"/>
    <row r="57" x14ac:dyDescent="0.15"/>
    <row r="58" x14ac:dyDescent="0.15"/>
    <row r="59" x14ac:dyDescent="0.15"/>
    <row r="60" x14ac:dyDescent="0.15"/>
    <row r="61" x14ac:dyDescent="0.15"/>
    <row r="62" x14ac:dyDescent="0.15"/>
    <row r="63" x14ac:dyDescent="0.15"/>
    <row r="64" x14ac:dyDescent="0.15"/>
    <row r="65" x14ac:dyDescent="0.15"/>
    <row r="66" x14ac:dyDescent="0.15"/>
    <row r="67" x14ac:dyDescent="0.15"/>
    <row r="68" x14ac:dyDescent="0.15"/>
    <row r="69" x14ac:dyDescent="0.15"/>
    <row r="70" x14ac:dyDescent="0.15"/>
    <row r="71" x14ac:dyDescent="0.15"/>
    <row r="72" x14ac:dyDescent="0.15"/>
    <row r="73" x14ac:dyDescent="0.15"/>
    <row r="74" x14ac:dyDescent="0.15"/>
    <row r="75" x14ac:dyDescent="0.15"/>
    <row r="76" x14ac:dyDescent="0.15"/>
    <row r="77" x14ac:dyDescent="0.15"/>
    <row r="78" x14ac:dyDescent="0.15"/>
    <row r="79" x14ac:dyDescent="0.15"/>
    <row r="80" x14ac:dyDescent="0.15"/>
    <row r="81" x14ac:dyDescent="0.15"/>
    <row r="82" x14ac:dyDescent="0.15"/>
    <row r="83" x14ac:dyDescent="0.15"/>
    <row r="84" x14ac:dyDescent="0.15"/>
    <row r="85" x14ac:dyDescent="0.15"/>
    <row r="86" x14ac:dyDescent="0.15"/>
    <row r="87" x14ac:dyDescent="0.15"/>
    <row r="88" x14ac:dyDescent="0.15"/>
    <row r="89" x14ac:dyDescent="0.15"/>
    <row r="90" x14ac:dyDescent="0.15"/>
    <row r="91" x14ac:dyDescent="0.15"/>
    <row r="92" ht="13.5" customHeight="1" x14ac:dyDescent="0.15"/>
    <row r="93" ht="13.5" customHeight="1" x14ac:dyDescent="0.15"/>
    <row r="94" ht="13.5" customHeight="1" x14ac:dyDescent="0.15"/>
    <row r="95" ht="13.5" customHeight="1" x14ac:dyDescent="0.15"/>
    <row r="96" ht="13.5" customHeight="1" x14ac:dyDescent="0.15"/>
    <row r="97" ht="13.5" customHeight="1" x14ac:dyDescent="0.15"/>
    <row r="98" ht="13.5" customHeight="1" x14ac:dyDescent="0.15"/>
    <row r="99" ht="13.5" customHeight="1" x14ac:dyDescent="0.15"/>
    <row r="100" ht="13.5" customHeight="1" x14ac:dyDescent="0.15"/>
    <row r="101" ht="13.5" customHeight="1" x14ac:dyDescent="0.15"/>
    <row r="102" ht="13.5" customHeight="1" x14ac:dyDescent="0.15"/>
    <row r="103" ht="13.5" customHeight="1" x14ac:dyDescent="0.15"/>
    <row r="104" ht="13.5" customHeight="1" x14ac:dyDescent="0.15"/>
    <row r="105" ht="13.5" customHeight="1" x14ac:dyDescent="0.15"/>
    <row r="106" ht="13.5" customHeight="1" x14ac:dyDescent="0.15"/>
    <row r="107" ht="13.5" customHeight="1" x14ac:dyDescent="0.15"/>
    <row r="108" ht="13.5" customHeight="1" x14ac:dyDescent="0.15"/>
    <row r="109" ht="13.5" customHeight="1" x14ac:dyDescent="0.15"/>
    <row r="110" ht="13.5" customHeight="1" x14ac:dyDescent="0.15"/>
    <row r="111" ht="13.5" customHeight="1" x14ac:dyDescent="0.15"/>
    <row r="112" ht="13.5" customHeight="1" x14ac:dyDescent="0.15"/>
    <row r="113" spans="125:125" ht="13.5" customHeight="1" x14ac:dyDescent="0.15"/>
    <row r="114" spans="125:125" ht="13.5" customHeight="1" x14ac:dyDescent="0.15"/>
    <row r="115" spans="125:125" ht="13.5" customHeight="1" x14ac:dyDescent="0.15"/>
    <row r="116" spans="125:125" ht="13.5" customHeight="1" x14ac:dyDescent="0.15">
      <c r="DU116" s="293" t="s">
        <v>567</v>
      </c>
    </row>
  </sheetData>
  <sheetProtection algorithmName="SHA-512" hashValue="19zSrJdQTLX7cZsc3KrbS8QX7Bsi26Y1DC8k5AH5DheGrBLjY5nnUMV59mXAcvlCB5AOz5tafRg+02Lj8DY+Hg==" saltValue="VH6vx6Jn9EVEwIs1VM387w=="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568</v>
      </c>
      <c r="G46" s="8" t="s">
        <v>569</v>
      </c>
      <c r="H46" s="8" t="s">
        <v>570</v>
      </c>
      <c r="I46" s="8" t="s">
        <v>571</v>
      </c>
      <c r="J46" s="9" t="s">
        <v>572</v>
      </c>
    </row>
    <row r="47" spans="2:10" ht="57.75" customHeight="1" x14ac:dyDescent="0.15">
      <c r="B47" s="10"/>
      <c r="C47" s="1200" t="s">
        <v>3</v>
      </c>
      <c r="D47" s="1200"/>
      <c r="E47" s="1201"/>
      <c r="F47" s="11">
        <v>26.86</v>
      </c>
      <c r="G47" s="12">
        <v>26.86</v>
      </c>
      <c r="H47" s="12">
        <v>27.54</v>
      </c>
      <c r="I47" s="12">
        <v>27.64</v>
      </c>
      <c r="J47" s="13">
        <v>26.98</v>
      </c>
    </row>
    <row r="48" spans="2:10" ht="57.75" customHeight="1" x14ac:dyDescent="0.15">
      <c r="B48" s="14"/>
      <c r="C48" s="1202" t="s">
        <v>4</v>
      </c>
      <c r="D48" s="1202"/>
      <c r="E48" s="1203"/>
      <c r="F48" s="15">
        <v>8.32</v>
      </c>
      <c r="G48" s="16">
        <v>9.93</v>
      </c>
      <c r="H48" s="16">
        <v>8.33</v>
      </c>
      <c r="I48" s="16">
        <v>8.44</v>
      </c>
      <c r="J48" s="17">
        <v>8.31</v>
      </c>
    </row>
    <row r="49" spans="2:10" ht="57.75" customHeight="1" thickBot="1" x14ac:dyDescent="0.2">
      <c r="B49" s="18"/>
      <c r="C49" s="1204" t="s">
        <v>5</v>
      </c>
      <c r="D49" s="1204"/>
      <c r="E49" s="1205"/>
      <c r="F49" s="19">
        <v>1.99</v>
      </c>
      <c r="G49" s="20">
        <v>1.66</v>
      </c>
      <c r="H49" s="20">
        <v>8.36</v>
      </c>
      <c r="I49" s="20">
        <v>0.12</v>
      </c>
      <c r="J49" s="21">
        <v>0.13</v>
      </c>
    </row>
    <row r="50" spans="2:10" ht="13.5" customHeight="1" x14ac:dyDescent="0.15"/>
  </sheetData>
  <sheetProtection algorithmName="SHA-512" hashValue="LPiDTOQyTCeqxcG+NZ1RaLlnyxRsx5+fVVsJpp9i7QYnU6x1I/jOk4cCXoDmq27ULPdCqSNo6KITBjvwenmn0w==" saltValue="8US16WPG+6vgINyWIBjHZ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2022-03-10T04:31:56Z</cp:lastPrinted>
  <dcterms:created xsi:type="dcterms:W3CDTF">2022-02-02T07:24:08Z</dcterms:created>
  <dcterms:modified xsi:type="dcterms:W3CDTF">2022-09-15T01:06:06Z</dcterms:modified>
  <cp:category/>
</cp:coreProperties>
</file>