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v0101\Profile\desktop\lgha109\Desktop\20220908_R2財政状況資料集作成（地方公会計関係）\提出用\"/>
    </mc:Choice>
  </mc:AlternateContent>
  <bookViews>
    <workbookView xWindow="0" yWindow="0" windowWidth="16170" windowHeight="8115" tabRatio="7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<sst xmlns="http://schemas.openxmlformats.org/spreadsheetml/2006/main" count="1102" uniqueCount="622">
  <si>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</si>
  <si>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</si>
  <si>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</si>
  <si>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</si>
  <si>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</si>
  <si>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</si>
  <si>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</si>
  <si>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</si>
  <si>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</si>
  <si>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</si>
  <si>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</si>
  <si>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</si>
  <si>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</si>
  <si>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</si>
  <si>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</si>
  <si>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</si>
  <si>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</si>
  <si>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</si>
  <si>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</si>
  <si>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</si>
  <si>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</si>
  <si>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</si>
  <si>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</si>
  <si>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</si>
  <si>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</si>
  <si>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</si>
  <si>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</si>
  <si>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</si>
  <si>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</si>
  <si>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</si>
  <si>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</si>
  <si>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</si>
  <si>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</si>
  <si>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</si>
  <si>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</si>
  <si>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</si>
  <si>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</si>
  <si>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</si>
  <si>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</si>
  <si>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</si>
  <si>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</si>
  <si>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</si>
  <si>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</si>
  <si>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</si>
  <si>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</si>
  <si>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</si>
  <si>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</si>
  <si>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</si>
  <si>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</si>
  <si>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</si>
  <si>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</si>
  <si>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</si>
  <si>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</si>
  <si>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</si>
  <si>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</si>
  <si>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</si>
  <si>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</si>
  <si>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</si>
  <si>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</si>
  <si>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</si>
  <si>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</si>
  <si>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</si>
  <si>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</si>
  <si>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</si>
  <si>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</si>
  <si>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</si>
  <si>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</si>
  <si>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</si>
  <si>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</si>
  <si>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</si>
  <si>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</si>
  <si>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</si>
  <si>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</si>
  <si>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</si>
  <si>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</si>
  <si>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</si>
  <si>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</si>
  <si>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</si>
  <si>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</si>
  <si>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</si>
  <si>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</si>
  <si>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</si>
  <si>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</si>
  <si>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</si>
  <si>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</si>
  <si>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</si>
  <si>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</si>
  <si>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</si>
  <si>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</si>
  <si>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</si>
  <si>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</si>
  <si>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</si>
  <si>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</si>
  <si>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</si>
  <si>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</si>
  <si>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</si>
  <si>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</si>
  <si>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</si>
  <si>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</si>
  <si>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</si>
  <si>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</si>
  <si>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</si>
  <si>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</si>
  <si>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</si>
  <si>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</si>
  <si>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</si>
  <si>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</si>
  <si>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</si>
  <si>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</si>
  <si>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</si>
  <si>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</si>
  <si>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</si>
  <si>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</si>
  <si>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</si>
  <si>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</si>
  <si>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</si>
  <si>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</si>
  <si>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</si>
  <si>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</si>
  <si>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</si>
  <si>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</si>
  <si>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</si>
  <si>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</si>
  <si>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</si>
  <si>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</si>
  <si>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</si>
  <si>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</si>
  <si>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</si>
  <si>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</si>
  <si>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</si>
  <si>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</si>
  <si>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</si>
  <si>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</si>
  <si>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</si>
  <si>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</si>
  <si>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</si>
  <si>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</si>
  <si>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</si>
  <si>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</si>
  <si>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</si>
  <si>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</si>
  <si>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</si>
  <si>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</si>
  <si>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</si>
  <si>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</si>
  <si>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</si>
  <si>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</si>
  <si>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</si>
  <si>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</si>
  <si>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</si>
  <si>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</si>
  <si>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</si>
  <si>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</si>
  <si>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</si>
  <si>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</si>
  <si>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</si>
  <si>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</si>
  <si>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</si>
  <si>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</si>
  <si>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</si>
  <si>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</si>
  <si>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</si>
  <si>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</si>
  <si>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</si>
  <si>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</si>
  <si>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</si>
  <si>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</si>
  <si>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</si>
  <si>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</si>
  <si>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</si>
  <si>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</si>
  <si>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</si>
  <si>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</si>
  <si>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</si>
  <si>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</si>
  <si>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</si>
  <si>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</si>
  <si>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</si>
  <si>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</si>
  <si>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</si>
  <si>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</si>
  <si>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</si>
  <si>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</si>
  <si>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</si>
  <si>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</si>
  <si>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</si>
  <si>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</si>
  <si>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</si>
  <si>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</si>
  <si>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</si>
  <si>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</si>
  <si>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</si>
  <si>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</si>
  <si>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</si>
  <si>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</si>
  <si>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</si>
  <si>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</si>
  <si>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</si>
  <si>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</si>
  <si>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</si>
  <si>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</si>
  <si>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</si>
  <si>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</si>
  <si>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</si>
  <si>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</si>
  <si>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</si>
  <si>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</si>
  <si>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</si>
  <si>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</si>
  <si>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</si>
  <si>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</si>
  <si>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</si>
  <si>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</si>
  <si>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</si>
  <si>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熊本県南阿蘇村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</si>
  <si>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</si>
  <si>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</si>
  <si>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</si>
  <si>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</si>
  <si>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</si>
  <si>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</si>
  <si>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</si>
  <si>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</si>
  <si>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</si>
  <si>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</si>
  <si>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</si>
  <si>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</si>
  <si>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</si>
  <si>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</si>
  <si>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</si>
  <si>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</si>
  <si>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</si>
  <si>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</si>
  <si>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</si>
  <si>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</si>
  <si>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</si>
  <si>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</si>
  <si>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</si>
  <si>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</si>
  <si>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</si>
  <si>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</si>
  <si>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</si>
  <si>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</si>
  <si>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</si>
  <si>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</si>
  <si>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</si>
  <si>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</si>
  <si>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</si>
  <si>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</si>
  <si>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</si>
  <si>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</si>
  <si>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</si>
  <si>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</si>
  <si>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</si>
  <si>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</si>
  <si>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</si>
  <si>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</si>
  <si>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</si>
  <si>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</si>
  <si>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</si>
  <si>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</si>
  <si>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</si>
  <si>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</si>
  <si>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</si>
  <si>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</si>
  <si>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</si>
  <si>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</si>
  <si>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</si>
  <si>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</si>
  <si>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</si>
  <si>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</si>
  <si>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</si>
  <si>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</si>
  <si>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</si>
  <si>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</si>
  <si>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</si>
  <si>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</si>
  <si>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</si>
  <si>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</si>
  <si>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</si>
  <si>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</si>
  <si>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</si>
  <si>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</si>
  <si>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</si>
  <si>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</si>
  <si>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</si>
  <si>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</si>
  <si>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</si>
  <si>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</si>
  <si>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</si>
  <si>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</si>
  <si>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</si>
  <si>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</si>
  <si>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</si>
  <si>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</si>
  <si>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</si>
  <si>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</si>
  <si>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</si>
  <si>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</si>
  <si>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</si>
  <si>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</si>
  <si>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</si>
  <si>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</si>
  <si>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</si>
  <si>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</si>
  <si>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</si>
  <si>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</si>
  <si>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</si>
  <si>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</si>
  <si>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</si>
  <si>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</si>
  <si>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</si>
  <si>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</si>
  <si>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</si>
  <si>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</si>
  <si>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</si>
  <si>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</si>
  <si>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</si>
  <si>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</si>
  <si>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</si>
  <si>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</si>
  <si>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</si>
  <si>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</si>
  <si>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</si>
  <si>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</si>
  <si>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</si>
  <si>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</si>
  <si>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</si>
  <si>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</si>
  <si>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</si>
  <si>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</si>
  <si>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</si>
  <si>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</si>
  <si>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</si>
  <si>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</si>
  <si>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</si>
  <si>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</si>
  <si>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</si>
  <si>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</si>
  <si>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</si>
  <si>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</si>
  <si>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</si>
  <si>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</si>
  <si>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</si>
  <si>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</si>
  <si>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</si>
  <si>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</si>
  <si>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</si>
  <si>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</si>
  <si>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</si>
  <si>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</si>
  <si>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</si>
  <si>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</si>
  <si>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</si>
  <si>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</si>
  <si>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</si>
  <si>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</si>
  <si>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</si>
  <si>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</si>
  <si>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</si>
  <si>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</si>
  <si>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</si>
  <si>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</si>
  <si>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</si>
  <si>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</si>
  <si>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</si>
  <si>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</si>
  <si>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</si>
  <si>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</si>
  <si>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熊本県南阿蘇村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</si>
  <si>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</si>
  <si>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</si>
  <si>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</si>
  <si>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</si>
  <si>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</si>
  <si>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</si>
  <si>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</si>
  <si>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</si>
  <si>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</si>
  <si>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</si>
  <si>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</si>
  <si>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</si>
  <si>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</si>
  <si>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</si>
  <si>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</si>
  <si>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</si>
  <si>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</si>
  <si>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</si>
  <si>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</si>
  <si>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</si>
  <si>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南阿蘇村住宅新築資金等貸付金特別会計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</si>
  <si>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</si>
  <si>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</si>
  <si>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</si>
  <si>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</si>
  <si>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</si>
  <si>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</si>
  <si>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</si>
  <si>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</si>
  <si>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</si>
  <si>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</si>
  <si>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</si>
  <si>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</si>
  <si>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</si>
  <si>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</si>
  <si>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</si>
  <si>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</si>
  <si>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</si>
  <si>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</si>
  <si>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</si>
  <si>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</si>
  <si>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</si>
  <si>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</si>
  <si>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法非適用企業</t>
    <phoneticPr fontId="5"/>
  </si>
  <si>
    <t>南阿蘇村生活排水処理事業特別会計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</si>
  <si>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</si>
  <si>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</si>
  <si>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</si>
  <si>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</si>
  <si>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</si>
  <si>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</si>
  <si>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</si>
  <si>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</si>
  <si>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</si>
  <si>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</si>
  <si>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</si>
  <si>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</si>
  <si>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</si>
  <si>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</si>
  <si>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</si>
  <si>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</si>
  <si>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</si>
  <si>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</si>
  <si>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</si>
  <si>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</si>
  <si>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</si>
  <si>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</si>
  <si>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</si>
  <si>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</si>
  <si>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</si>
  <si>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</si>
  <si>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</si>
  <si>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</si>
  <si>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</si>
  <si>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</si>
  <si>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</si>
  <si>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</si>
  <si>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</si>
  <si>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</si>
  <si>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</si>
  <si>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</si>
  <si>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</si>
  <si>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</si>
  <si>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</si>
  <si>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</si>
  <si>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</si>
  <si>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</si>
  <si>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</si>
  <si>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</si>
  <si>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</si>
  <si>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</si>
  <si>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</si>
  <si>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</si>
  <si>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</si>
  <si>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</si>
  <si>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</si>
  <si>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</si>
  <si>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</si>
  <si>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</si>
  <si>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</si>
  <si>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</si>
  <si>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</si>
  <si>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</si>
  <si>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</si>
  <si>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</si>
  <si>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</si>
  <si>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</si>
  <si>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</si>
  <si>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</si>
  <si>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</si>
  <si>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</si>
  <si>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</si>
  <si>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</si>
  <si>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南阿蘇村簡易水道特別会計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</si>
  <si>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</si>
  <si>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</si>
  <si>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南阿蘇村生活排水処理事業特別会計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</si>
  <si>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</si>
  <si>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南阿蘇村上水道事業会計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</si>
  <si>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</si>
  <si>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</si>
  <si>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</si>
  <si>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</si>
  <si>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</si>
  <si>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</si>
  <si>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</si>
  <si>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</si>
  <si>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</si>
  <si>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</si>
  <si>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</si>
  <si>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</si>
  <si>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</si>
  <si>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</si>
  <si>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</si>
  <si>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</si>
  <si>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</si>
  <si>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</si>
  <si>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</si>
  <si>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</si>
  <si>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</si>
  <si>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</si>
  <si>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</si>
  <si>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</si>
  <si>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</si>
  <si>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</si>
  <si>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</si>
  <si>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</si>
  <si>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</si>
  <si>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</si>
  <si>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</si>
  <si>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</si>
  <si>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</si>
  <si>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</si>
  <si>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</si>
  <si>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</si>
  <si>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</si>
  <si>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</si>
  <si>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</si>
  <si>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</si>
  <si>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</si>
  <si>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</si>
  <si>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</si>
  <si>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</si>
  <si>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</si>
  <si>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</si>
  <si>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</si>
  <si>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</si>
  <si>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</si>
  <si>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</si>
  <si>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</si>
  <si>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</si>
  <si>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</si>
  <si>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</si>
  <si>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</si>
  <si>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</si>
  <si>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</si>
  <si>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</si>
  <si>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</si>
  <si>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</si>
  <si>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</si>
  <si>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</si>
  <si>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</si>
  <si>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</si>
  <si>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</si>
  <si>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</si>
  <si>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</si>
  <si>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</si>
  <si>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</si>
  <si>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</si>
  <si>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</si>
  <si>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</si>
  <si>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</si>
  <si>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</si>
  <si>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</si>
  <si>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</si>
  <si>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</si>
  <si>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</si>
  <si>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</si>
  <si>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</si>
  <si>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</si>
  <si>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</si>
  <si>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</si>
  <si>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</si>
  <si>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2.22</t>
  </si>
  <si>
    <t>▲ 1.50</t>
  </si>
  <si>
    <t>▲ 9.25</t>
  </si>
  <si>
    <t>▲ 12.74</t>
  </si>
  <si>
    <t>一般会計</t>
  </si>
  <si>
    <t>南阿蘇村上水道事業会計</t>
  </si>
  <si>
    <t>南阿蘇村国民健康保険特別会計</t>
  </si>
  <si>
    <t>南阿蘇村介護保険特別会計</t>
  </si>
  <si>
    <t>南阿蘇村簡易水道特別会計</t>
  </si>
  <si>
    <t>南阿蘇村後期高齢者医療特別会計</t>
  </si>
  <si>
    <t>南阿蘇村生活排水処理事業特別会計</t>
  </si>
  <si>
    <t>南阿蘇村農業集落排水特別会計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</si>
  <si>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</si>
  <si>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</si>
  <si>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</si>
  <si>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</si>
  <si>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</si>
  <si>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</si>
  <si>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</si>
  <si>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</si>
  <si>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</si>
  <si>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</si>
  <si>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</si>
  <si>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</si>
  <si>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（株）あそ望の郷みなみあそ</t>
    <rPh sb="1" eb="2">
      <t>カブ</t>
    </rPh>
    <phoneticPr fontId="2"/>
  </si>
  <si>
    <t>南阿蘇鉄道（株）</t>
    <rPh sb="0" eb="1">
      <t>ミナミ</t>
    </rPh>
    <rPh sb="1" eb="3">
      <t>アソ</t>
    </rPh>
    <rPh sb="3" eb="5">
      <t>テツドウ</t>
    </rPh>
    <rPh sb="6" eb="7">
      <t>カブ</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</si>
  <si>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</si>
  <si>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</si>
  <si>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阿蘇広域行政事務組合（特別養護老人ホーム阿蘇みやま荘特別会計）</t>
  </si>
  <si>
    <t>熊本県市町村総合事務組合</t>
  </si>
  <si>
    <t>熊本県後期高齢者医療広域連合（一般会計）</t>
  </si>
  <si>
    <t>熊本県後期高齢者医療広域連合（後期高齢者医療特別会計）</t>
  </si>
  <si>
    <t>合併振興基金</t>
    <phoneticPr fontId="2"/>
  </si>
  <si>
    <t>災害復興基金</t>
    <phoneticPr fontId="2"/>
  </si>
  <si>
    <t>地域福祉基金</t>
    <phoneticPr fontId="2"/>
  </si>
  <si>
    <t>公共施設等整備基金</t>
    <phoneticPr fontId="2"/>
  </si>
  <si>
    <t>合併特例措置逓減対策準備基金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</si>
  <si>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</si>
  <si>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</si>
  <si>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</si>
  <si>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上記有形固定資産の取得（LOOPみなみあそ、白水小学校の建設）に伴う起債額の増加により、将来負担比率は上昇しているが、起債は単に当該年度の資金調達のみならず、世代間での財政負担を平準化する性格を持ち合わせるものである。
　しかし、公共施設の維持管理には多額の費用を要しているため、引き続き公共施設の除却や売却を推進し、持続的な運営を図る。</t>
    <rPh sb="1" eb="3">
      <t>ジョウキ</t>
    </rPh>
    <rPh sb="3" eb="5">
      <t>ユウケイ</t>
    </rPh>
    <rPh sb="5" eb="7">
      <t>コテイ</t>
    </rPh>
    <rPh sb="7" eb="9">
      <t>シサン</t>
    </rPh>
    <rPh sb="10" eb="12">
      <t>シュトク</t>
    </rPh>
    <rPh sb="29" eb="31">
      <t>ケンセツ</t>
    </rPh>
    <rPh sb="33" eb="34">
      <t>トモナ</t>
    </rPh>
    <rPh sb="35" eb="37">
      <t>キサイ</t>
    </rPh>
    <rPh sb="37" eb="38">
      <t>ガク</t>
    </rPh>
    <rPh sb="39" eb="41">
      <t>ゾウカ</t>
    </rPh>
    <rPh sb="45" eb="47">
      <t>ショウライ</t>
    </rPh>
    <rPh sb="47" eb="49">
      <t>フタン</t>
    </rPh>
    <rPh sb="49" eb="50">
      <t>ヒ</t>
    </rPh>
    <rPh sb="50" eb="51">
      <t>リツ</t>
    </rPh>
    <rPh sb="52" eb="54">
      <t>ジョウショウ</t>
    </rPh>
    <rPh sb="60" eb="62">
      <t>キサイ</t>
    </rPh>
    <rPh sb="63" eb="64">
      <t>タン</t>
    </rPh>
    <rPh sb="65" eb="67">
      <t>トウガイ</t>
    </rPh>
    <rPh sb="67" eb="69">
      <t>ネンド</t>
    </rPh>
    <rPh sb="80" eb="83">
      <t>セダイカン</t>
    </rPh>
    <rPh sb="95" eb="97">
      <t>セイカク</t>
    </rPh>
    <rPh sb="98" eb="99">
      <t>モ</t>
    </rPh>
    <rPh sb="100" eb="101">
      <t>ア</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</si>
  <si>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</si>
  <si>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</si>
  <si>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</si>
  <si>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</si>
  <si>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</si>
  <si>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</si>
  <si>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令和2年度から上記債務（役場新庁舎の建設、熊本地震の復旧・復興事業に伴う起債）の償還が本格化したことに伴い、実質公債費比率は増加。
　今後も一定規模の起債は見込まれ、将来負担比率、実質公債費比率ともに上昇することが想定されるため、公共施設の除却や売却により起債事業の削減を推進していく。</t>
    <rPh sb="52" eb="53">
      <t>トモナ</t>
    </rPh>
    <rPh sb="55" eb="57">
      <t>ジッシツ</t>
    </rPh>
    <rPh sb="57" eb="60">
      <t>コウサイヒ</t>
    </rPh>
    <rPh sb="60" eb="62">
      <t>ヒリツ</t>
    </rPh>
    <rPh sb="63" eb="65">
      <t>ゾウカ</t>
    </rPh>
    <rPh sb="108" eb="110">
      <t>ソウテイ</t>
    </rPh>
    <rPh sb="129" eb="131">
      <t>キサイ</t>
    </rPh>
    <rPh sb="131" eb="133">
      <t>ジギョウ</t>
    </rPh>
    <rPh sb="134" eb="136">
      <t>サクゲン</t>
    </rPh>
    <rPh sb="137" eb="139">
      <t>スイシン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</si>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</sst>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200194</c:v>
                </c:pt>
              </c:numCache>
            </c:numRef>
          </c:val>
          <c:smooth val="0"/>
          <c:extLst>
            <c:ext xmlns:c16="http://schemas.microsoft.com/office/drawing/2014/chart" uri="{C3380CC4-5D6E-409C-BE32-E72D297353CC}">
              <c16:uniqueId val="{00000000-9DB0-4F78-B1DF-939D268D1A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165780</c:v>
                </c:pt>
                <c:pt idx="1">
                  <c:v>116560</c:v>
                </c:pt>
                <c:pt idx="2">
                  <c:v>386181</c:v>
                </c:pt>
                <c:pt idx="3">
                  <c:v>432114</c:v>
                </c:pt>
                <c:pt idx="4">
                  <c:v>440795</c:v>
                </c:pt>
              </c:numCache>
            </c:numRef>
          </c:val>
          <c:smooth val="0"/>
          <c:extLst>
            <c:ext xmlns:c16="http://schemas.microsoft.com/office/drawing/2014/chart" uri="{C3380CC4-5D6E-409C-BE32-E72D297353CC}">
              <c16:uniqueId val="{00000001-9DB0-4F78-B1DF-939D268D1A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31.34</c:v>
                </c:pt>
                <c:pt idx="1">
                  <c:v>22.12</c:v>
                </c:pt>
                <c:pt idx="2">
                  <c:v>20.58</c:v>
                </c:pt>
                <c:pt idx="3">
                  <c:v>16.27</c:v>
                </c:pt>
                <c:pt idx="4">
                  <c:v>9.0500000000000007</c:v>
                </c:pt>
              </c:numCache>
            </c:numRef>
          </c:val>
          <c:extLst>
            <c:ext xmlns:c16="http://schemas.microsoft.com/office/drawing/2014/chart" uri="{C3380CC4-5D6E-409C-BE32-E72D297353CC}">
              <c16:uniqueId val="{00000000-B0A9-425E-A031-0942FB3F09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16.170000000000002</c:v>
                </c:pt>
                <c:pt idx="1">
                  <c:v>25.1</c:v>
                </c:pt>
                <c:pt idx="2">
                  <c:v>25.47</c:v>
                </c:pt>
                <c:pt idx="3">
                  <c:v>27.62</c:v>
                </c:pt>
                <c:pt idx="4">
                  <c:v>25.41</c:v>
                </c:pt>
              </c:numCache>
            </c:numRef>
          </c:val>
          <c:extLst>
            <c:ext xmlns:c16="http://schemas.microsoft.com/office/drawing/2014/chart" uri="{C3380CC4-5D6E-409C-BE32-E72D297353CC}">
              <c16:uniqueId val="{00000001-B0A9-425E-A031-0942FB3F09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4.6399999999999997</c:v>
                </c:pt>
                <c:pt idx="1">
                  <c:v>-2.2200000000000002</c:v>
                </c:pt>
                <c:pt idx="2">
                  <c:v>-1.5</c:v>
                </c:pt>
                <c:pt idx="3">
                  <c:v>-9.25</c:v>
                </c:pt>
                <c:pt idx="4">
                  <c:v>-12.74</c:v>
                </c:pt>
              </c:numCache>
            </c:numRef>
          </c:val>
          <c:smooth val="0"/>
          <c:extLst>
            <c:ext xmlns:c16="http://schemas.microsoft.com/office/drawing/2014/chart" uri="{C3380CC4-5D6E-409C-BE32-E72D297353CC}">
              <c16:uniqueId val="{00000002-B0A9-425E-A031-0942FB3F09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A9D-4ED8-928B-002C89FFB8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9D-4ED8-928B-002C89FFB87B}"/>
            </c:ext>
          </c:extLst>
        </c:ser>
        <c:ser>
          <c:idx val="2"/>
          <c:order val="2"/>
          <c:tx>
            <c:strRef>
              <c:f>データシート!$A$29</c:f>
              <c:strCache>
                <c:ptCount val="1"/>
                <c:pt idx="0">
                  <c:v>南阿蘇村農業集落排水特別会計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0.04</c:v>
                </c:pt>
                <c:pt idx="6">
                  <c:v>#N/A</c:v>
                </c:pt>
                <c:pt idx="7">
                  <c:v>0.09</c:v>
                </c:pt>
                <c:pt idx="8">
                  <c:v>#N/A</c:v>
                </c:pt>
                <c:pt idx="9">
                  <c:v>0.01</c:v>
                </c:pt>
              </c:numCache>
            </c:numRef>
          </c:val>
          <c:extLst>
            <c:ext xmlns:c16="http://schemas.microsoft.com/office/drawing/2014/chart" uri="{C3380CC4-5D6E-409C-BE32-E72D297353CC}">
              <c16:uniqueId val="{00000002-6A9D-4ED8-928B-002C89FFB87B}"/>
            </c:ext>
          </c:extLst>
        </c:ser>
        <c:ser>
          <c:idx val="3"/>
          <c:order val="3"/>
          <c:tx>
            <c:strRef>
              <c:f>データシート!$A$30</c:f>
              <c:strCache>
                <c:ptCount val="1"/>
                <c:pt idx="0">
                  <c:v>南阿蘇村生活排水処理事業特別会計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c:v>
                </c:pt>
                <c:pt idx="2">
                  <c:v>#N/A</c:v>
                </c:pt>
                <c:pt idx="3">
                  <c:v>0.08</c:v>
                </c:pt>
                <c:pt idx="4">
                  <c:v>#N/A</c:v>
                </c:pt>
                <c:pt idx="5">
                  <c:v>0.06</c:v>
                </c:pt>
                <c:pt idx="6">
                  <c:v>#N/A</c:v>
                </c:pt>
                <c:pt idx="7">
                  <c:v>0.06</c:v>
                </c:pt>
                <c:pt idx="8">
                  <c:v>#N/A</c:v>
                </c:pt>
                <c:pt idx="9">
                  <c:v>0.01</c:v>
                </c:pt>
              </c:numCache>
            </c:numRef>
          </c:val>
          <c:extLst>
            <c:ext xmlns:c16="http://schemas.microsoft.com/office/drawing/2014/chart" uri="{C3380CC4-5D6E-409C-BE32-E72D297353CC}">
              <c16:uniqueId val="{00000003-6A9D-4ED8-928B-002C89FFB87B}"/>
            </c:ext>
          </c:extLst>
        </c:ser>
        <c:ser>
          <c:idx val="4"/>
          <c:order val="4"/>
          <c:tx>
            <c:strRef>
              <c:f>データシート!$A$31</c:f>
              <c:strCache>
                <c:ptCount val="1"/>
                <c:pt idx="0">
                  <c:v>南阿蘇村後期高齢者医療特別会計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0.2</c:v>
                </c:pt>
                <c:pt idx="4">
                  <c:v>#N/A</c:v>
                </c:pt>
                <c:pt idx="5">
                  <c:v>0.23</c:v>
                </c:pt>
                <c:pt idx="6">
                  <c:v>#N/A</c:v>
                </c:pt>
                <c:pt idx="7">
                  <c:v>0.23</c:v>
                </c:pt>
                <c:pt idx="8">
                  <c:v>#N/A</c:v>
                </c:pt>
                <c:pt idx="9">
                  <c:v>0.2</c:v>
                </c:pt>
              </c:numCache>
            </c:numRef>
          </c:val>
          <c:extLst>
            <c:ext xmlns:c16="http://schemas.microsoft.com/office/drawing/2014/chart" uri="{C3380CC4-5D6E-409C-BE32-E72D297353CC}">
              <c16:uniqueId val="{00000004-6A9D-4ED8-928B-002C89FFB87B}"/>
            </c:ext>
          </c:extLst>
        </c:ser>
        <c:ser>
          <c:idx val="5"/>
          <c:order val="5"/>
          <c:tx>
            <c:strRef>
              <c:f>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c:v>
                </c:pt>
                <c:pt idx="2">
                  <c:v>#N/A</c:v>
                </c:pt>
                <c:pt idx="3">
                  <c:v>1.2</c:v>
                </c:pt>
                <c:pt idx="4">
                  <c:v>#N/A</c:v>
                </c:pt>
                <c:pt idx="5">
                  <c:v>0.71</c:v>
                </c:pt>
                <c:pt idx="6">
                  <c:v>#N/A</c:v>
                </c:pt>
                <c:pt idx="7">
                  <c:v>0.85</c:v>
                </c:pt>
                <c:pt idx="8">
                  <c:v>#N/A</c:v>
                </c:pt>
                <c:pt idx="9">
                  <c:v>0.41</c:v>
                </c:pt>
              </c:numCache>
            </c:numRef>
          </c:val>
          <c:extLst>
            <c:ext xmlns:c16="http://schemas.microsoft.com/office/drawing/2014/chart" uri="{C3380CC4-5D6E-409C-BE32-E72D297353CC}">
              <c16:uniqueId val="{00000005-6A9D-4ED8-928B-002C89FFB87B}"/>
            </c:ext>
          </c:extLst>
        </c:ser>
        <c:ser>
          <c:idx val="6"/>
          <c:order val="6"/>
          <c:tx>
            <c:strRef>
              <c:f>データシート!$A$33</c:f>
              <c:strCache>
                <c:ptCount val="1"/>
                <c:pt idx="0">
                  <c:v>南阿蘇村介護保険特別会計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1.28</c:v>
                </c:pt>
                <c:pt idx="2">
                  <c:v>#N/A</c:v>
                </c:pt>
                <c:pt idx="3">
                  <c:v>1.65</c:v>
                </c:pt>
                <c:pt idx="4">
                  <c:v>#N/A</c:v>
                </c:pt>
                <c:pt idx="5">
                  <c:v>1.81</c:v>
                </c:pt>
                <c:pt idx="6">
                  <c:v>#N/A</c:v>
                </c:pt>
                <c:pt idx="7">
                  <c:v>1.75</c:v>
                </c:pt>
                <c:pt idx="8">
                  <c:v>#N/A</c:v>
                </c:pt>
                <c:pt idx="9">
                  <c:v>1.34</c:v>
                </c:pt>
              </c:numCache>
            </c:numRef>
          </c:val>
          <c:extLst>
            <c:ext xmlns:c16="http://schemas.microsoft.com/office/drawing/2014/chart" uri="{C3380CC4-5D6E-409C-BE32-E72D297353CC}">
              <c16:uniqueId val="{00000006-6A9D-4ED8-928B-002C89FFB87B}"/>
            </c:ext>
          </c:extLst>
        </c:ser>
        <c:ser>
          <c:idx val="7"/>
          <c:order val="7"/>
          <c:tx>
            <c:strRef>
              <c:f>データシート!$A$34</c:f>
              <c:strCache>
                <c:ptCount val="1"/>
                <c:pt idx="0">
                  <c:v>南阿蘇村国民健康保険特別会計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1.92</c:v>
                </c:pt>
                <c:pt idx="2">
                  <c:v>#N/A</c:v>
                </c:pt>
                <c:pt idx="3">
                  <c:v>1.9</c:v>
                </c:pt>
                <c:pt idx="4">
                  <c:v>#N/A</c:v>
                </c:pt>
                <c:pt idx="5">
                  <c:v>1.01</c:v>
                </c:pt>
                <c:pt idx="6">
                  <c:v>#N/A</c:v>
                </c:pt>
                <c:pt idx="7">
                  <c:v>0.9</c:v>
                </c:pt>
                <c:pt idx="8">
                  <c:v>#N/A</c:v>
                </c:pt>
                <c:pt idx="9">
                  <c:v>1.64</c:v>
                </c:pt>
              </c:numCache>
            </c:numRef>
          </c:val>
          <c:extLst>
            <c:ext xmlns:c16="http://schemas.microsoft.com/office/drawing/2014/chart" uri="{C3380CC4-5D6E-409C-BE32-E72D297353CC}">
              <c16:uniqueId val="{00000007-6A9D-4ED8-928B-002C89FFB87B}"/>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3.08</c:v>
                </c:pt>
                <c:pt idx="2">
                  <c:v>#N/A</c:v>
                </c:pt>
                <c:pt idx="3">
                  <c:v>7.84</c:v>
                </c:pt>
                <c:pt idx="4">
                  <c:v>#N/A</c:v>
                </c:pt>
                <c:pt idx="5">
                  <c:v>4.3</c:v>
                </c:pt>
                <c:pt idx="6">
                  <c:v>#N/A</c:v>
                </c:pt>
                <c:pt idx="7">
                  <c:v>2.65</c:v>
                </c:pt>
                <c:pt idx="8">
                  <c:v>#N/A</c:v>
                </c:pt>
                <c:pt idx="9">
                  <c:v>2.96</c:v>
                </c:pt>
              </c:numCache>
            </c:numRef>
          </c:val>
          <c:extLst>
            <c:ext xmlns:c16="http://schemas.microsoft.com/office/drawing/2014/chart" uri="{C3380CC4-5D6E-409C-BE32-E72D297353CC}">
              <c16:uniqueId val="{00000008-6A9D-4ED8-928B-002C89FFB8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31.33</c:v>
                </c:pt>
                <c:pt idx="2">
                  <c:v>#N/A</c:v>
                </c:pt>
                <c:pt idx="3">
                  <c:v>22.11</c:v>
                </c:pt>
                <c:pt idx="4">
                  <c:v>#N/A</c:v>
                </c:pt>
                <c:pt idx="5">
                  <c:v>20.57</c:v>
                </c:pt>
                <c:pt idx="6">
                  <c:v>#N/A</c:v>
                </c:pt>
                <c:pt idx="7">
                  <c:v>16.260000000000002</c:v>
                </c:pt>
                <c:pt idx="8">
                  <c:v>#N/A</c:v>
                </c:pt>
                <c:pt idx="9">
                  <c:v>9.0500000000000007</c:v>
                </c:pt>
              </c:numCache>
            </c:numRef>
          </c:val>
          <c:extLst>
            <c:ext xmlns:c16="http://schemas.microsoft.com/office/drawing/2014/chart" uri="{C3380CC4-5D6E-409C-BE32-E72D297353CC}">
              <c16:uniqueId val="{00000009-6A9D-4ED8-928B-002C89FFB8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764</c:v>
                </c:pt>
                <c:pt idx="5">
                  <c:v>762</c:v>
                </c:pt>
                <c:pt idx="8">
                  <c:v>782</c:v>
                </c:pt>
                <c:pt idx="11">
                  <c:v>1710</c:v>
                </c:pt>
                <c:pt idx="14">
                  <c:v>2064</c:v>
                </c:pt>
              </c:numCache>
            </c:numRef>
          </c:val>
          <c:extLst>
            <c:ext xmlns:c16="http://schemas.microsoft.com/office/drawing/2014/chart" uri="{C3380CC4-5D6E-409C-BE32-E72D297353CC}">
              <c16:uniqueId val="{00000000-7039-46FB-B33D-FDD33CE56E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7039-46FB-B33D-FDD33CE56E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40</c:v>
                </c:pt>
                <c:pt idx="3">
                  <c:v>40</c:v>
                </c:pt>
                <c:pt idx="6">
                  <c:v>40</c:v>
                </c:pt>
                <c:pt idx="9">
                  <c:v>0</c:v>
                </c:pt>
                <c:pt idx="12">
                  <c:v>0</c:v>
                </c:pt>
              </c:numCache>
            </c:numRef>
          </c:val>
          <c:extLst>
            <c:ext xmlns:c16="http://schemas.microsoft.com/office/drawing/2014/chart" uri="{C3380CC4-5D6E-409C-BE32-E72D297353CC}">
              <c16:uniqueId val="{00000002-7039-46FB-B33D-FDD33CE56E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82</c:v>
                </c:pt>
                <c:pt idx="3">
                  <c:v>78</c:v>
                </c:pt>
                <c:pt idx="6">
                  <c:v>50</c:v>
                </c:pt>
                <c:pt idx="9">
                  <c:v>52</c:v>
                </c:pt>
                <c:pt idx="12">
                  <c:v>96</c:v>
                </c:pt>
              </c:numCache>
            </c:numRef>
          </c:val>
          <c:extLst>
            <c:ext xmlns:c16="http://schemas.microsoft.com/office/drawing/2014/chart" uri="{C3380CC4-5D6E-409C-BE32-E72D297353CC}">
              <c16:uniqueId val="{00000003-7039-46FB-B33D-FDD33CE56E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72</c:v>
                </c:pt>
                <c:pt idx="3">
                  <c:v>64</c:v>
                </c:pt>
                <c:pt idx="6">
                  <c:v>64</c:v>
                </c:pt>
                <c:pt idx="9">
                  <c:v>68</c:v>
                </c:pt>
                <c:pt idx="12">
                  <c:v>83</c:v>
                </c:pt>
              </c:numCache>
            </c:numRef>
          </c:val>
          <c:extLst>
            <c:ext xmlns:c16="http://schemas.microsoft.com/office/drawing/2014/chart" uri="{C3380CC4-5D6E-409C-BE32-E72D297353CC}">
              <c16:uniqueId val="{00000004-7039-46FB-B33D-FDD33CE56E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39-46FB-B33D-FDD33CE56E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39-46FB-B33D-FDD33CE56E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892</c:v>
                </c:pt>
                <c:pt idx="3">
                  <c:v>838</c:v>
                </c:pt>
                <c:pt idx="6">
                  <c:v>929</c:v>
                </c:pt>
                <c:pt idx="9">
                  <c:v>2005</c:v>
                </c:pt>
                <c:pt idx="12">
                  <c:v>2339</c:v>
                </c:pt>
              </c:numCache>
            </c:numRef>
          </c:val>
          <c:extLst>
            <c:ext xmlns:c16="http://schemas.microsoft.com/office/drawing/2014/chart" uri="{C3380CC4-5D6E-409C-BE32-E72D297353CC}">
              <c16:uniqueId val="{00000007-7039-46FB-B33D-FDD33CE56E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322</c:v>
                </c:pt>
                <c:pt idx="2">
                  <c:v>#N/A</c:v>
                </c:pt>
                <c:pt idx="3">
                  <c:v>#N/A</c:v>
                </c:pt>
                <c:pt idx="4">
                  <c:v>258</c:v>
                </c:pt>
                <c:pt idx="5">
                  <c:v>#N/A</c:v>
                </c:pt>
                <c:pt idx="6">
                  <c:v>#N/A</c:v>
                </c:pt>
                <c:pt idx="7">
                  <c:v>301</c:v>
                </c:pt>
                <c:pt idx="8">
                  <c:v>#N/A</c:v>
                </c:pt>
                <c:pt idx="9">
                  <c:v>#N/A</c:v>
                </c:pt>
                <c:pt idx="10">
                  <c:v>416</c:v>
                </c:pt>
                <c:pt idx="11">
                  <c:v>#N/A</c:v>
                </c:pt>
                <c:pt idx="12">
                  <c:v>#N/A</c:v>
                </c:pt>
                <c:pt idx="13">
                  <c:v>454</c:v>
                </c:pt>
                <c:pt idx="14">
                  <c:v>#N/A</c:v>
                </c:pt>
              </c:numCache>
            </c:numRef>
          </c:val>
          <c:smooth val="0"/>
          <c:extLst>
            <c:ext xmlns:c16="http://schemas.microsoft.com/office/drawing/2014/chart" uri="{C3380CC4-5D6E-409C-BE32-E72D297353CC}">
              <c16:uniqueId val="{00000008-7039-46FB-B33D-FDD33CE56E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10459</c:v>
                </c:pt>
                <c:pt idx="5">
                  <c:v>13449</c:v>
                </c:pt>
                <c:pt idx="8">
                  <c:v>14165</c:v>
                </c:pt>
                <c:pt idx="11">
                  <c:v>16175</c:v>
                </c:pt>
                <c:pt idx="14">
                  <c:v>17569</c:v>
                </c:pt>
              </c:numCache>
            </c:numRef>
          </c:val>
          <c:extLst>
            <c:ext xmlns:c16="http://schemas.microsoft.com/office/drawing/2014/chart" uri="{C3380CC4-5D6E-409C-BE32-E72D297353CC}">
              <c16:uniqueId val="{00000000-46B8-4DF5-8223-43C4E1ADA1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152</c:v>
                </c:pt>
                <c:pt idx="5">
                  <c:v>135</c:v>
                </c:pt>
                <c:pt idx="8">
                  <c:v>1248</c:v>
                </c:pt>
                <c:pt idx="11">
                  <c:v>1258</c:v>
                </c:pt>
                <c:pt idx="14">
                  <c:v>1233</c:v>
                </c:pt>
              </c:numCache>
            </c:numRef>
          </c:val>
          <c:extLst>
            <c:ext xmlns:c16="http://schemas.microsoft.com/office/drawing/2014/chart" uri="{C3380CC4-5D6E-409C-BE32-E72D297353CC}">
              <c16:uniqueId val="{00000001-46B8-4DF5-8223-43C4E1ADA1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3313</c:v>
                </c:pt>
                <c:pt idx="5">
                  <c:v>4273</c:v>
                </c:pt>
                <c:pt idx="8">
                  <c:v>4090</c:v>
                </c:pt>
                <c:pt idx="11">
                  <c:v>4011</c:v>
                </c:pt>
                <c:pt idx="14">
                  <c:v>3620</c:v>
                </c:pt>
              </c:numCache>
            </c:numRef>
          </c:val>
          <c:extLst>
            <c:ext xmlns:c16="http://schemas.microsoft.com/office/drawing/2014/chart" uri="{C3380CC4-5D6E-409C-BE32-E72D297353CC}">
              <c16:uniqueId val="{00000002-46B8-4DF5-8223-43C4E1ADA1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B8-4DF5-8223-43C4E1ADA1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B8-4DF5-8223-43C4E1ADA1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5-46B8-4DF5-8223-43C4E1ADA1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688</c:v>
                </c:pt>
                <c:pt idx="3">
                  <c:v>716</c:v>
                </c:pt>
                <c:pt idx="6">
                  <c:v>603</c:v>
                </c:pt>
                <c:pt idx="9">
                  <c:v>617</c:v>
                </c:pt>
                <c:pt idx="12">
                  <c:v>393</c:v>
                </c:pt>
              </c:numCache>
            </c:numRef>
          </c:val>
          <c:extLst>
            <c:ext xmlns:c16="http://schemas.microsoft.com/office/drawing/2014/chart" uri="{C3380CC4-5D6E-409C-BE32-E72D297353CC}">
              <c16:uniqueId val="{00000006-46B8-4DF5-8223-43C4E1ADA1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335</c:v>
                </c:pt>
                <c:pt idx="3">
                  <c:v>358</c:v>
                </c:pt>
                <c:pt idx="6">
                  <c:v>370</c:v>
                </c:pt>
                <c:pt idx="9">
                  <c:v>366</c:v>
                </c:pt>
                <c:pt idx="12">
                  <c:v>374</c:v>
                </c:pt>
              </c:numCache>
            </c:numRef>
          </c:val>
          <c:extLst>
            <c:ext xmlns:c16="http://schemas.microsoft.com/office/drawing/2014/chart" uri="{C3380CC4-5D6E-409C-BE32-E72D297353CC}">
              <c16:uniqueId val="{00000007-46B8-4DF5-8223-43C4E1ADA1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610</c:v>
                </c:pt>
                <c:pt idx="3">
                  <c:v>690</c:v>
                </c:pt>
                <c:pt idx="6">
                  <c:v>849</c:v>
                </c:pt>
                <c:pt idx="9">
                  <c:v>874</c:v>
                </c:pt>
                <c:pt idx="12">
                  <c:v>1020</c:v>
                </c:pt>
              </c:numCache>
            </c:numRef>
          </c:val>
          <c:extLst>
            <c:ext xmlns:c16="http://schemas.microsoft.com/office/drawing/2014/chart" uri="{C3380CC4-5D6E-409C-BE32-E72D297353CC}">
              <c16:uniqueId val="{00000008-46B8-4DF5-8223-43C4E1ADA1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79</c:v>
                </c:pt>
                <c:pt idx="3">
                  <c:v>40</c:v>
                </c:pt>
                <c:pt idx="6">
                  <c:v>0</c:v>
                </c:pt>
                <c:pt idx="9">
                  <c:v>0</c:v>
                </c:pt>
                <c:pt idx="12">
                  <c:v>0</c:v>
                </c:pt>
              </c:numCache>
            </c:numRef>
          </c:val>
          <c:extLst>
            <c:ext xmlns:c16="http://schemas.microsoft.com/office/drawing/2014/chart" uri="{C3380CC4-5D6E-409C-BE32-E72D297353CC}">
              <c16:uniqueId val="{00000009-46B8-4DF5-8223-43C4E1ADA1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12670</c:v>
                </c:pt>
                <c:pt idx="3">
                  <c:v>15567</c:v>
                </c:pt>
                <c:pt idx="6">
                  <c:v>18250</c:v>
                </c:pt>
                <c:pt idx="9">
                  <c:v>20578</c:v>
                </c:pt>
                <c:pt idx="12">
                  <c:v>22756</c:v>
                </c:pt>
              </c:numCache>
            </c:numRef>
          </c:val>
          <c:extLst>
            <c:ext xmlns:c16="http://schemas.microsoft.com/office/drawing/2014/chart" uri="{C3380CC4-5D6E-409C-BE32-E72D297353CC}">
              <c16:uniqueId val="{0000000A-46B8-4DF5-8223-43C4E1ADA1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459</c:v>
                </c:pt>
                <c:pt idx="2">
                  <c:v>#N/A</c:v>
                </c:pt>
                <c:pt idx="3">
                  <c:v>#N/A</c:v>
                </c:pt>
                <c:pt idx="4">
                  <c:v>0</c:v>
                </c:pt>
                <c:pt idx="5">
                  <c:v>#N/A</c:v>
                </c:pt>
                <c:pt idx="6">
                  <c:v>#N/A</c:v>
                </c:pt>
                <c:pt idx="7">
                  <c:v>569</c:v>
                </c:pt>
                <c:pt idx="8">
                  <c:v>#N/A</c:v>
                </c:pt>
                <c:pt idx="9">
                  <c:v>#N/A</c:v>
                </c:pt>
                <c:pt idx="10">
                  <c:v>991</c:v>
                </c:pt>
                <c:pt idx="11">
                  <c:v>#N/A</c:v>
                </c:pt>
                <c:pt idx="12">
                  <c:v>#N/A</c:v>
                </c:pt>
                <c:pt idx="13">
                  <c:v>2122</c:v>
                </c:pt>
                <c:pt idx="14">
                  <c:v>#N/A</c:v>
                </c:pt>
              </c:numCache>
            </c:numRef>
          </c:val>
          <c:smooth val="0"/>
          <c:extLst>
            <c:ext xmlns:c16="http://schemas.microsoft.com/office/drawing/2014/chart" uri="{C3380CC4-5D6E-409C-BE32-E72D297353CC}">
              <c16:uniqueId val="{0000000B-46B8-4DF5-8223-43C4E1ADA1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1223</c:v>
                </c:pt>
                <c:pt idx="1">
                  <c:v>1390</c:v>
                </c:pt>
                <c:pt idx="2">
                  <c:v>1392</c:v>
                </c:pt>
              </c:numCache>
            </c:numRef>
          </c:val>
          <c:extLst>
            <c:ext xmlns:c16="http://schemas.microsoft.com/office/drawing/2014/chart" uri="{C3380CC4-5D6E-409C-BE32-E72D297353CC}">
              <c16:uniqueId val="{00000000-BF9D-4E45-B218-7D0272BC4D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173</c:v>
                </c:pt>
                <c:pt idx="1">
                  <c:v>294</c:v>
                </c:pt>
                <c:pt idx="2">
                  <c:v>290</c:v>
                </c:pt>
              </c:numCache>
            </c:numRef>
          </c:val>
          <c:extLst>
            <c:ext xmlns:c16="http://schemas.microsoft.com/office/drawing/2014/chart" uri="{C3380CC4-5D6E-409C-BE32-E72D297353CC}">
              <c16:uniqueId val="{00000001-BF9D-4E45-B218-7D0272BC4D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3895</c:v>
                </c:pt>
                <c:pt idx="1">
                  <c:v>3438</c:v>
                </c:pt>
                <c:pt idx="2">
                  <c:v>2996</c:v>
                </c:pt>
              </c:numCache>
            </c:numRef>
          </c:val>
          <c:extLst>
            <c:ext xmlns:c16="http://schemas.microsoft.com/office/drawing/2014/chart" uri="{C3380CC4-5D6E-409C-BE32-E72D297353CC}">
              <c16:uniqueId val="{00000002-BF9D-4E45-B218-7D0272BC4D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{2E741C77-BB0A-4C90-842B-F5664FB328B5}</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BCB-4C86-AD3B-8D7CD5EB9E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{7A1ADFC7-FCBF-4186-8459-575F7B5D01F0}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CB-4C86-AD3B-8D7CD5EB9E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{D5BA1513-3DE6-49CF-9C18-00C7B375E72F}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CB-4C86-AD3B-8D7CD5EB9E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{D6763C41-9269-4082-9F28-263F9EF0B955}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CB-4C86-AD3B-8D7CD5EB9E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{6C0D6233-0357-42C5-8CD3-756ADD378539}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CB-4C86-AD3B-8D7CD5EB9EF6}"/>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{257BC653-8A74-4526-A5EA-001C3C6FDE91}</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BCB-4C86-AD3B-8D7CD5EB9EF6}"/>
                </c:ext>
              </c:extLst>
            </c:dLbl>
            <c:dLbl>
              <c:idx val="16"/>
              <c:layout/>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{4BDDFFAE-3328-4DEC-9EBF-77A4CD844271}</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BCB-4C86-AD3B-8D7CD5EB9EF6}"/>
                </c:ext>
              </c:extLst>
            </c:dLbl>
            <c:dLbl>
              <c:idx val="24"/>
              <c:layout/>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{02C2AFCE-1F53-480F-96A0-35DD35223DCD}</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BCB-4C86-AD3B-8D7CD5EB9EF6}"/>
                </c:ext>
              </c:extLst>
            </c:dLbl>
            <c:dLbl>
              <c:idx val="32"/>
              <c:layout/>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{A964930B-111F-404E-86CC-2C778343B5AA}</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BCB-4C86-AD3B-8D7CD5EB9E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68.8</c:v>
                </c:pt>
                <c:pt idx="8">
                  <c:v>69.900000000000006</c:v>
                </c:pt>
                <c:pt idx="16">
                  <c:v>68.2</c:v>
                </c:pt>
                <c:pt idx="24">
                  <c:v>66</c:v>
                </c:pt>
                <c:pt idx="32">
                  <c:v>63.6</c:v>
                </c:pt>
              </c:numCache>
            </c:numRef>
          </c:xVal>
          <c:yVal>
            <c:numRef>
              <c:f>[1]公会計指標分析・財政指標組合せ分析表!$BP$51:$DC$51</c:f>
              <c:numCache>
                <c:formatCode>#,##0.0;"▲ "#,##0.0</c:formatCode>
                <c:ptCount val="40"/>
                <c:pt idx="0">
                  <c:v>10.6</c:v>
                </c:pt>
                <c:pt idx="16">
                  <c:v>14.1</c:v>
                </c:pt>
                <c:pt idx="24">
                  <c:v>24.7</c:v>
                </c:pt>
                <c:pt idx="32">
                  <c:v>50.9</c:v>
                </c:pt>
              </c:numCache>
            </c:numRef>
          </c:yVal>
          <c:smooth val="0"/>
          <c:extLst>
            <c:ext xmlns:c16="http://schemas.microsoft.com/office/drawing/2014/chart" uri="{C3380CC4-5D6E-409C-BE32-E72D297353CC}">
              <c16:uniqueId val="{00000009-FBCB-4C86-AD3B-8D7CD5EB9EF6}"/>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{7FB11B68-77CD-40A0-B034-CDD91CB76B9A}</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BCB-4C86-AD3B-8D7CD5EB9E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{830CC09E-0B11-485F-A463-754C760B8A9A}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CB-4C86-AD3B-8D7CD5EB9E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{523643FB-01DF-43FF-A35A-C330A708329D}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CB-4C86-AD3B-8D7CD5EB9E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{B5FE6C9C-7F16-42CA-9A64-B051650240EF}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CB-4C86-AD3B-8D7CD5EB9E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{76239BCF-9A8C-47A8-9C92-7B8AB6FA96B2}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CB-4C86-AD3B-8D7CD5EB9EF6}"/>
                </c:ext>
              </c:extLst>
            </c:dLbl>
            <c:dLbl>
              <c:idx val="8"/>
              <c:layout>
                <c:manualLayout>
                  <c:x val="-2.2066825811798894E-2"/>
                  <c:y val="-6.4739042105865174E-2"/>
                </c:manualLayout>
              </c:layout>
              <c:tx>
                <c:strRef>
                  <c:f>[1]公会計指標分析・財政指標組合せ分析表!$BX$50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{CB04AD7D-1B14-4A36-B1E5-7C3392CBB1FF}</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BCB-4C86-AD3B-8D7CD5EB9EF6}"/>
                </c:ext>
              </c:extLst>
            </c:dLbl>
            <c:dLbl>
              <c:idx val="16"/>
              <c:layout>
                <c:manualLayout>
                  <c:x val="-4.2223575127345717E-2"/>
                  <c:y val="-6.4739042105865174E-2"/>
                </c:manualLayout>
              </c:layout>
              <c:tx>
                <c:strRef>
                  <c:f>[1]公会計指標分析・財政指標組合せ分析表!$CF$50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{62EE8141-868D-4C3C-80D7-C2563C26AC1B}</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BCB-4C86-AD3B-8D7CD5EB9EF6}"/>
                </c:ext>
              </c:extLst>
            </c:dLbl>
            <c:dLbl>
              <c:idx val="24"/>
              <c:layout/>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{55865C59-CDCE-4F60-BD41-7499EA5300D3}</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BCB-4C86-AD3B-8D7CD5EB9EF6}"/>
                </c:ext>
              </c:extLst>
            </c:dLbl>
            <c:dLbl>
              <c:idx val="32"/>
              <c:layout/>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{5BC2AD87-BEB2-49F0-BFF4-31069C4914F4}</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BCB-4C86-AD3B-8D7CD5EB9E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59.8</c:v>
                </c:pt>
                <c:pt idx="8">
                  <c:v>61.7</c:v>
                </c:pt>
                <c:pt idx="16">
                  <c:v>61.8</c:v>
                </c:pt>
                <c:pt idx="24">
                  <c:v>62.8</c:v>
                </c:pt>
                <c:pt idx="32">
                  <c:v>64</c:v>
                </c:pt>
              </c:numCache>
            </c:numRef>
          </c:xVal>
          <c:yVal>
            <c:numRef>
              <c:f>[1]公会計指標分析・財政指標組合せ分析表!$BP$55:$DC$55</c:f>
              <c:numCache>
                <c:formatCode>#,##0.0;"▲ "#,##0.0</c:formatCode>
                <c:ptCount val="40"/>
                <c:pt idx="0">
                  <c:v>51.4</c:v>
                </c:pt>
                <c:pt idx="8">
                  <c:v>46.8</c:v>
                </c:pt>
                <c:pt idx="16">
                  <c:v>48.4</c:v>
                </c:pt>
                <c:pt idx="24">
                  <c:v>43</c:v>
                </c:pt>
                <c:pt idx="32">
                  <c:v>0</c:v>
                </c:pt>
              </c:numCache>
            </c:numRef>
          </c:yVal>
          <c:smooth val="0"/>
          <c:extLst>
            <c:ext xmlns:c16="http://schemas.microsoft.com/office/drawing/2014/chart" uri="{C3380CC4-5D6E-409C-BE32-E72D297353CC}">
              <c16:uniqueId val="{00000013-FBCB-4C86-AD3B-8D7CD5EB9EF6}"/>
            </c:ext>
          </c:extLst>
        </c:ser>
        <c:dLbls>
          <c:showLegendKey val="0"/>
          <c:showVal val="1"/>
          <c:showCatName val="0"/>
          <c:showSerName val="0"/>
          <c:showPercent val="0"/>
          <c:showBubbleSize val="0"/>
        </c:dLbls>
        <c:axId val="46179840"/>
        <c:axId val="46181760"/>
      </c:scatterChart>
      <c:valAx>
        <c:axId val="46179840"/>
        <c:scaling>
          <c:orientation val="maxMin"/>
          <c:max val="70"/>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{E42BBA74-25F2-45F9-A616-E8D164375DAF}</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75A-4D1D-B868-7DC0384172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{95A5C456-15A8-422C-8B4D-A71F31829410}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5A-4D1D-B868-7DC0384172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{F41C473A-05B4-4E24-81BC-4D27D3D30B96}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5A-4D1D-B868-7DC0384172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{6DBD0AF9-5A72-4B69-AA26-96D6BDD7ACED}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5A-4D1D-B868-7DC0384172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{A3335CF6-AEA1-410A-8A19-06BA40713D7A}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5A-4D1D-B868-7DC03841727F}"/>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{42FF810E-4E59-4428-80C5-02B349EC9C5E}</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75A-4D1D-B868-7DC03841727F}"/>
                </c:ext>
              </c:extLst>
            </c:dLbl>
            <c:dLbl>
              <c:idx val="16"/>
              <c:layout/>
              <c:tx>
                <c:strRef>
                  <c:f>[1]公会計指標分析・財政指標組合せ分析表!$CF$72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{8FC2AA2B-35E3-40B3-9D0B-3498B7A36422}</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75A-4D1D-B868-7DC03841727F}"/>
                </c:ext>
              </c:extLst>
            </c:dLbl>
            <c:dLbl>
              <c:idx val="24"/>
              <c:layout/>
              <c:tx>
                <c:strRef>
                  <c:f>[1]公会計指標分析・財政指標組合せ分析表!$CN$72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{4292BE48-B0D7-4D91-950A-8D52706ACFC0}</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75A-4D1D-B868-7DC03841727F}"/>
                </c:ext>
              </c:extLst>
            </c:dLbl>
            <c:dLbl>
              <c:idx val="32"/>
              <c:layout/>
              <c:tx>
                <c:strRef>
                  <c:f>[1]公会計指標分析・財政指標組合せ分析表!$CV$72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{D0DA0190-9053-483B-8DC4-A685FC87BE0D}</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75A-4D1D-B868-7DC0384172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6.5</c:v>
                </c:pt>
                <c:pt idx="8">
                  <c:v>6.6</c:v>
                </c:pt>
                <c:pt idx="16">
                  <c:v>7</c:v>
                </c:pt>
                <c:pt idx="24">
                  <c:v>8</c:v>
                </c:pt>
                <c:pt idx="32">
                  <c:v>9.1999999999999993</c:v>
                </c:pt>
              </c:numCache>
            </c:numRef>
          </c:xVal>
          <c:yVal>
            <c:numRef>
              <c:f>[1]公会計指標分析・財政指標組合せ分析表!$BP$73:$DC$73</c:f>
              <c:numCache>
                <c:formatCode>#,##0.0;"▲ "#,##0.0</c:formatCode>
                <c:ptCount val="40"/>
                <c:pt idx="0">
                  <c:v>10.6</c:v>
                </c:pt>
                <c:pt idx="16">
                  <c:v>14.1</c:v>
                </c:pt>
                <c:pt idx="24">
                  <c:v>24.7</c:v>
                </c:pt>
                <c:pt idx="32">
                  <c:v>50.9</c:v>
                </c:pt>
              </c:numCache>
            </c:numRef>
          </c:yVal>
          <c:smooth val="0"/>
          <c:extLst>
            <c:ext xmlns:c16="http://schemas.microsoft.com/office/drawing/2014/chart" uri="{C3380CC4-5D6E-409C-BE32-E72D297353CC}">
              <c16:uniqueId val="{00000009-C75A-4D1D-B868-7DC03841727F}"/>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{54A2137D-75BD-4215-996D-F3C64C897BF2}</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75A-4D1D-B868-7DC0384172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{8BF0E7B3-5308-4635-B809-FAD94FAD0A29}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5A-4D1D-B868-7DC0384172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{47595C4F-049D-483D-8F43-15CCE145EBDA}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5A-4D1D-B868-7DC0384172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{CBAE4CA9-FFDC-4273-97B5-74FDD23FA8E0}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5A-4D1D-B868-7DC0384172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{88032C70-6F0E-4A95-A73A-45392A38EABE}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5A-4D1D-B868-7DC03841727F}"/>
                </c:ext>
              </c:extLst>
            </c:dLbl>
            <c:dLbl>
              <c:idx val="8"/>
              <c:layout>
                <c:manualLayout>
                  <c:x val="0"/>
                  <c:y val="-7.1110694037359911E-3"/>
                </c:manualLayout>
              </c:layout>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{4650971E-1326-4D7C-ACA5-0410CF56918D}</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75A-4D1D-B868-7DC03841727F}"/>
                </c:ext>
              </c:extLst>
            </c:dLbl>
            <c:dLbl>
              <c:idx val="16"/>
              <c:layout>
                <c:manualLayout>
                  <c:x val="0"/>
                  <c:y val="1.5054041113577783E-2"/>
                </c:manualLayout>
              </c:layout>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{8E2E3342-F7BE-4CE2-ABE1-910DD3B15E0B}</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75A-4D1D-B868-7DC03841727F}"/>
                </c:ext>
              </c:extLst>
            </c:dLbl>
            <c:dLbl>
              <c:idx val="24"/>
              <c:layout>
                <c:manualLayout>
                  <c:x val="0"/>
                  <c:y val="-7.9433141974112852E-3"/>
                </c:manualLayout>
              </c:layout>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{E0C77390-DDD9-461F-B306-9F3F3066701C}</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75A-4D1D-B868-7DC03841727F}"/>
                </c:ext>
              </c:extLst>
            </c:dLbl>
            <c:dLbl>
              <c:idx val="32"/>
              <c:layout/>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{71395B57-5BA9-4AD8-ADB6-78EA64011EB5}</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75A-4D1D-B868-7DC0384172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10.199999999999999</c:v>
                </c:pt>
                <c:pt idx="8">
                  <c:v>9.9</c:v>
                </c:pt>
                <c:pt idx="16">
                  <c:v>9.9</c:v>
                </c:pt>
                <c:pt idx="24">
                  <c:v>9.9</c:v>
                </c:pt>
                <c:pt idx="32">
                  <c:v>8.9</c:v>
                </c:pt>
              </c:numCache>
            </c:numRef>
          </c:xVal>
          <c:yVal>
            <c:numRef>
              <c:f>[1]公会計指標分析・財政指標組合せ分析表!$BP$77:$DC$77</c:f>
              <c:numCache>
                <c:formatCode>#,##0.0;"▲ "#,##0.0</c:formatCode>
                <c:ptCount val="40"/>
                <c:pt idx="0">
                  <c:v>51.4</c:v>
                </c:pt>
                <c:pt idx="8">
                  <c:v>46.8</c:v>
                </c:pt>
                <c:pt idx="16">
                  <c:v>48.4</c:v>
                </c:pt>
                <c:pt idx="24">
                  <c:v>43</c:v>
                </c:pt>
                <c:pt idx="32">
                  <c:v>0</c:v>
                </c:pt>
              </c:numCache>
            </c:numRef>
          </c:yVal>
          <c:smooth val="0"/>
          <c:extLst>
            <c:ext xmlns:c16="http://schemas.microsoft.com/office/drawing/2014/chart" uri="{C3380CC4-5D6E-409C-BE32-E72D297353CC}">
              <c16:uniqueId val="{00000013-C75A-4D1D-B868-7DC03841727F}"/>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実質公債費比率は、平成２８年熊本地震に係る災害復旧事業や新庁舎建設事業、村内小中学校空調施設設置事業などの地方債の償還に伴い上昇した。今後、熊本地震関連に加え、統合白水小学校整備事業、小規模住宅地区等改良事業に係る地方債償還が増加することから上昇する見込みである。</a:t>
          </a:r>
        </a:p>
        <a:p>
          <a:r>
            <a:rPr kumimoji="1" lang="ja-JP" altLang="en-US" sz="1400">
              <a:latin typeface="ＭＳ ゴシック" pitchFamily="49" charset="-128"/>
              <a:ea typeface="ＭＳ ゴシック" pitchFamily="49" charset="-128"/>
            </a:rPr>
            <a:t>　今後の事業実施においては、交付税算入率の高い過疎対策事業債や合併特例事業債を活用し、実質公債費比率の上昇を抑制していく必要がある。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今後も交付税算入率を十分考慮した計画的な地方債の発行に努める。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満期一括償還の地方債は利用していない。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熊本地震に係る災害復旧事業や統合白水小学校整備事業、小規模住宅地区等改良事業などにより地方債が増加したことで、将来負担額が増加した。同様に基準財政需要額算入見込額も増加したが、将来負担額が充当可能財源を上回ったことから将来負担比率は５０．９％となった。</a:t>
          </a:r>
        </a:p>
        <a:p>
          <a:r>
            <a:rPr kumimoji="1" lang="ja-JP" altLang="en-US" sz="1400">
              <a:latin typeface="ＭＳ ゴシック" pitchFamily="49" charset="-128"/>
              <a:ea typeface="ＭＳ ゴシック" pitchFamily="49" charset="-128"/>
            </a:rPr>
            <a:t>　今後は、熊本地震関連の災害復旧事業、小規模住宅地区等改良事業をはじめ、立野駅周辺整備事業、あそ望の郷くぎの機能拡張事業などの大型事業も計画されていることから地方債発行額の増加及び、基金残高も減少する見込みであり将来負担額の増加が予想される。</a:t>
          </a:r>
        </a:p>
        <a:p>
          <a:r>
            <a:rPr kumimoji="1" lang="ja-JP" altLang="en-US" sz="1400">
              <a:latin typeface="ＭＳ ゴシック" pitchFamily="49" charset="-128"/>
              <a:ea typeface="ＭＳ ゴシック" pitchFamily="49" charset="-128"/>
            </a:rPr>
            <a:t>　今後も引き続き、交付税算入率の高い起債を活用しつつも事業実施の適正化を図り、財政健全化に努める必要がある。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を目的に設置した災害復興基金を、公共土木災害復旧事業や農業用施設瀬災害復旧事業などに２億１８百万円、普通交付税の合併算定替え終了に対応するため合併特例措置逓減対策事業準備金を２億２百万取り崩したことから、基金全体としては４億４３百万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関連の災害復旧事業、小規模住宅地区等改良事業や、統合白水小学校整備事業、旧久木野庁舎利活用事業などの地方債償還が増加することに伴い、財政調整基金の取崩しは避けられない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熊本地震の影響により人口減少が進行しており、地震前の平成２８年３月３１日から令和３年３月３１日時点で約１，３００人の人口減少となっている。今後は、人口減少に歯止めをかけるためにも移住定住促進事業を推進していくことから、特定目的基金を取崩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・災害復興基金については、熊本地震に係る災害復旧復興事業に充当。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・合併特例措置逓減対策事業準備金については、普通交付税の減額に備えるために積み立てたもの。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・農業基金については、農業の振興と活性化のために役立てたい。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災害復興基金を、公共土木災害復旧事業などに２億１８百万円取り崩した。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公共施設等整備基金を、旧久木野庁舎利活用事業、復興支援住宅整備事業などに１８百万円取り崩した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農業基金を、そば作付振興のため６百万円取り崩した。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合併特例逓減対策準備基金を、普通交付税の減額に対応するため２億２百万円取り崩した。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令和元年度で普通交付税の合併算定替えが終了したことから、合併特例逓減対策準備基金の活用を予定している。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今後も、熊本地震関連事業のために災害復興基金の活用を予定している。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利子２百万円を積み立てた。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や、熊本地震関連の災害復旧事業、小規模住宅地区等改良事業や統合白水小学校整備事業、旧久木野庁舎利活用事業などの地方債償還が増加するとから財政運営が厳しさを増している。このため、令和３年度から財政調整基金の取り崩しは避けられない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に係る災害廃棄物処理事業のため借入れた災害対策債の償還のため、令和元年度に熊本地震災害廃棄物処理基金補助金１億２５百万円を基金に積立てた。この中から令和２年度においては災害対策債償還のため４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今後も、災害対策債の償還に充当するため減少する見込みである。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
10,288
137.32
17,117,057
16,565,785
496,042
5,478,620
22,755,752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LOOP</a:t>
          </a:r>
          <a:r>
            <a:rPr kumimoji="1" lang="ja-JP" altLang="en-US" sz="1100">
              <a:latin typeface="ＭＳ Ｐゴシック" panose="020B0600070205080204" pitchFamily="50" charset="-128"/>
              <a:ea typeface="ＭＳ Ｐゴシック" panose="020B0600070205080204" pitchFamily="50" charset="-128"/>
            </a:rPr>
            <a:t>みなみあそ（旧久木野庁舎）や白水小学校（旧白水中学校）などの建設（改築）により、有形固定資産額が増加したことに伴い、減価償却率は低下。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ただし、依然として高い水準にはあるため、引き続き公共施設の除却や売却を推進し、持続的な運営を図る。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5" name="直線コネクタ 64"/>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66"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67" name="直線コネクタ 66"/>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68"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69" name="直線コネクタ 68"/>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4462</xdr:rowOff>
    </xdr:from>
    <xdr:ext cx="405111" cy="259045"/>
    <xdr:sp macro="" textlink="">
      <xdr:nvSpPr>
        <xdr:cNvPr id="70" name="有形固定資産減価償却率平均値テキスト"/>
        <xdr:cNvSpPr txBox="1"/>
      </xdr:nvSpPr>
      <xdr:spPr>
        <a:xfrm>
          <a:off x="48133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1" name="フローチャート: 判断 70"/>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127</xdr:rowOff>
    </xdr:from>
    <xdr:to>
      <xdr:col>19</xdr:col>
      <xdr:colOff>187325</xdr:colOff>
      <xdr:row>32</xdr:row>
      <xdr:rowOff>101727</xdr:rowOff>
    </xdr:to>
    <xdr:sp macro="" textlink="">
      <xdr:nvSpPr>
        <xdr:cNvPr id="72" name="フローチャート: 判断 71"/>
        <xdr:cNvSpPr/>
      </xdr:nvSpPr>
      <xdr:spPr>
        <a:xfrm>
          <a:off x="4000500" y="62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149987</xdr:rowOff>
    </xdr:from>
    <xdr:to>
      <xdr:col>15</xdr:col>
      <xdr:colOff>187325</xdr:colOff>
      <xdr:row>32</xdr:row>
      <xdr:rowOff>80137</xdr:rowOff>
    </xdr:to>
    <xdr:sp macro="" textlink="">
      <xdr:nvSpPr>
        <xdr:cNvPr id="73" name="フローチャート: 判断 72"/>
        <xdr:cNvSpPr/>
      </xdr:nvSpPr>
      <xdr:spPr>
        <a:xfrm>
          <a:off x="3238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147828</xdr:rowOff>
    </xdr:from>
    <xdr:to>
      <xdr:col>11</xdr:col>
      <xdr:colOff>187325</xdr:colOff>
      <xdr:row>32</xdr:row>
      <xdr:rowOff>77978</xdr:rowOff>
    </xdr:to>
    <xdr:sp macro="" textlink="">
      <xdr:nvSpPr>
        <xdr:cNvPr id="74" name="フローチャート: 判断 73"/>
        <xdr:cNvSpPr/>
      </xdr:nvSpPr>
      <xdr:spPr>
        <a:xfrm>
          <a:off x="2476500" y="62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106807</xdr:rowOff>
    </xdr:from>
    <xdr:to>
      <xdr:col>7</xdr:col>
      <xdr:colOff>187325</xdr:colOff>
      <xdr:row>32</xdr:row>
      <xdr:rowOff>36957</xdr:rowOff>
    </xdr:to>
    <xdr:sp macro="" textlink="">
      <xdr:nvSpPr>
        <xdr:cNvPr id="75" name="フローチャート: 判断 74"/>
        <xdr:cNvSpPr/>
      </xdr:nvSpPr>
      <xdr:spPr>
        <a:xfrm>
          <a:off x="1714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17399</xdr:rowOff>
    </xdr:from>
    <xdr:to>
      <xdr:col>23</xdr:col>
      <xdr:colOff>136525</xdr:colOff>
      <xdr:row>32</xdr:row>
      <xdr:rowOff>118999</xdr:rowOff>
    </xdr:to>
    <xdr:sp macro="" textlink="">
      <xdr:nvSpPr>
        <xdr:cNvPr id="81" name="楕円 80"/>
        <xdr:cNvSpPr/>
      </xdr:nvSpPr>
      <xdr:spPr>
        <a:xfrm>
          <a:off x="47117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40276</xdr:rowOff>
    </xdr:from>
    <xdr:ext cx="405111" cy="259045"/>
    <xdr:sp macro="" textlink="">
      <xdr:nvSpPr>
        <xdr:cNvPr id="82" name="有形固定資産減価償却率該当値テキスト"/>
        <xdr:cNvSpPr txBox="1"/>
      </xdr:nvSpPr>
      <xdr:spPr>
        <a:xfrm>
          <a:off x="4813300" y="612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83" name="楕円 82"/>
        <xdr:cNvSpPr/>
      </xdr:nvSpPr>
      <xdr:spPr>
        <a:xfrm>
          <a:off x="400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68199</xdr:rowOff>
    </xdr:from>
    <xdr:to>
      <xdr:col>23</xdr:col>
      <xdr:colOff>85725</xdr:colOff>
      <xdr:row>32</xdr:row>
      <xdr:rowOff>120015</xdr:rowOff>
    </xdr:to>
    <xdr:cxnSp macro="">
      <xdr:nvCxnSpPr>
        <xdr:cNvPr id="84" name="直線コネクタ 83"/>
        <xdr:cNvCxnSpPr/>
      </xdr:nvCxnSpPr>
      <xdr:spPr>
        <a:xfrm flipV="1">
          <a:off x="4051300" y="6326124"/>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116713</xdr:rowOff>
    </xdr:from>
    <xdr:to>
      <xdr:col>15</xdr:col>
      <xdr:colOff>187325</xdr:colOff>
      <xdr:row>33</xdr:row>
      <xdr:rowOff>46863</xdr:rowOff>
    </xdr:to>
    <xdr:sp macro="" textlink="">
      <xdr:nvSpPr>
        <xdr:cNvPr id="85" name="楕円 84"/>
        <xdr:cNvSpPr/>
      </xdr:nvSpPr>
      <xdr:spPr>
        <a:xfrm>
          <a:off x="3238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32</xdr:row>
      <xdr:rowOff>167513</xdr:rowOff>
    </xdr:to>
    <xdr:cxnSp macro="">
      <xdr:nvCxnSpPr>
        <xdr:cNvPr id="86" name="直線コネクタ 85"/>
        <xdr:cNvCxnSpPr/>
      </xdr:nvCxnSpPr>
      <xdr:spPr>
        <a:xfrm flipV="1">
          <a:off x="3289300" y="637794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153416</xdr:rowOff>
    </xdr:from>
    <xdr:to>
      <xdr:col>11</xdr:col>
      <xdr:colOff>187325</xdr:colOff>
      <xdr:row>33</xdr:row>
      <xdr:rowOff>83565</xdr:rowOff>
    </xdr:to>
    <xdr:sp macro="" textlink="">
      <xdr:nvSpPr>
        <xdr:cNvPr id="87" name="楕円 86"/>
        <xdr:cNvSpPr/>
      </xdr:nvSpPr>
      <xdr:spPr>
        <a:xfrm>
          <a:off x="2476500" y="6411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167513</xdr:rowOff>
    </xdr:from>
    <xdr:to>
      <xdr:col>15</xdr:col>
      <xdr:colOff>136525</xdr:colOff>
      <xdr:row>33</xdr:row>
      <xdr:rowOff>32766</xdr:rowOff>
    </xdr:to>
    <xdr:cxnSp macro="">
      <xdr:nvCxnSpPr>
        <xdr:cNvPr id="88" name="直線コネクタ 87"/>
        <xdr:cNvCxnSpPr/>
      </xdr:nvCxnSpPr>
      <xdr:spPr>
        <a:xfrm flipV="1">
          <a:off x="2527300" y="6425438"/>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129667</xdr:rowOff>
    </xdr:from>
    <xdr:to>
      <xdr:col>7</xdr:col>
      <xdr:colOff>187325</xdr:colOff>
      <xdr:row>33</xdr:row>
      <xdr:rowOff>59817</xdr:rowOff>
    </xdr:to>
    <xdr:sp macro="" textlink="">
      <xdr:nvSpPr>
        <xdr:cNvPr id="89" name="楕円 88"/>
        <xdr:cNvSpPr/>
      </xdr:nvSpPr>
      <xdr:spPr>
        <a:xfrm>
          <a:off x="17145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9017</xdr:rowOff>
    </xdr:from>
    <xdr:to>
      <xdr:col>11</xdr:col>
      <xdr:colOff>136525</xdr:colOff>
      <xdr:row>33</xdr:row>
      <xdr:rowOff>32766</xdr:rowOff>
    </xdr:to>
    <xdr:cxnSp macro="">
      <xdr:nvCxnSpPr>
        <xdr:cNvPr id="90" name="直線コネクタ 89"/>
        <xdr:cNvCxnSpPr/>
      </xdr:nvCxnSpPr>
      <xdr:spPr>
        <a:xfrm>
          <a:off x="1765300" y="6438392"/>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118254</xdr:rowOff>
    </xdr:from>
    <xdr:ext cx="405111" cy="259045"/>
    <xdr:sp macro="" textlink="">
      <xdr:nvSpPr>
        <xdr:cNvPr id="91" name="n_1aveValue有形固定資産減価償却率"/>
        <xdr:cNvSpPr txBox="1"/>
      </xdr:nvSpPr>
      <xdr:spPr>
        <a:xfrm>
          <a:off x="3836044" y="603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96664</xdr:rowOff>
    </xdr:from>
    <xdr:ext cx="405111" cy="259045"/>
    <xdr:sp macro="" textlink="">
      <xdr:nvSpPr>
        <xdr:cNvPr id="92" name="n_2aveValue有形固定資産減価償却率"/>
        <xdr:cNvSpPr txBox="1"/>
      </xdr:nvSpPr>
      <xdr:spPr>
        <a:xfrm>
          <a:off x="3086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94505</xdr:rowOff>
    </xdr:from>
    <xdr:ext cx="405111" cy="259045"/>
    <xdr:sp macro="" textlink="">
      <xdr:nvSpPr>
        <xdr:cNvPr id="93" name="n_3aveValue有形固定資産減価償却率"/>
        <xdr:cNvSpPr txBox="1"/>
      </xdr:nvSpPr>
      <xdr:spPr>
        <a:xfrm>
          <a:off x="2324744" y="6009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53484</xdr:rowOff>
    </xdr:from>
    <xdr:ext cx="405111" cy="259045"/>
    <xdr:sp macro="" textlink="">
      <xdr:nvSpPr>
        <xdr:cNvPr id="94" name="n_4aveValue有形固定資産減価償却率"/>
        <xdr:cNvSpPr txBox="1"/>
      </xdr:nvSpPr>
      <xdr:spPr>
        <a:xfrm>
          <a:off x="1562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95" name="n_1mainValue有形固定資産減価償却率"/>
        <xdr:cNvSpPr txBox="1"/>
      </xdr:nvSpPr>
      <xdr:spPr>
        <a:xfrm>
          <a:off x="383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37990</xdr:rowOff>
    </xdr:from>
    <xdr:ext cx="405111" cy="259045"/>
    <xdr:sp macro="" textlink="">
      <xdr:nvSpPr>
        <xdr:cNvPr id="96" name="n_2mainValue有形固定資産減価償却率"/>
        <xdr:cNvSpPr txBox="1"/>
      </xdr:nvSpPr>
      <xdr:spPr>
        <a:xfrm>
          <a:off x="3086744" y="6467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74693</xdr:rowOff>
    </xdr:from>
    <xdr:ext cx="405111" cy="259045"/>
    <xdr:sp macro="" textlink="">
      <xdr:nvSpPr>
        <xdr:cNvPr id="97" name="n_3mainValue有形固定資産減価償却率"/>
        <xdr:cNvSpPr txBox="1"/>
      </xdr:nvSpPr>
      <xdr:spPr>
        <a:xfrm>
          <a:off x="2324744" y="650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50944</xdr:rowOff>
    </xdr:from>
    <xdr:ext cx="405111" cy="259045"/>
    <xdr:sp macro="" textlink="">
      <xdr:nvSpPr>
        <xdr:cNvPr id="98" name="n_4mainValue有形固定資産減価償却率"/>
        <xdr:cNvSpPr txBox="1"/>
      </xdr:nvSpPr>
      <xdr:spPr>
        <a:xfrm>
          <a:off x="1562744" y="648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[ 1,140.2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行った役場新庁舎の建設や、熊本地震の復旧・復興事業に伴う起債額の増加や、同規模自治体と比較して職員数（人件費）が多いことにより経常経費が大きいことなどから、債務償還比率が著しく高い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今後も一定規模の起債は見込まれるため、職員数の抑制をはじめ経常経費の削減を推進していく。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9" name="直線コネクタ 128"/>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0"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1" name="直線コネクタ 130"/>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4" name="債務償還比率平均値テキスト"/>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5" name="フローチャート: 判断 134"/>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101697</xdr:rowOff>
    </xdr:from>
    <xdr:to>
      <xdr:col>72</xdr:col>
      <xdr:colOff>123825</xdr:colOff>
      <xdr:row>30</xdr:row>
      <xdr:rowOff>31847</xdr:rowOff>
    </xdr:to>
    <xdr:sp macro="" textlink="">
      <xdr:nvSpPr>
        <xdr:cNvPr id="136" name="フローチャート: 判断 135"/>
        <xdr:cNvSpPr/>
      </xdr:nvSpPr>
      <xdr:spPr>
        <a:xfrm>
          <a:off x="14033500" y="584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100566</xdr:rowOff>
    </xdr:from>
    <xdr:to>
      <xdr:col>68</xdr:col>
      <xdr:colOff>123825</xdr:colOff>
      <xdr:row>30</xdr:row>
      <xdr:rowOff>30716</xdr:rowOff>
    </xdr:to>
    <xdr:sp macro="" textlink="">
      <xdr:nvSpPr>
        <xdr:cNvPr id="137" name="フローチャート: 判断 136"/>
        <xdr:cNvSpPr/>
      </xdr:nvSpPr>
      <xdr:spPr>
        <a:xfrm>
          <a:off x="13271500" y="584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92341</xdr:rowOff>
    </xdr:from>
    <xdr:to>
      <xdr:col>64</xdr:col>
      <xdr:colOff>123825</xdr:colOff>
      <xdr:row>30</xdr:row>
      <xdr:rowOff>22491</xdr:rowOff>
    </xdr:to>
    <xdr:sp macro="" textlink="">
      <xdr:nvSpPr>
        <xdr:cNvPr id="138" name="フローチャート: 判断 137"/>
        <xdr:cNvSpPr/>
      </xdr:nvSpPr>
      <xdr:spPr>
        <a:xfrm>
          <a:off x="12509500" y="583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94295</xdr:rowOff>
    </xdr:from>
    <xdr:to>
      <xdr:col>60</xdr:col>
      <xdr:colOff>123825</xdr:colOff>
      <xdr:row>30</xdr:row>
      <xdr:rowOff>24445</xdr:rowOff>
    </xdr:to>
    <xdr:sp macro="" textlink="">
      <xdr:nvSpPr>
        <xdr:cNvPr id="139" name="フローチャート: 判断 138"/>
        <xdr:cNvSpPr/>
      </xdr:nvSpPr>
      <xdr:spPr>
        <a:xfrm>
          <a:off x="11747500" y="58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124938</xdr:rowOff>
    </xdr:from>
    <xdr:to>
      <xdr:col>76</xdr:col>
      <xdr:colOff>73025</xdr:colOff>
      <xdr:row>33</xdr:row>
      <xdr:rowOff>55088</xdr:rowOff>
    </xdr:to>
    <xdr:sp macro="" textlink="">
      <xdr:nvSpPr>
        <xdr:cNvPr id="145" name="楕円 144"/>
        <xdr:cNvSpPr/>
      </xdr:nvSpPr>
      <xdr:spPr>
        <a:xfrm>
          <a:off x="14744700" y="638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103365</xdr:rowOff>
    </xdr:from>
    <xdr:ext cx="560923" cy="259045"/>
    <xdr:sp macro="" textlink="">
      <xdr:nvSpPr>
        <xdr:cNvPr id="146" name="債務償還比率該当値テキスト"/>
        <xdr:cNvSpPr txBox="1"/>
      </xdr:nvSpPr>
      <xdr:spPr>
        <a:xfrm>
          <a:off x="14846300" y="6361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108216</xdr:rowOff>
    </xdr:from>
    <xdr:to>
      <xdr:col>72</xdr:col>
      <xdr:colOff>123825</xdr:colOff>
      <xdr:row>34</xdr:row>
      <xdr:rowOff>38366</xdr:rowOff>
    </xdr:to>
    <xdr:sp macro="" textlink="">
      <xdr:nvSpPr>
        <xdr:cNvPr id="147" name="楕円 146"/>
        <xdr:cNvSpPr/>
      </xdr:nvSpPr>
      <xdr:spPr>
        <a:xfrm>
          <a:off x="14033500" y="6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4288</xdr:rowOff>
    </xdr:from>
    <xdr:to>
      <xdr:col>76</xdr:col>
      <xdr:colOff>22225</xdr:colOff>
      <xdr:row>33</xdr:row>
      <xdr:rowOff>159016</xdr:rowOff>
    </xdr:to>
    <xdr:cxnSp macro="">
      <xdr:nvCxnSpPr>
        <xdr:cNvPr id="148" name="直線コネクタ 147"/>
        <xdr:cNvCxnSpPr/>
      </xdr:nvCxnSpPr>
      <xdr:spPr>
        <a:xfrm flipV="1">
          <a:off x="14084300" y="6433663"/>
          <a:ext cx="7112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128881</xdr:rowOff>
    </xdr:from>
    <xdr:to>
      <xdr:col>68</xdr:col>
      <xdr:colOff>123825</xdr:colOff>
      <xdr:row>34</xdr:row>
      <xdr:rowOff>59031</xdr:rowOff>
    </xdr:to>
    <xdr:sp macro="" textlink="">
      <xdr:nvSpPr>
        <xdr:cNvPr id="149" name="楕円 148"/>
        <xdr:cNvSpPr/>
      </xdr:nvSpPr>
      <xdr:spPr>
        <a:xfrm>
          <a:off x="13271500" y="65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159016</xdr:rowOff>
    </xdr:from>
    <xdr:to>
      <xdr:col>72</xdr:col>
      <xdr:colOff>73025</xdr:colOff>
      <xdr:row>34</xdr:row>
      <xdr:rowOff>8231</xdr:rowOff>
    </xdr:to>
    <xdr:cxnSp macro="">
      <xdr:nvCxnSpPr>
        <xdr:cNvPr id="150" name="直線コネクタ 149"/>
        <xdr:cNvCxnSpPr/>
      </xdr:nvCxnSpPr>
      <xdr:spPr>
        <a:xfrm flipV="1">
          <a:off x="13322300" y="6588391"/>
          <a:ext cx="762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40223</xdr:rowOff>
    </xdr:from>
    <xdr:to>
      <xdr:col>64</xdr:col>
      <xdr:colOff>123825</xdr:colOff>
      <xdr:row>32</xdr:row>
      <xdr:rowOff>141823</xdr:rowOff>
    </xdr:to>
    <xdr:sp macro="" textlink="">
      <xdr:nvSpPr>
        <xdr:cNvPr id="151" name="楕円 150"/>
        <xdr:cNvSpPr/>
      </xdr:nvSpPr>
      <xdr:spPr>
        <a:xfrm>
          <a:off x="12509500" y="62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91023</xdr:rowOff>
    </xdr:from>
    <xdr:to>
      <xdr:col>68</xdr:col>
      <xdr:colOff>73025</xdr:colOff>
      <xdr:row>34</xdr:row>
      <xdr:rowOff>8231</xdr:rowOff>
    </xdr:to>
    <xdr:cxnSp macro="">
      <xdr:nvCxnSpPr>
        <xdr:cNvPr id="152" name="直線コネクタ 151"/>
        <xdr:cNvCxnSpPr/>
      </xdr:nvCxnSpPr>
      <xdr:spPr>
        <a:xfrm>
          <a:off x="12560300" y="6348948"/>
          <a:ext cx="762000" cy="2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25999</xdr:rowOff>
    </xdr:from>
    <xdr:to>
      <xdr:col>60</xdr:col>
      <xdr:colOff>123825</xdr:colOff>
      <xdr:row>31</xdr:row>
      <xdr:rowOff>127599</xdr:rowOff>
    </xdr:to>
    <xdr:sp macro="" textlink="">
      <xdr:nvSpPr>
        <xdr:cNvPr id="153" name="楕円 152"/>
        <xdr:cNvSpPr/>
      </xdr:nvSpPr>
      <xdr:spPr>
        <a:xfrm>
          <a:off x="11747500" y="61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76799</xdr:rowOff>
    </xdr:from>
    <xdr:to>
      <xdr:col>64</xdr:col>
      <xdr:colOff>73025</xdr:colOff>
      <xdr:row>32</xdr:row>
      <xdr:rowOff>91023</xdr:rowOff>
    </xdr:to>
    <xdr:cxnSp macro="">
      <xdr:nvCxnSpPr>
        <xdr:cNvPr id="154" name="直線コネクタ 153"/>
        <xdr:cNvCxnSpPr/>
      </xdr:nvCxnSpPr>
      <xdr:spPr>
        <a:xfrm>
          <a:off x="11798300" y="6163274"/>
          <a:ext cx="76200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48374</xdr:rowOff>
    </xdr:from>
    <xdr:ext cx="469744" cy="259045"/>
    <xdr:sp macro="" textlink="">
      <xdr:nvSpPr>
        <xdr:cNvPr id="155" name="n_1aveValue債務償還比率"/>
        <xdr:cNvSpPr txBox="1"/>
      </xdr:nvSpPr>
      <xdr:spPr>
        <a:xfrm>
          <a:off x="13836727" y="562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47243</xdr:rowOff>
    </xdr:from>
    <xdr:ext cx="469744" cy="259045"/>
    <xdr:sp macro="" textlink="">
      <xdr:nvSpPr>
        <xdr:cNvPr id="156" name="n_2aveValue債務償還比率"/>
        <xdr:cNvSpPr txBox="1"/>
      </xdr:nvSpPr>
      <xdr:spPr>
        <a:xfrm>
          <a:off x="13087427" y="561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39018</xdr:rowOff>
    </xdr:from>
    <xdr:ext cx="469744" cy="259045"/>
    <xdr:sp macro="" textlink="">
      <xdr:nvSpPr>
        <xdr:cNvPr id="157" name="n_3aveValue債務償還比率"/>
        <xdr:cNvSpPr txBox="1"/>
      </xdr:nvSpPr>
      <xdr:spPr>
        <a:xfrm>
          <a:off x="12325427" y="561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40972</xdr:rowOff>
    </xdr:from>
    <xdr:ext cx="469744" cy="259045"/>
    <xdr:sp macro="" textlink="">
      <xdr:nvSpPr>
        <xdr:cNvPr id="158" name="n_4aveValue債務償還比率"/>
        <xdr:cNvSpPr txBox="1"/>
      </xdr:nvSpPr>
      <xdr:spPr>
        <a:xfrm>
          <a:off x="11563427" y="56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29493</xdr:rowOff>
    </xdr:from>
    <xdr:ext cx="560923" cy="259045"/>
    <xdr:sp macro="" textlink="">
      <xdr:nvSpPr>
        <xdr:cNvPr id="159" name="n_1mainValue債務償還比率"/>
        <xdr:cNvSpPr txBox="1"/>
      </xdr:nvSpPr>
      <xdr:spPr>
        <a:xfrm>
          <a:off x="13791138" y="66303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50158</xdr:rowOff>
    </xdr:from>
    <xdr:ext cx="560923" cy="259045"/>
    <xdr:sp macro="" textlink="">
      <xdr:nvSpPr>
        <xdr:cNvPr id="160" name="n_2mainValue債務償還比率"/>
        <xdr:cNvSpPr txBox="1"/>
      </xdr:nvSpPr>
      <xdr:spPr>
        <a:xfrm>
          <a:off x="13041838" y="66509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132950</xdr:rowOff>
    </xdr:from>
    <xdr:ext cx="560923" cy="259045"/>
    <xdr:sp macro="" textlink="">
      <xdr:nvSpPr>
        <xdr:cNvPr id="161" name="n_3mainValue債務償還比率"/>
        <xdr:cNvSpPr txBox="1"/>
      </xdr:nvSpPr>
      <xdr:spPr>
        <a:xfrm>
          <a:off x="12279838" y="63908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118726</xdr:rowOff>
    </xdr:from>
    <xdr:ext cx="469744" cy="259045"/>
    <xdr:sp macro="" textlink="">
      <xdr:nvSpPr>
        <xdr:cNvPr id="162" name="n_4mainValue債務償還比率"/>
        <xdr:cNvSpPr txBox="1"/>
      </xdr:nvSpPr>
      <xdr:spPr>
        <a:xfrm>
          <a:off x="11563427" y="620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
10,288
137.32
17,117,057
16,565,785
496,042
5,478,620
22,755,752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136434</xdr:rowOff>
    </xdr:from>
    <xdr:to>
      <xdr:col>20</xdr:col>
      <xdr:colOff>38100</xdr:colOff>
      <xdr:row>39</xdr:row>
      <xdr:rowOff>66584</xdr:rowOff>
    </xdr:to>
    <xdr:sp macro="" textlink="">
      <xdr:nvSpPr>
        <xdr:cNvPr id="65" name="フローチャート: 判断 64"/>
        <xdr:cNvSpPr/>
      </xdr:nvSpPr>
      <xdr:spPr>
        <a:xfrm>
          <a:off x="3746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111941</xdr:rowOff>
    </xdr:from>
    <xdr:to>
      <xdr:col>15</xdr:col>
      <xdr:colOff>101600</xdr:colOff>
      <xdr:row>39</xdr:row>
      <xdr:rowOff>42091</xdr:rowOff>
    </xdr:to>
    <xdr:sp macro="" textlink="">
      <xdr:nvSpPr>
        <xdr:cNvPr id="66" name="フローチャート: 判断 65"/>
        <xdr:cNvSpPr/>
      </xdr:nvSpPr>
      <xdr:spPr>
        <a:xfrm>
          <a:off x="2857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111941</xdr:rowOff>
    </xdr:from>
    <xdr:to>
      <xdr:col>10</xdr:col>
      <xdr:colOff>165100</xdr:colOff>
      <xdr:row>39</xdr:row>
      <xdr:rowOff>42091</xdr:rowOff>
    </xdr:to>
    <xdr:sp macro="" textlink="">
      <xdr:nvSpPr>
        <xdr:cNvPr id="67" name="フローチャート: 判断 66"/>
        <xdr:cNvSpPr/>
      </xdr:nvSpPr>
      <xdr:spPr>
        <a:xfrm>
          <a:off x="1968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80917</xdr:rowOff>
    </xdr:from>
    <xdr:to>
      <xdr:col>6</xdr:col>
      <xdr:colOff>38100</xdr:colOff>
      <xdr:row>39</xdr:row>
      <xdr:rowOff>11067</xdr:rowOff>
    </xdr:to>
    <xdr:sp macro="" textlink="">
      <xdr:nvSpPr>
        <xdr:cNvPr id="68" name="フローチャート: 判断 67"/>
        <xdr:cNvSpPr/>
      </xdr:nvSpPr>
      <xdr:spPr>
        <a:xfrm>
          <a:off x="1079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74" name="楕円 73"/>
        <xdr:cNvSpPr/>
      </xdr:nvSpPr>
      <xdr:spPr>
        <a:xfrm>
          <a:off x="45847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18886</xdr:rowOff>
    </xdr:from>
    <xdr:ext cx="405111" cy="259045"/>
    <xdr:sp macro="" textlink="">
      <xdr:nvSpPr>
        <xdr:cNvPr id="75" name="【道路】&#10;有形固定資産減価償却率該当値テキスト"/>
        <xdr:cNvSpPr txBox="1"/>
      </xdr:nvSpPr>
      <xdr:spPr>
        <a:xfrm>
          <a:off x="4673600"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40096</xdr:rowOff>
    </xdr:from>
    <xdr:to>
      <xdr:col>20</xdr:col>
      <xdr:colOff>38100</xdr:colOff>
      <xdr:row>39</xdr:row>
      <xdr:rowOff>141696</xdr:rowOff>
    </xdr:to>
    <xdr:sp macro="" textlink="">
      <xdr:nvSpPr>
        <xdr:cNvPr id="76" name="楕円 75"/>
        <xdr:cNvSpPr/>
      </xdr:nvSpPr>
      <xdr:spPr>
        <a:xfrm>
          <a:off x="3746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46809</xdr:rowOff>
    </xdr:from>
    <xdr:to>
      <xdr:col>24</xdr:col>
      <xdr:colOff>63500</xdr:colOff>
      <xdr:row>39</xdr:row>
      <xdr:rowOff>90896</xdr:rowOff>
    </xdr:to>
    <xdr:cxnSp macro="">
      <xdr:nvCxnSpPr>
        <xdr:cNvPr id="77" name="直線コネクタ 76"/>
        <xdr:cNvCxnSpPr/>
      </xdr:nvCxnSpPr>
      <xdr:spPr>
        <a:xfrm flipV="1">
          <a:off x="3797300" y="673335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87449</xdr:rowOff>
    </xdr:from>
    <xdr:to>
      <xdr:col>15</xdr:col>
      <xdr:colOff>101600</xdr:colOff>
      <xdr:row>40</xdr:row>
      <xdr:rowOff>17599</xdr:rowOff>
    </xdr:to>
    <xdr:sp macro="" textlink="">
      <xdr:nvSpPr>
        <xdr:cNvPr id="78" name="楕円 77"/>
        <xdr:cNvSpPr/>
      </xdr:nvSpPr>
      <xdr:spPr>
        <a:xfrm>
          <a:off x="2857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90896</xdr:rowOff>
    </xdr:from>
    <xdr:to>
      <xdr:col>19</xdr:col>
      <xdr:colOff>177800</xdr:colOff>
      <xdr:row>39</xdr:row>
      <xdr:rowOff>138249</xdr:rowOff>
    </xdr:to>
    <xdr:cxnSp macro="">
      <xdr:nvCxnSpPr>
        <xdr:cNvPr id="79" name="直線コネクタ 78"/>
        <xdr:cNvCxnSpPr/>
      </xdr:nvCxnSpPr>
      <xdr:spPr>
        <a:xfrm flipV="1">
          <a:off x="2908300" y="677744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77651</xdr:rowOff>
    </xdr:from>
    <xdr:to>
      <xdr:col>10</xdr:col>
      <xdr:colOff>165100</xdr:colOff>
      <xdr:row>40</xdr:row>
      <xdr:rowOff>7801</xdr:rowOff>
    </xdr:to>
    <xdr:sp macro="" textlink="">
      <xdr:nvSpPr>
        <xdr:cNvPr id="80" name="楕円 79"/>
        <xdr:cNvSpPr/>
      </xdr:nvSpPr>
      <xdr:spPr>
        <a:xfrm>
          <a:off x="1968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128451</xdr:rowOff>
    </xdr:from>
    <xdr:to>
      <xdr:col>15</xdr:col>
      <xdr:colOff>50800</xdr:colOff>
      <xdr:row>39</xdr:row>
      <xdr:rowOff>138249</xdr:rowOff>
    </xdr:to>
    <xdr:cxnSp macro="">
      <xdr:nvCxnSpPr>
        <xdr:cNvPr id="81" name="直線コネクタ 80"/>
        <xdr:cNvCxnSpPr/>
      </xdr:nvCxnSpPr>
      <xdr:spPr>
        <a:xfrm>
          <a:off x="2019300" y="681500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64588</xdr:rowOff>
    </xdr:from>
    <xdr:to>
      <xdr:col>6</xdr:col>
      <xdr:colOff>38100</xdr:colOff>
      <xdr:row>39</xdr:row>
      <xdr:rowOff>166188</xdr:rowOff>
    </xdr:to>
    <xdr:sp macro="" textlink="">
      <xdr:nvSpPr>
        <xdr:cNvPr id="82" name="楕円 81"/>
        <xdr:cNvSpPr/>
      </xdr:nvSpPr>
      <xdr:spPr>
        <a:xfrm>
          <a:off x="1079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115388</xdr:rowOff>
    </xdr:from>
    <xdr:to>
      <xdr:col>10</xdr:col>
      <xdr:colOff>114300</xdr:colOff>
      <xdr:row>39</xdr:row>
      <xdr:rowOff>128451</xdr:rowOff>
    </xdr:to>
    <xdr:cxnSp macro="">
      <xdr:nvCxnSpPr>
        <xdr:cNvPr id="83" name="直線コネクタ 82"/>
        <xdr:cNvCxnSpPr/>
      </xdr:nvCxnSpPr>
      <xdr:spPr>
        <a:xfrm>
          <a:off x="1130300" y="680193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83111</xdr:rowOff>
    </xdr:from>
    <xdr:ext cx="405111" cy="259045"/>
    <xdr:sp macro="" textlink="">
      <xdr:nvSpPr>
        <xdr:cNvPr id="84" name="n_1aveValue【道路】&#10;有形固定資産減価償却率"/>
        <xdr:cNvSpPr txBox="1"/>
      </xdr:nvSpPr>
      <xdr:spPr>
        <a:xfrm>
          <a:off x="35820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58619</xdr:rowOff>
    </xdr:from>
    <xdr:ext cx="405111" cy="259045"/>
    <xdr:sp macro="" textlink="">
      <xdr:nvSpPr>
        <xdr:cNvPr id="85" name="n_2aveValue【道路】&#10;有形固定資産減価償却率"/>
        <xdr:cNvSpPr txBox="1"/>
      </xdr:nvSpPr>
      <xdr:spPr>
        <a:xfrm>
          <a:off x="2705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58619</xdr:rowOff>
    </xdr:from>
    <xdr:ext cx="405111" cy="259045"/>
    <xdr:sp macro="" textlink="">
      <xdr:nvSpPr>
        <xdr:cNvPr id="86" name="n_3aveValue【道路】&#10;有形固定資産減価償却率"/>
        <xdr:cNvSpPr txBox="1"/>
      </xdr:nvSpPr>
      <xdr:spPr>
        <a:xfrm>
          <a:off x="1816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27594</xdr:rowOff>
    </xdr:from>
    <xdr:ext cx="405111" cy="259045"/>
    <xdr:sp macro="" textlink="">
      <xdr:nvSpPr>
        <xdr:cNvPr id="87" name="n_4aveValue【道路】&#10;有形固定資産減価償却率"/>
        <xdr:cNvSpPr txBox="1"/>
      </xdr:nvSpPr>
      <xdr:spPr>
        <a:xfrm>
          <a:off x="927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132823</xdr:rowOff>
    </xdr:from>
    <xdr:ext cx="405111" cy="259045"/>
    <xdr:sp macro="" textlink="">
      <xdr:nvSpPr>
        <xdr:cNvPr id="88" name="n_1mainValue【道路】&#10;有形固定資産減価償却率"/>
        <xdr:cNvSpPr txBox="1"/>
      </xdr:nvSpPr>
      <xdr:spPr>
        <a:xfrm>
          <a:off x="35820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8726</xdr:rowOff>
    </xdr:from>
    <xdr:ext cx="405111" cy="259045"/>
    <xdr:sp macro="" textlink="">
      <xdr:nvSpPr>
        <xdr:cNvPr id="89" name="n_2mainValue【道路】&#10;有形固定資産減価償却率"/>
        <xdr:cNvSpPr txBox="1"/>
      </xdr:nvSpPr>
      <xdr:spPr>
        <a:xfrm>
          <a:off x="2705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170378</xdr:rowOff>
    </xdr:from>
    <xdr:ext cx="405111" cy="259045"/>
    <xdr:sp macro="" textlink="">
      <xdr:nvSpPr>
        <xdr:cNvPr id="90" name="n_3mainValue【道路】&#10;有形固定資産減価償却率"/>
        <xdr:cNvSpPr txBox="1"/>
      </xdr:nvSpPr>
      <xdr:spPr>
        <a:xfrm>
          <a:off x="1816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157315</xdr:rowOff>
    </xdr:from>
    <xdr:ext cx="405111" cy="259045"/>
    <xdr:sp macro="" textlink="">
      <xdr:nvSpPr>
        <xdr:cNvPr id="91" name="n_4mainValue【道路】&#10;有形固定資産減価償却率"/>
        <xdr:cNvSpPr txBox="1"/>
      </xdr:nvSpPr>
      <xdr:spPr>
        <a:xfrm>
          <a:off x="927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112082</xdr:rowOff>
    </xdr:from>
    <xdr:to>
      <xdr:col>50</xdr:col>
      <xdr:colOff>165100</xdr:colOff>
      <xdr:row>42</xdr:row>
      <xdr:rowOff>42232</xdr:rowOff>
    </xdr:to>
    <xdr:sp macro="" textlink="">
      <xdr:nvSpPr>
        <xdr:cNvPr id="122" name="フローチャート: 判断 121"/>
        <xdr:cNvSpPr/>
      </xdr:nvSpPr>
      <xdr:spPr>
        <a:xfrm>
          <a:off x="9588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112679</xdr:rowOff>
    </xdr:from>
    <xdr:to>
      <xdr:col>46</xdr:col>
      <xdr:colOff>38100</xdr:colOff>
      <xdr:row>42</xdr:row>
      <xdr:rowOff>42829</xdr:rowOff>
    </xdr:to>
    <xdr:sp macro="" textlink="">
      <xdr:nvSpPr>
        <xdr:cNvPr id="123" name="フローチャート: 判断 122"/>
        <xdr:cNvSpPr/>
      </xdr:nvSpPr>
      <xdr:spPr>
        <a:xfrm>
          <a:off x="8699500" y="714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113522</xdr:rowOff>
    </xdr:from>
    <xdr:to>
      <xdr:col>41</xdr:col>
      <xdr:colOff>101600</xdr:colOff>
      <xdr:row>42</xdr:row>
      <xdr:rowOff>43672</xdr:rowOff>
    </xdr:to>
    <xdr:sp macro="" textlink="">
      <xdr:nvSpPr>
        <xdr:cNvPr id="124" name="フローチャート: 判断 123"/>
        <xdr:cNvSpPr/>
      </xdr:nvSpPr>
      <xdr:spPr>
        <a:xfrm>
          <a:off x="7810500" y="714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114222</xdr:rowOff>
    </xdr:from>
    <xdr:to>
      <xdr:col>36</xdr:col>
      <xdr:colOff>165100</xdr:colOff>
      <xdr:row>42</xdr:row>
      <xdr:rowOff>44372</xdr:rowOff>
    </xdr:to>
    <xdr:sp macro="" textlink="">
      <xdr:nvSpPr>
        <xdr:cNvPr id="125" name="フローチャート: 判断 124"/>
        <xdr:cNvSpPr/>
      </xdr:nvSpPr>
      <xdr:spPr>
        <a:xfrm>
          <a:off x="6921500" y="71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95561</xdr:rowOff>
    </xdr:from>
    <xdr:to>
      <xdr:col>55</xdr:col>
      <xdr:colOff>50800</xdr:colOff>
      <xdr:row>42</xdr:row>
      <xdr:rowOff>25711</xdr:rowOff>
    </xdr:to>
    <xdr:sp macro="" textlink="">
      <xdr:nvSpPr>
        <xdr:cNvPr id="131" name="楕円 130"/>
        <xdr:cNvSpPr/>
      </xdr:nvSpPr>
      <xdr:spPr>
        <a:xfrm>
          <a:off x="10426700" y="71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95990</xdr:rowOff>
    </xdr:from>
    <xdr:to>
      <xdr:col>50</xdr:col>
      <xdr:colOff>165100</xdr:colOff>
      <xdr:row>42</xdr:row>
      <xdr:rowOff>26140</xdr:rowOff>
    </xdr:to>
    <xdr:sp macro="" textlink="">
      <xdr:nvSpPr>
        <xdr:cNvPr id="133" name="楕円 132"/>
        <xdr:cNvSpPr/>
      </xdr:nvSpPr>
      <xdr:spPr>
        <a:xfrm>
          <a:off x="9588500" y="7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146361</xdr:rowOff>
    </xdr:from>
    <xdr:to>
      <xdr:col>55</xdr:col>
      <xdr:colOff>0</xdr:colOff>
      <xdr:row>41</xdr:row>
      <xdr:rowOff>146790</xdr:rowOff>
    </xdr:to>
    <xdr:cxnSp macro="">
      <xdr:nvCxnSpPr>
        <xdr:cNvPr id="134" name="直線コネクタ 133"/>
        <xdr:cNvCxnSpPr/>
      </xdr:nvCxnSpPr>
      <xdr:spPr>
        <a:xfrm flipV="1">
          <a:off x="9639300" y="7175811"/>
          <a:ext cx="8382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97024</xdr:rowOff>
    </xdr:from>
    <xdr:to>
      <xdr:col>46</xdr:col>
      <xdr:colOff>38100</xdr:colOff>
      <xdr:row>42</xdr:row>
      <xdr:rowOff>27174</xdr:rowOff>
    </xdr:to>
    <xdr:sp macro="" textlink="">
      <xdr:nvSpPr>
        <xdr:cNvPr id="135" name="楕円 134"/>
        <xdr:cNvSpPr/>
      </xdr:nvSpPr>
      <xdr:spPr>
        <a:xfrm>
          <a:off x="8699500" y="712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146790</xdr:rowOff>
    </xdr:from>
    <xdr:to>
      <xdr:col>50</xdr:col>
      <xdr:colOff>114300</xdr:colOff>
      <xdr:row>41</xdr:row>
      <xdr:rowOff>147824</xdr:rowOff>
    </xdr:to>
    <xdr:cxnSp macro="">
      <xdr:nvCxnSpPr>
        <xdr:cNvPr id="136" name="直線コネクタ 135"/>
        <xdr:cNvCxnSpPr/>
      </xdr:nvCxnSpPr>
      <xdr:spPr>
        <a:xfrm flipV="1">
          <a:off x="8750300" y="7176240"/>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89229</xdr:rowOff>
    </xdr:from>
    <xdr:to>
      <xdr:col>41</xdr:col>
      <xdr:colOff>101600</xdr:colOff>
      <xdr:row>42</xdr:row>
      <xdr:rowOff>19379</xdr:rowOff>
    </xdr:to>
    <xdr:sp macro="" textlink="">
      <xdr:nvSpPr>
        <xdr:cNvPr id="137" name="楕円 136"/>
        <xdr:cNvSpPr/>
      </xdr:nvSpPr>
      <xdr:spPr>
        <a:xfrm>
          <a:off x="7810500" y="711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140029</xdr:rowOff>
    </xdr:from>
    <xdr:to>
      <xdr:col>45</xdr:col>
      <xdr:colOff>177800</xdr:colOff>
      <xdr:row>41</xdr:row>
      <xdr:rowOff>147824</xdr:rowOff>
    </xdr:to>
    <xdr:cxnSp macro="">
      <xdr:nvCxnSpPr>
        <xdr:cNvPr id="138" name="直線コネクタ 137"/>
        <xdr:cNvCxnSpPr/>
      </xdr:nvCxnSpPr>
      <xdr:spPr>
        <a:xfrm>
          <a:off x="7861300" y="7169479"/>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90912</xdr:rowOff>
    </xdr:from>
    <xdr:to>
      <xdr:col>36</xdr:col>
      <xdr:colOff>165100</xdr:colOff>
      <xdr:row>42</xdr:row>
      <xdr:rowOff>21062</xdr:rowOff>
    </xdr:to>
    <xdr:sp macro="" textlink="">
      <xdr:nvSpPr>
        <xdr:cNvPr id="139" name="楕円 138"/>
        <xdr:cNvSpPr/>
      </xdr:nvSpPr>
      <xdr:spPr>
        <a:xfrm>
          <a:off x="6921500" y="71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140029</xdr:rowOff>
    </xdr:from>
    <xdr:to>
      <xdr:col>41</xdr:col>
      <xdr:colOff>50800</xdr:colOff>
      <xdr:row>41</xdr:row>
      <xdr:rowOff>141712</xdr:rowOff>
    </xdr:to>
    <xdr:cxnSp macro="">
      <xdr:nvCxnSpPr>
        <xdr:cNvPr id="140" name="直線コネクタ 139"/>
        <xdr:cNvCxnSpPr/>
      </xdr:nvCxnSpPr>
      <xdr:spPr>
        <a:xfrm flipV="1">
          <a:off x="6972300" y="7169479"/>
          <a:ext cx="8890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33359</xdr:rowOff>
    </xdr:from>
    <xdr:ext cx="534377" cy="259045"/>
    <xdr:sp macro="" textlink="">
      <xdr:nvSpPr>
        <xdr:cNvPr id="141" name="n_1aveValue【道路】&#10;一人当たり延長"/>
        <xdr:cNvSpPr txBox="1"/>
      </xdr:nvSpPr>
      <xdr:spPr>
        <a:xfrm>
          <a:off x="93594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33956</xdr:rowOff>
    </xdr:from>
    <xdr:ext cx="534377" cy="259045"/>
    <xdr:sp macro="" textlink="">
      <xdr:nvSpPr>
        <xdr:cNvPr id="142" name="n_2aveValue【道路】&#10;一人当たり延長"/>
        <xdr:cNvSpPr txBox="1"/>
      </xdr:nvSpPr>
      <xdr:spPr>
        <a:xfrm>
          <a:off x="8483111" y="72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34799</xdr:rowOff>
    </xdr:from>
    <xdr:ext cx="534377" cy="259045"/>
    <xdr:sp macro="" textlink="">
      <xdr:nvSpPr>
        <xdr:cNvPr id="143" name="n_3aveValue【道路】&#10;一人当たり延長"/>
        <xdr:cNvSpPr txBox="1"/>
      </xdr:nvSpPr>
      <xdr:spPr>
        <a:xfrm>
          <a:off x="7594111" y="723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35499</xdr:rowOff>
    </xdr:from>
    <xdr:ext cx="534377" cy="259045"/>
    <xdr:sp macro="" textlink="">
      <xdr:nvSpPr>
        <xdr:cNvPr id="144" name="n_4aveValue【道路】&#10;一人当たり延長"/>
        <xdr:cNvSpPr txBox="1"/>
      </xdr:nvSpPr>
      <xdr:spPr>
        <a:xfrm>
          <a:off x="6705111" y="72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42667</xdr:rowOff>
    </xdr:from>
    <xdr:ext cx="534377" cy="259045"/>
    <xdr:sp macro="" textlink="">
      <xdr:nvSpPr>
        <xdr:cNvPr id="145" name="n_1mainValue【道路】&#10;一人当たり延長"/>
        <xdr:cNvSpPr txBox="1"/>
      </xdr:nvSpPr>
      <xdr:spPr>
        <a:xfrm>
          <a:off x="9359411" y="69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43701</xdr:rowOff>
    </xdr:from>
    <xdr:ext cx="534377" cy="259045"/>
    <xdr:sp macro="" textlink="">
      <xdr:nvSpPr>
        <xdr:cNvPr id="146" name="n_2mainValue【道路】&#10;一人当たり延長"/>
        <xdr:cNvSpPr txBox="1"/>
      </xdr:nvSpPr>
      <xdr:spPr>
        <a:xfrm>
          <a:off x="8483111" y="69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35906</xdr:rowOff>
    </xdr:from>
    <xdr:ext cx="534377" cy="259045"/>
    <xdr:sp macro="" textlink="">
      <xdr:nvSpPr>
        <xdr:cNvPr id="147" name="n_3mainValue【道路】&#10;一人当たり延長"/>
        <xdr:cNvSpPr txBox="1"/>
      </xdr:nvSpPr>
      <xdr:spPr>
        <a:xfrm>
          <a:off x="7594111" y="689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37589</xdr:rowOff>
    </xdr:from>
    <xdr:ext cx="534377" cy="259045"/>
    <xdr:sp macro="" textlink="">
      <xdr:nvSpPr>
        <xdr:cNvPr id="148" name="n_4mainValue【道路】&#10;一人当たり延長"/>
        <xdr:cNvSpPr txBox="1"/>
      </xdr:nvSpPr>
      <xdr:spPr>
        <a:xfrm>
          <a:off x="6705111" y="68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53703</xdr:rowOff>
    </xdr:from>
    <xdr:to>
      <xdr:col>20</xdr:col>
      <xdr:colOff>38100</xdr:colOff>
      <xdr:row>60</xdr:row>
      <xdr:rowOff>155303</xdr:rowOff>
    </xdr:to>
    <xdr:sp macro="" textlink="">
      <xdr:nvSpPr>
        <xdr:cNvPr id="181" name="フローチャート: 判断 180"/>
        <xdr:cNvSpPr/>
      </xdr:nvSpPr>
      <xdr:spPr>
        <a:xfrm>
          <a:off x="3746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30843</xdr:rowOff>
    </xdr:from>
    <xdr:to>
      <xdr:col>15</xdr:col>
      <xdr:colOff>101600</xdr:colOff>
      <xdr:row>60</xdr:row>
      <xdr:rowOff>132443</xdr:rowOff>
    </xdr:to>
    <xdr:sp macro="" textlink="">
      <xdr:nvSpPr>
        <xdr:cNvPr id="182" name="フローチャート: 判断 181"/>
        <xdr:cNvSpPr/>
      </xdr:nvSpPr>
      <xdr:spPr>
        <a:xfrm>
          <a:off x="2857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xdr:rowOff>
    </xdr:from>
    <xdr:to>
      <xdr:col>10</xdr:col>
      <xdr:colOff>165100</xdr:colOff>
      <xdr:row>60</xdr:row>
      <xdr:rowOff>114481</xdr:rowOff>
    </xdr:to>
    <xdr:sp macro="" textlink="">
      <xdr:nvSpPr>
        <xdr:cNvPr id="183" name="フローチャート: 判断 182"/>
        <xdr:cNvSpPr/>
      </xdr:nvSpPr>
      <xdr:spPr>
        <a:xfrm>
          <a:off x="1968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27577</xdr:rowOff>
    </xdr:from>
    <xdr:to>
      <xdr:col>6</xdr:col>
      <xdr:colOff>38100</xdr:colOff>
      <xdr:row>60</xdr:row>
      <xdr:rowOff>129177</xdr:rowOff>
    </xdr:to>
    <xdr:sp macro="" textlink="">
      <xdr:nvSpPr>
        <xdr:cNvPr id="184" name="フローチャート: 判断 183"/>
        <xdr:cNvSpPr/>
      </xdr:nvSpPr>
      <xdr:spPr>
        <a:xfrm>
          <a:off x="1079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104322</xdr:rowOff>
    </xdr:from>
    <xdr:to>
      <xdr:col>24</xdr:col>
      <xdr:colOff>114300</xdr:colOff>
      <xdr:row>61</xdr:row>
      <xdr:rowOff>34472</xdr:rowOff>
    </xdr:to>
    <xdr:sp macro="" textlink="">
      <xdr:nvSpPr>
        <xdr:cNvPr id="190" name="楕円 189"/>
        <xdr:cNvSpPr/>
      </xdr:nvSpPr>
      <xdr:spPr>
        <a:xfrm>
          <a:off x="45847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127199</xdr:rowOff>
    </xdr:from>
    <xdr:ext cx="405111" cy="259045"/>
    <xdr:sp macro="" textlink="">
      <xdr:nvSpPr>
        <xdr:cNvPr id="191" name="【橋りょう・トンネル】&#10;有形固定資産減価償却率該当値テキスト"/>
        <xdr:cNvSpPr txBox="1"/>
      </xdr:nvSpPr>
      <xdr:spPr>
        <a:xfrm>
          <a:off x="4673600" y="1024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92" name="楕円 191"/>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60</xdr:row>
      <xdr:rowOff>155122</xdr:rowOff>
    </xdr:to>
    <xdr:cxnSp macro="">
      <xdr:nvCxnSpPr>
        <xdr:cNvPr id="193" name="直線コネクタ 192"/>
        <xdr:cNvCxnSpPr/>
      </xdr:nvCxnSpPr>
      <xdr:spPr>
        <a:xfrm>
          <a:off x="3797300" y="1042252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94" name="楕円 193"/>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135527</xdr:rowOff>
    </xdr:to>
    <xdr:cxnSp macro="">
      <xdr:nvCxnSpPr>
        <xdr:cNvPr id="195" name="直線コネクタ 194"/>
        <xdr:cNvCxnSpPr/>
      </xdr:nvCxnSpPr>
      <xdr:spPr>
        <a:xfrm>
          <a:off x="2908300" y="104110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6" name="楕円 195"/>
        <xdr:cNvSpPr/>
      </xdr:nvSpPr>
      <xdr:spPr>
        <a:xfrm>
          <a:off x="1968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104503</xdr:rowOff>
    </xdr:from>
    <xdr:to>
      <xdr:col>15</xdr:col>
      <xdr:colOff>50800</xdr:colOff>
      <xdr:row>60</xdr:row>
      <xdr:rowOff>124097</xdr:rowOff>
    </xdr:to>
    <xdr:cxnSp macro="">
      <xdr:nvCxnSpPr>
        <xdr:cNvPr id="197" name="直線コネクタ 196"/>
        <xdr:cNvCxnSpPr/>
      </xdr:nvCxnSpPr>
      <xdr:spPr>
        <a:xfrm>
          <a:off x="2019300" y="103915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8" name="楕円 197"/>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83276</xdr:rowOff>
    </xdr:from>
    <xdr:to>
      <xdr:col>10</xdr:col>
      <xdr:colOff>114300</xdr:colOff>
      <xdr:row>60</xdr:row>
      <xdr:rowOff>104503</xdr:rowOff>
    </xdr:to>
    <xdr:cxnSp macro="">
      <xdr:nvCxnSpPr>
        <xdr:cNvPr id="199" name="直線コネクタ 198"/>
        <xdr:cNvCxnSpPr/>
      </xdr:nvCxnSpPr>
      <xdr:spPr>
        <a:xfrm>
          <a:off x="1130300" y="103702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380</xdr:rowOff>
    </xdr:from>
    <xdr:ext cx="405111" cy="259045"/>
    <xdr:sp macro="" textlink="">
      <xdr:nvSpPr>
        <xdr:cNvPr id="200" name="n_1aveValue【橋りょう・トンネル】&#10;有形固定資産減価償却率"/>
        <xdr:cNvSpPr txBox="1"/>
      </xdr:nvSpPr>
      <xdr:spPr>
        <a:xfrm>
          <a:off x="3582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1" name="n_2aveValue【橋りょう・トンネル】&#10;有形固定資産減価償却率"/>
        <xdr:cNvSpPr txBox="1"/>
      </xdr:nvSpPr>
      <xdr:spPr>
        <a:xfrm>
          <a:off x="2705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131008</xdr:rowOff>
    </xdr:from>
    <xdr:ext cx="405111" cy="259045"/>
    <xdr:sp macro="" textlink="">
      <xdr:nvSpPr>
        <xdr:cNvPr id="202" name="n_3aveValue【橋りょう・トンネル】&#10;有形固定資産減価償却率"/>
        <xdr:cNvSpPr txBox="1"/>
      </xdr:nvSpPr>
      <xdr:spPr>
        <a:xfrm>
          <a:off x="1816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3" name="n_4aveValue【橋りょう・トンネル】&#10;有形固定資産減価償却率"/>
        <xdr:cNvSpPr txBox="1"/>
      </xdr:nvSpPr>
      <xdr:spPr>
        <a:xfrm>
          <a:off x="927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6004</xdr:rowOff>
    </xdr:from>
    <xdr:ext cx="405111" cy="259045"/>
    <xdr:sp macro="" textlink="">
      <xdr:nvSpPr>
        <xdr:cNvPr id="204" name="n_1mainValue【橋りょう・トンネル】&#10;有形固定資産減価償却率"/>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166024</xdr:rowOff>
    </xdr:from>
    <xdr:ext cx="405111" cy="259045"/>
    <xdr:sp macro="" textlink="">
      <xdr:nvSpPr>
        <xdr:cNvPr id="205" name="n_2mainValue【橋りょう・トンネル】&#10;有形固定資産減価償却率"/>
        <xdr:cNvSpPr txBox="1"/>
      </xdr:nvSpPr>
      <xdr:spPr>
        <a:xfrm>
          <a:off x="2705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146430</xdr:rowOff>
    </xdr:from>
    <xdr:ext cx="405111" cy="259045"/>
    <xdr:sp macro="" textlink="">
      <xdr:nvSpPr>
        <xdr:cNvPr id="206" name="n_3mainValue【橋りょう・トンネル】&#10;有形固定資産減価償却率"/>
        <xdr:cNvSpPr txBox="1"/>
      </xdr:nvSpPr>
      <xdr:spPr>
        <a:xfrm>
          <a:off x="1816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125203</xdr:rowOff>
    </xdr:from>
    <xdr:ext cx="405111" cy="259045"/>
    <xdr:sp macro="" textlink="">
      <xdr:nvSpPr>
        <xdr:cNvPr id="207" name="n_4mainValue【橋りょう・トンネル】&#10;有形固定資産減価償却率"/>
        <xdr:cNvSpPr txBox="1"/>
      </xdr:nvSpPr>
      <xdr:spPr>
        <a:xfrm>
          <a:off x="927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110191</xdr:rowOff>
    </xdr:from>
    <xdr:to>
      <xdr:col>50</xdr:col>
      <xdr:colOff>165100</xdr:colOff>
      <xdr:row>64</xdr:row>
      <xdr:rowOff>40341</xdr:rowOff>
    </xdr:to>
    <xdr:sp macro="" textlink="">
      <xdr:nvSpPr>
        <xdr:cNvPr id="238" name="フローチャート: 判断 237"/>
        <xdr:cNvSpPr/>
      </xdr:nvSpPr>
      <xdr:spPr>
        <a:xfrm>
          <a:off x="9588500" y="1091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114559</xdr:rowOff>
    </xdr:from>
    <xdr:to>
      <xdr:col>46</xdr:col>
      <xdr:colOff>38100</xdr:colOff>
      <xdr:row>64</xdr:row>
      <xdr:rowOff>44709</xdr:rowOff>
    </xdr:to>
    <xdr:sp macro="" textlink="">
      <xdr:nvSpPr>
        <xdr:cNvPr id="239" name="フローチャート: 判断 238"/>
        <xdr:cNvSpPr/>
      </xdr:nvSpPr>
      <xdr:spPr>
        <a:xfrm>
          <a:off x="8699500" y="1091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123301</xdr:rowOff>
    </xdr:from>
    <xdr:to>
      <xdr:col>41</xdr:col>
      <xdr:colOff>101600</xdr:colOff>
      <xdr:row>64</xdr:row>
      <xdr:rowOff>53451</xdr:rowOff>
    </xdr:to>
    <xdr:sp macro="" textlink="">
      <xdr:nvSpPr>
        <xdr:cNvPr id="240" name="フローチャート: 判断 239"/>
        <xdr:cNvSpPr/>
      </xdr:nvSpPr>
      <xdr:spPr>
        <a:xfrm>
          <a:off x="7810500" y="1092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122279</xdr:rowOff>
    </xdr:from>
    <xdr:to>
      <xdr:col>36</xdr:col>
      <xdr:colOff>165100</xdr:colOff>
      <xdr:row>64</xdr:row>
      <xdr:rowOff>52429</xdr:rowOff>
    </xdr:to>
    <xdr:sp macro="" textlink="">
      <xdr:nvSpPr>
        <xdr:cNvPr id="241" name="フローチャート: 判断 240"/>
        <xdr:cNvSpPr/>
      </xdr:nvSpPr>
      <xdr:spPr>
        <a:xfrm>
          <a:off x="6921500" y="109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111170</xdr:rowOff>
    </xdr:from>
    <xdr:to>
      <xdr:col>55</xdr:col>
      <xdr:colOff>50800</xdr:colOff>
      <xdr:row>64</xdr:row>
      <xdr:rowOff>41320</xdr:rowOff>
    </xdr:to>
    <xdr:sp macro="" textlink="">
      <xdr:nvSpPr>
        <xdr:cNvPr id="247" name="楕円 246"/>
        <xdr:cNvSpPr/>
      </xdr:nvSpPr>
      <xdr:spPr>
        <a:xfrm>
          <a:off x="10426700" y="109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26097</xdr:rowOff>
    </xdr:from>
    <xdr:ext cx="599010" cy="259045"/>
    <xdr:sp macro="" textlink="">
      <xdr:nvSpPr>
        <xdr:cNvPr id="248" name="【橋りょう・トンネル】&#10;一人当たり有形固定資産（償却資産）額該当値テキスト"/>
        <xdr:cNvSpPr txBox="1"/>
      </xdr:nvSpPr>
      <xdr:spPr>
        <a:xfrm>
          <a:off x="10515600" y="108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111968</xdr:rowOff>
    </xdr:from>
    <xdr:to>
      <xdr:col>50</xdr:col>
      <xdr:colOff>165100</xdr:colOff>
      <xdr:row>64</xdr:row>
      <xdr:rowOff>42118</xdr:rowOff>
    </xdr:to>
    <xdr:sp macro="" textlink="">
      <xdr:nvSpPr>
        <xdr:cNvPr id="249" name="楕円 248"/>
        <xdr:cNvSpPr/>
      </xdr:nvSpPr>
      <xdr:spPr>
        <a:xfrm>
          <a:off x="9588500" y="1091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161970</xdr:rowOff>
    </xdr:from>
    <xdr:to>
      <xdr:col>55</xdr:col>
      <xdr:colOff>0</xdr:colOff>
      <xdr:row>63</xdr:row>
      <xdr:rowOff>162768</xdr:rowOff>
    </xdr:to>
    <xdr:cxnSp macro="">
      <xdr:nvCxnSpPr>
        <xdr:cNvPr id="250" name="直線コネクタ 249"/>
        <xdr:cNvCxnSpPr/>
      </xdr:nvCxnSpPr>
      <xdr:spPr>
        <a:xfrm flipV="1">
          <a:off x="9639300" y="10963320"/>
          <a:ext cx="838200" cy="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114736</xdr:rowOff>
    </xdr:from>
    <xdr:to>
      <xdr:col>46</xdr:col>
      <xdr:colOff>38100</xdr:colOff>
      <xdr:row>64</xdr:row>
      <xdr:rowOff>44886</xdr:rowOff>
    </xdr:to>
    <xdr:sp macro="" textlink="">
      <xdr:nvSpPr>
        <xdr:cNvPr id="251" name="楕円 250"/>
        <xdr:cNvSpPr/>
      </xdr:nvSpPr>
      <xdr:spPr>
        <a:xfrm>
          <a:off x="8699500" y="1091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162768</xdr:rowOff>
    </xdr:from>
    <xdr:to>
      <xdr:col>50</xdr:col>
      <xdr:colOff>114300</xdr:colOff>
      <xdr:row>63</xdr:row>
      <xdr:rowOff>165536</xdr:rowOff>
    </xdr:to>
    <xdr:cxnSp macro="">
      <xdr:nvCxnSpPr>
        <xdr:cNvPr id="252" name="直線コネクタ 251"/>
        <xdr:cNvCxnSpPr/>
      </xdr:nvCxnSpPr>
      <xdr:spPr>
        <a:xfrm flipV="1">
          <a:off x="8750300" y="10964118"/>
          <a:ext cx="8890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116648</xdr:rowOff>
    </xdr:from>
    <xdr:to>
      <xdr:col>41</xdr:col>
      <xdr:colOff>101600</xdr:colOff>
      <xdr:row>64</xdr:row>
      <xdr:rowOff>46798</xdr:rowOff>
    </xdr:to>
    <xdr:sp macro="" textlink="">
      <xdr:nvSpPr>
        <xdr:cNvPr id="253" name="楕円 252"/>
        <xdr:cNvSpPr/>
      </xdr:nvSpPr>
      <xdr:spPr>
        <a:xfrm>
          <a:off x="7810500" y="109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165536</xdr:rowOff>
    </xdr:from>
    <xdr:to>
      <xdr:col>45</xdr:col>
      <xdr:colOff>177800</xdr:colOff>
      <xdr:row>63</xdr:row>
      <xdr:rowOff>167448</xdr:rowOff>
    </xdr:to>
    <xdr:cxnSp macro="">
      <xdr:nvCxnSpPr>
        <xdr:cNvPr id="254" name="直線コネクタ 253"/>
        <xdr:cNvCxnSpPr/>
      </xdr:nvCxnSpPr>
      <xdr:spPr>
        <a:xfrm flipV="1">
          <a:off x="7861300" y="10966886"/>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118589</xdr:rowOff>
    </xdr:from>
    <xdr:to>
      <xdr:col>36</xdr:col>
      <xdr:colOff>165100</xdr:colOff>
      <xdr:row>64</xdr:row>
      <xdr:rowOff>48739</xdr:rowOff>
    </xdr:to>
    <xdr:sp macro="" textlink="">
      <xdr:nvSpPr>
        <xdr:cNvPr id="255" name="楕円 254"/>
        <xdr:cNvSpPr/>
      </xdr:nvSpPr>
      <xdr:spPr>
        <a:xfrm>
          <a:off x="6921500" y="1091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167448</xdr:rowOff>
    </xdr:from>
    <xdr:to>
      <xdr:col>41</xdr:col>
      <xdr:colOff>50800</xdr:colOff>
      <xdr:row>63</xdr:row>
      <xdr:rowOff>169389</xdr:rowOff>
    </xdr:to>
    <xdr:cxnSp macro="">
      <xdr:nvCxnSpPr>
        <xdr:cNvPr id="256" name="直線コネクタ 255"/>
        <xdr:cNvCxnSpPr/>
      </xdr:nvCxnSpPr>
      <xdr:spPr>
        <a:xfrm flipV="1">
          <a:off x="6972300" y="10968798"/>
          <a:ext cx="8890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56868</xdr:rowOff>
    </xdr:from>
    <xdr:ext cx="599010" cy="259045"/>
    <xdr:sp macro="" textlink="">
      <xdr:nvSpPr>
        <xdr:cNvPr id="257" name="n_1aveValue【橋りょう・トンネル】&#10;一人当たり有形固定資産（償却資産）額"/>
        <xdr:cNvSpPr txBox="1"/>
      </xdr:nvSpPr>
      <xdr:spPr>
        <a:xfrm>
          <a:off x="9327095" y="1068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61236</xdr:rowOff>
    </xdr:from>
    <xdr:ext cx="599010" cy="259045"/>
    <xdr:sp macro="" textlink="">
      <xdr:nvSpPr>
        <xdr:cNvPr id="258" name="n_2aveValue【橋りょう・トンネル】&#10;一人当たり有形固定資産（償却資産）額"/>
        <xdr:cNvSpPr txBox="1"/>
      </xdr:nvSpPr>
      <xdr:spPr>
        <a:xfrm>
          <a:off x="8450795" y="1069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44578</xdr:rowOff>
    </xdr:from>
    <xdr:ext cx="599010" cy="259045"/>
    <xdr:sp macro="" textlink="">
      <xdr:nvSpPr>
        <xdr:cNvPr id="259" name="n_3aveValue【橋りょう・トンネル】&#10;一人当たり有形固定資産（償却資産）額"/>
        <xdr:cNvSpPr txBox="1"/>
      </xdr:nvSpPr>
      <xdr:spPr>
        <a:xfrm>
          <a:off x="7561795" y="1101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43556</xdr:rowOff>
    </xdr:from>
    <xdr:ext cx="599010" cy="259045"/>
    <xdr:sp macro="" textlink="">
      <xdr:nvSpPr>
        <xdr:cNvPr id="260" name="n_4aveValue【橋りょう・トンネル】&#10;一人当たり有形固定資産（償却資産）額"/>
        <xdr:cNvSpPr txBox="1"/>
      </xdr:nvSpPr>
      <xdr:spPr>
        <a:xfrm>
          <a:off x="6672795" y="1101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33245</xdr:rowOff>
    </xdr:from>
    <xdr:ext cx="599010" cy="259045"/>
    <xdr:sp macro="" textlink="">
      <xdr:nvSpPr>
        <xdr:cNvPr id="261" name="n_1mainValue【橋りょう・トンネル】&#10;一人当たり有形固定資産（償却資産）額"/>
        <xdr:cNvSpPr txBox="1"/>
      </xdr:nvSpPr>
      <xdr:spPr>
        <a:xfrm>
          <a:off x="9327095" y="1100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36013</xdr:rowOff>
    </xdr:from>
    <xdr:ext cx="599010" cy="259045"/>
    <xdr:sp macro="" textlink="">
      <xdr:nvSpPr>
        <xdr:cNvPr id="262" name="n_2mainValue【橋りょう・トンネル】&#10;一人当たり有形固定資産（償却資産）額"/>
        <xdr:cNvSpPr txBox="1"/>
      </xdr:nvSpPr>
      <xdr:spPr>
        <a:xfrm>
          <a:off x="8450795" y="110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63325</xdr:rowOff>
    </xdr:from>
    <xdr:ext cx="599010" cy="259045"/>
    <xdr:sp macro="" textlink="">
      <xdr:nvSpPr>
        <xdr:cNvPr id="263" name="n_3mainValue【橋りょう・トンネル】&#10;一人当たり有形固定資産（償却資産）額"/>
        <xdr:cNvSpPr txBox="1"/>
      </xdr:nvSpPr>
      <xdr:spPr>
        <a:xfrm>
          <a:off x="7561795" y="1069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65266</xdr:rowOff>
    </xdr:from>
    <xdr:ext cx="599010" cy="259045"/>
    <xdr:sp macro="" textlink="">
      <xdr:nvSpPr>
        <xdr:cNvPr id="264" name="n_4mainValue【橋りょう・トンネル】&#10;一人当たり有形固定資産（償却資産）額"/>
        <xdr:cNvSpPr txBox="1"/>
      </xdr:nvSpPr>
      <xdr:spPr>
        <a:xfrm>
          <a:off x="6672795" y="1069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5" name="【公営住宅】&#10;有形固定資産減価償却率平均値テキスト"/>
        <xdr:cNvSpPr txBox="1"/>
      </xdr:nvSpPr>
      <xdr:spPr>
        <a:xfrm>
          <a:off x="46736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97" name="フローチャート: 判断 296"/>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8" name="フローチャート: 判断 297"/>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55880</xdr:rowOff>
    </xdr:from>
    <xdr:to>
      <xdr:col>10</xdr:col>
      <xdr:colOff>165100</xdr:colOff>
      <xdr:row>83</xdr:row>
      <xdr:rowOff>157480</xdr:rowOff>
    </xdr:to>
    <xdr:sp macro="" textlink="">
      <xdr:nvSpPr>
        <xdr:cNvPr id="299" name="フローチャート: 判断 298"/>
        <xdr:cNvSpPr/>
      </xdr:nvSpPr>
      <xdr:spPr>
        <a:xfrm>
          <a:off x="196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39551</xdr:rowOff>
    </xdr:from>
    <xdr:to>
      <xdr:col>6</xdr:col>
      <xdr:colOff>38100</xdr:colOff>
      <xdr:row>83</xdr:row>
      <xdr:rowOff>141151</xdr:rowOff>
    </xdr:to>
    <xdr:sp macro="" textlink="">
      <xdr:nvSpPr>
        <xdr:cNvPr id="300" name="フローチャート: 判断 299"/>
        <xdr:cNvSpPr/>
      </xdr:nvSpPr>
      <xdr:spPr>
        <a:xfrm>
          <a:off x="1079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306" name="楕円 305"/>
        <xdr:cNvSpPr/>
      </xdr:nvSpPr>
      <xdr:spPr>
        <a:xfrm>
          <a:off x="45847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75491</xdr:rowOff>
    </xdr:from>
    <xdr:ext cx="405111" cy="259045"/>
    <xdr:sp macro="" textlink="">
      <xdr:nvSpPr>
        <xdr:cNvPr id="307" name="【公営住宅】&#10;有形固定資産減価償却率該当値テキスト"/>
        <xdr:cNvSpPr txBox="1"/>
      </xdr:nvSpPr>
      <xdr:spPr>
        <a:xfrm>
          <a:off x="4673600" y="1379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49349</xdr:rowOff>
    </xdr:from>
    <xdr:to>
      <xdr:col>20</xdr:col>
      <xdr:colOff>38100</xdr:colOff>
      <xdr:row>81</xdr:row>
      <xdr:rowOff>150949</xdr:rowOff>
    </xdr:to>
    <xdr:sp macro="" textlink="">
      <xdr:nvSpPr>
        <xdr:cNvPr id="308" name="楕円 307"/>
        <xdr:cNvSpPr/>
      </xdr:nvSpPr>
      <xdr:spPr>
        <a:xfrm>
          <a:off x="3746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100149</xdr:rowOff>
    </xdr:from>
    <xdr:to>
      <xdr:col>24</xdr:col>
      <xdr:colOff>63500</xdr:colOff>
      <xdr:row>81</xdr:row>
      <xdr:rowOff>103414</xdr:rowOff>
    </xdr:to>
    <xdr:cxnSp macro="">
      <xdr:nvCxnSpPr>
        <xdr:cNvPr id="309" name="直線コネクタ 308"/>
        <xdr:cNvCxnSpPr/>
      </xdr:nvCxnSpPr>
      <xdr:spPr>
        <a:xfrm>
          <a:off x="3797300" y="1398759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310" name="楕円 309"/>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100149</xdr:rowOff>
    </xdr:from>
    <xdr:to>
      <xdr:col>19</xdr:col>
      <xdr:colOff>177800</xdr:colOff>
      <xdr:row>82</xdr:row>
      <xdr:rowOff>3811</xdr:rowOff>
    </xdr:to>
    <xdr:cxnSp macro="">
      <xdr:nvCxnSpPr>
        <xdr:cNvPr id="311" name="直線コネクタ 310"/>
        <xdr:cNvCxnSpPr/>
      </xdr:nvCxnSpPr>
      <xdr:spPr>
        <a:xfrm flipV="1">
          <a:off x="2908300" y="1398759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34652</xdr:rowOff>
    </xdr:from>
    <xdr:to>
      <xdr:col>10</xdr:col>
      <xdr:colOff>165100</xdr:colOff>
      <xdr:row>85</xdr:row>
      <xdr:rowOff>136252</xdr:rowOff>
    </xdr:to>
    <xdr:sp macro="" textlink="">
      <xdr:nvSpPr>
        <xdr:cNvPr id="312" name="楕円 311"/>
        <xdr:cNvSpPr/>
      </xdr:nvSpPr>
      <xdr:spPr>
        <a:xfrm>
          <a:off x="1968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85</xdr:row>
      <xdr:rowOff>85452</xdr:rowOff>
    </xdr:to>
    <xdr:cxnSp macro="">
      <xdr:nvCxnSpPr>
        <xdr:cNvPr id="313" name="直線コネクタ 312"/>
        <xdr:cNvCxnSpPr/>
      </xdr:nvCxnSpPr>
      <xdr:spPr>
        <a:xfrm flipV="1">
          <a:off x="2019300" y="14062711"/>
          <a:ext cx="889000" cy="59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5262</xdr:rowOff>
    </xdr:from>
    <xdr:to>
      <xdr:col>6</xdr:col>
      <xdr:colOff>38100</xdr:colOff>
      <xdr:row>85</xdr:row>
      <xdr:rowOff>106862</xdr:rowOff>
    </xdr:to>
    <xdr:sp macro="" textlink="">
      <xdr:nvSpPr>
        <xdr:cNvPr id="314" name="楕円 313"/>
        <xdr:cNvSpPr/>
      </xdr:nvSpPr>
      <xdr:spPr>
        <a:xfrm>
          <a:off x="1079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56062</xdr:rowOff>
    </xdr:from>
    <xdr:to>
      <xdr:col>10</xdr:col>
      <xdr:colOff>114300</xdr:colOff>
      <xdr:row>85</xdr:row>
      <xdr:rowOff>85452</xdr:rowOff>
    </xdr:to>
    <xdr:cxnSp macro="">
      <xdr:nvCxnSpPr>
        <xdr:cNvPr id="315" name="直線コネクタ 314"/>
        <xdr:cNvCxnSpPr/>
      </xdr:nvCxnSpPr>
      <xdr:spPr>
        <a:xfrm>
          <a:off x="1130300" y="146293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316" name="n_1aveValue【公営住宅】&#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317" name="n_2aveValue【公営住宅】&#10;有形固定資産減価償却率"/>
        <xdr:cNvSpPr txBox="1"/>
      </xdr:nvSpPr>
      <xdr:spPr>
        <a:xfrm>
          <a:off x="2705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2557</xdr:rowOff>
    </xdr:from>
    <xdr:ext cx="405111" cy="259045"/>
    <xdr:sp macro="" textlink="">
      <xdr:nvSpPr>
        <xdr:cNvPr id="318" name="n_3aveValue【公営住宅】&#10;有形固定資産減価償却率"/>
        <xdr:cNvSpPr txBox="1"/>
      </xdr:nvSpPr>
      <xdr:spPr>
        <a:xfrm>
          <a:off x="1816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157678</xdr:rowOff>
    </xdr:from>
    <xdr:ext cx="405111" cy="259045"/>
    <xdr:sp macro="" textlink="">
      <xdr:nvSpPr>
        <xdr:cNvPr id="319" name="n_4aveValue【公営住宅】&#10;有形固定資産減価償却率"/>
        <xdr:cNvSpPr txBox="1"/>
      </xdr:nvSpPr>
      <xdr:spPr>
        <a:xfrm>
          <a:off x="927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167476</xdr:rowOff>
    </xdr:from>
    <xdr:ext cx="405111" cy="259045"/>
    <xdr:sp macro="" textlink="">
      <xdr:nvSpPr>
        <xdr:cNvPr id="320" name="n_1mainValue【公営住宅】&#10;有形固定資産減価償却率"/>
        <xdr:cNvSpPr txBox="1"/>
      </xdr:nvSpPr>
      <xdr:spPr>
        <a:xfrm>
          <a:off x="35820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21" name="n_2mainValue【公営住宅】&#10;有形固定資産減価償却率"/>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127379</xdr:rowOff>
    </xdr:from>
    <xdr:ext cx="405111" cy="259045"/>
    <xdr:sp macro="" textlink="">
      <xdr:nvSpPr>
        <xdr:cNvPr id="322" name="n_3mainValue【公営住宅】&#10;有形固定資産減価償却率"/>
        <xdr:cNvSpPr txBox="1"/>
      </xdr:nvSpPr>
      <xdr:spPr>
        <a:xfrm>
          <a:off x="1816744" y="1470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97989</xdr:rowOff>
    </xdr:from>
    <xdr:ext cx="405111" cy="259045"/>
    <xdr:sp macro="" textlink="">
      <xdr:nvSpPr>
        <xdr:cNvPr id="323" name="n_4mainValue【公営住宅】&#10;有形固定資産減価償却率"/>
        <xdr:cNvSpPr txBox="1"/>
      </xdr:nvSpPr>
      <xdr:spPr>
        <a:xfrm>
          <a:off x="927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85141</xdr:rowOff>
    </xdr:from>
    <xdr:to>
      <xdr:col>50</xdr:col>
      <xdr:colOff>165100</xdr:colOff>
      <xdr:row>86</xdr:row>
      <xdr:rowOff>15291</xdr:rowOff>
    </xdr:to>
    <xdr:sp macro="" textlink="">
      <xdr:nvSpPr>
        <xdr:cNvPr id="354" name="フローチャート: 判断 353"/>
        <xdr:cNvSpPr/>
      </xdr:nvSpPr>
      <xdr:spPr>
        <a:xfrm>
          <a:off x="9588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98171</xdr:rowOff>
    </xdr:from>
    <xdr:to>
      <xdr:col>46</xdr:col>
      <xdr:colOff>38100</xdr:colOff>
      <xdr:row>86</xdr:row>
      <xdr:rowOff>28321</xdr:rowOff>
    </xdr:to>
    <xdr:sp macro="" textlink="">
      <xdr:nvSpPr>
        <xdr:cNvPr id="355" name="フローチャート: 判断 354"/>
        <xdr:cNvSpPr/>
      </xdr:nvSpPr>
      <xdr:spPr>
        <a:xfrm>
          <a:off x="8699500" y="146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103124</xdr:rowOff>
    </xdr:from>
    <xdr:to>
      <xdr:col>41</xdr:col>
      <xdr:colOff>101600</xdr:colOff>
      <xdr:row>86</xdr:row>
      <xdr:rowOff>33274</xdr:rowOff>
    </xdr:to>
    <xdr:sp macro="" textlink="">
      <xdr:nvSpPr>
        <xdr:cNvPr id="356" name="フローチャート: 判断 355"/>
        <xdr:cNvSpPr/>
      </xdr:nvSpPr>
      <xdr:spPr>
        <a:xfrm>
          <a:off x="7810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103352</xdr:rowOff>
    </xdr:from>
    <xdr:to>
      <xdr:col>36</xdr:col>
      <xdr:colOff>165100</xdr:colOff>
      <xdr:row>86</xdr:row>
      <xdr:rowOff>33502</xdr:rowOff>
    </xdr:to>
    <xdr:sp macro="" textlink="">
      <xdr:nvSpPr>
        <xdr:cNvPr id="357" name="フローチャート: 判断 356"/>
        <xdr:cNvSpPr/>
      </xdr:nvSpPr>
      <xdr:spPr>
        <a:xfrm>
          <a:off x="6921500" y="1467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363" name="楕円 362"/>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64" name="【公営住宅】&#10;一人当たり面積該当値テキスト"/>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59156</xdr:rowOff>
    </xdr:from>
    <xdr:to>
      <xdr:col>50</xdr:col>
      <xdr:colOff>165100</xdr:colOff>
      <xdr:row>85</xdr:row>
      <xdr:rowOff>160756</xdr:rowOff>
    </xdr:to>
    <xdr:sp macro="" textlink="">
      <xdr:nvSpPr>
        <xdr:cNvPr id="365" name="楕円 364"/>
        <xdr:cNvSpPr/>
      </xdr:nvSpPr>
      <xdr:spPr>
        <a:xfrm>
          <a:off x="9588500" y="146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109956</xdr:rowOff>
    </xdr:from>
    <xdr:to>
      <xdr:col>55</xdr:col>
      <xdr:colOff>0</xdr:colOff>
      <xdr:row>85</xdr:row>
      <xdr:rowOff>121920</xdr:rowOff>
    </xdr:to>
    <xdr:cxnSp macro="">
      <xdr:nvCxnSpPr>
        <xdr:cNvPr id="366" name="直線コネクタ 365"/>
        <xdr:cNvCxnSpPr/>
      </xdr:nvCxnSpPr>
      <xdr:spPr>
        <a:xfrm>
          <a:off x="9639300" y="14683206"/>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75158</xdr:rowOff>
    </xdr:from>
    <xdr:to>
      <xdr:col>46</xdr:col>
      <xdr:colOff>38100</xdr:colOff>
      <xdr:row>86</xdr:row>
      <xdr:rowOff>5308</xdr:rowOff>
    </xdr:to>
    <xdr:sp macro="" textlink="">
      <xdr:nvSpPr>
        <xdr:cNvPr id="367" name="楕円 366"/>
        <xdr:cNvSpPr/>
      </xdr:nvSpPr>
      <xdr:spPr>
        <a:xfrm>
          <a:off x="8699500" y="146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109956</xdr:rowOff>
    </xdr:from>
    <xdr:to>
      <xdr:col>50</xdr:col>
      <xdr:colOff>114300</xdr:colOff>
      <xdr:row>85</xdr:row>
      <xdr:rowOff>125958</xdr:rowOff>
    </xdr:to>
    <xdr:cxnSp macro="">
      <xdr:nvCxnSpPr>
        <xdr:cNvPr id="368" name="直線コネクタ 367"/>
        <xdr:cNvCxnSpPr/>
      </xdr:nvCxnSpPr>
      <xdr:spPr>
        <a:xfrm flipV="1">
          <a:off x="8750300" y="146832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110668</xdr:rowOff>
    </xdr:from>
    <xdr:to>
      <xdr:col>41</xdr:col>
      <xdr:colOff>101600</xdr:colOff>
      <xdr:row>86</xdr:row>
      <xdr:rowOff>40818</xdr:rowOff>
    </xdr:to>
    <xdr:sp macro="" textlink="">
      <xdr:nvSpPr>
        <xdr:cNvPr id="369" name="楕円 368"/>
        <xdr:cNvSpPr/>
      </xdr:nvSpPr>
      <xdr:spPr>
        <a:xfrm>
          <a:off x="7810500" y="146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125958</xdr:rowOff>
    </xdr:from>
    <xdr:to>
      <xdr:col>45</xdr:col>
      <xdr:colOff>177800</xdr:colOff>
      <xdr:row>85</xdr:row>
      <xdr:rowOff>161468</xdr:rowOff>
    </xdr:to>
    <xdr:cxnSp macro="">
      <xdr:nvCxnSpPr>
        <xdr:cNvPr id="370" name="直線コネクタ 369"/>
        <xdr:cNvCxnSpPr/>
      </xdr:nvCxnSpPr>
      <xdr:spPr>
        <a:xfrm flipV="1">
          <a:off x="7861300" y="14699208"/>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113716</xdr:rowOff>
    </xdr:from>
    <xdr:to>
      <xdr:col>36</xdr:col>
      <xdr:colOff>165100</xdr:colOff>
      <xdr:row>86</xdr:row>
      <xdr:rowOff>43866</xdr:rowOff>
    </xdr:to>
    <xdr:sp macro="" textlink="">
      <xdr:nvSpPr>
        <xdr:cNvPr id="371" name="楕円 370"/>
        <xdr:cNvSpPr/>
      </xdr:nvSpPr>
      <xdr:spPr>
        <a:xfrm>
          <a:off x="6921500" y="1468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161468</xdr:rowOff>
    </xdr:from>
    <xdr:to>
      <xdr:col>41</xdr:col>
      <xdr:colOff>50800</xdr:colOff>
      <xdr:row>85</xdr:row>
      <xdr:rowOff>164516</xdr:rowOff>
    </xdr:to>
    <xdr:cxnSp macro="">
      <xdr:nvCxnSpPr>
        <xdr:cNvPr id="372" name="直線コネクタ 371"/>
        <xdr:cNvCxnSpPr/>
      </xdr:nvCxnSpPr>
      <xdr:spPr>
        <a:xfrm flipV="1">
          <a:off x="6972300" y="1473471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6418</xdr:rowOff>
    </xdr:from>
    <xdr:ext cx="469744" cy="259045"/>
    <xdr:sp macro="" textlink="">
      <xdr:nvSpPr>
        <xdr:cNvPr id="373" name="n_1aveValue【公営住宅】&#10;一人当たり面積"/>
        <xdr:cNvSpPr txBox="1"/>
      </xdr:nvSpPr>
      <xdr:spPr>
        <a:xfrm>
          <a:off x="93917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19448</xdr:rowOff>
    </xdr:from>
    <xdr:ext cx="469744" cy="259045"/>
    <xdr:sp macro="" textlink="">
      <xdr:nvSpPr>
        <xdr:cNvPr id="374" name="n_2aveValue【公営住宅】&#10;一人当たり面積"/>
        <xdr:cNvSpPr txBox="1"/>
      </xdr:nvSpPr>
      <xdr:spPr>
        <a:xfrm>
          <a:off x="8515427" y="1476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49801</xdr:rowOff>
    </xdr:from>
    <xdr:ext cx="469744" cy="259045"/>
    <xdr:sp macro="" textlink="">
      <xdr:nvSpPr>
        <xdr:cNvPr id="375" name="n_3aveValue【公営住宅】&#10;一人当たり面積"/>
        <xdr:cNvSpPr txBox="1"/>
      </xdr:nvSpPr>
      <xdr:spPr>
        <a:xfrm>
          <a:off x="7626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50029</xdr:rowOff>
    </xdr:from>
    <xdr:ext cx="469744" cy="259045"/>
    <xdr:sp macro="" textlink="">
      <xdr:nvSpPr>
        <xdr:cNvPr id="376" name="n_4aveValue【公営住宅】&#10;一人当たり面積"/>
        <xdr:cNvSpPr txBox="1"/>
      </xdr:nvSpPr>
      <xdr:spPr>
        <a:xfrm>
          <a:off x="6737427" y="1445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5833</xdr:rowOff>
    </xdr:from>
    <xdr:ext cx="469744" cy="259045"/>
    <xdr:sp macro="" textlink="">
      <xdr:nvSpPr>
        <xdr:cNvPr id="377" name="n_1mainValue【公営住宅】&#10;一人当たり面積"/>
        <xdr:cNvSpPr txBox="1"/>
      </xdr:nvSpPr>
      <xdr:spPr>
        <a:xfrm>
          <a:off x="9391727" y="144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21835</xdr:rowOff>
    </xdr:from>
    <xdr:ext cx="469744" cy="259045"/>
    <xdr:sp macro="" textlink="">
      <xdr:nvSpPr>
        <xdr:cNvPr id="378" name="n_2mainValue【公営住宅】&#10;一人当たり面積"/>
        <xdr:cNvSpPr txBox="1"/>
      </xdr:nvSpPr>
      <xdr:spPr>
        <a:xfrm>
          <a:off x="8515427" y="1442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31945</xdr:rowOff>
    </xdr:from>
    <xdr:ext cx="469744" cy="259045"/>
    <xdr:sp macro="" textlink="">
      <xdr:nvSpPr>
        <xdr:cNvPr id="379" name="n_3mainValue【公営住宅】&#10;一人当たり面積"/>
        <xdr:cNvSpPr txBox="1"/>
      </xdr:nvSpPr>
      <xdr:spPr>
        <a:xfrm>
          <a:off x="7626427" y="1477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34993</xdr:rowOff>
    </xdr:from>
    <xdr:ext cx="469744" cy="259045"/>
    <xdr:sp macro="" textlink="">
      <xdr:nvSpPr>
        <xdr:cNvPr id="380" name="n_4mainValue【公営住宅】&#10;一人当たり面積"/>
        <xdr:cNvSpPr txBox="1"/>
      </xdr:nvSpPr>
      <xdr:spPr>
        <a:xfrm>
          <a:off x="6737427" y="147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28320</xdr:rowOff>
    </xdr:from>
    <xdr:ext cx="405111" cy="259045"/>
    <xdr:sp macro="" textlink="">
      <xdr:nvSpPr>
        <xdr:cNvPr id="427" name="【認定こども園・幼稚園・保育所】&#10;有形固定資産減価償却率平均値テキスト"/>
        <xdr:cNvSpPr txBox="1"/>
      </xdr:nvSpPr>
      <xdr:spPr>
        <a:xfrm>
          <a:off x="16357600" y="637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9" name="フローチャート: 判断 428"/>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430" name="フローチャート: 判断 429"/>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31" name="フローチャート: 判断 430"/>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118473</xdr:rowOff>
    </xdr:from>
    <xdr:to>
      <xdr:col>67</xdr:col>
      <xdr:colOff>101600</xdr:colOff>
      <xdr:row>38</xdr:row>
      <xdr:rowOff>48623</xdr:rowOff>
    </xdr:to>
    <xdr:sp macro="" textlink="">
      <xdr:nvSpPr>
        <xdr:cNvPr id="432" name="フローチャート: 判断 431"/>
        <xdr:cNvSpPr/>
      </xdr:nvSpPr>
      <xdr:spPr>
        <a:xfrm>
          <a:off x="12763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40096</xdr:rowOff>
    </xdr:from>
    <xdr:to>
      <xdr:col>85</xdr:col>
      <xdr:colOff>177800</xdr:colOff>
      <xdr:row>35</xdr:row>
      <xdr:rowOff>141696</xdr:rowOff>
    </xdr:to>
    <xdr:sp macro="" textlink="">
      <xdr:nvSpPr>
        <xdr:cNvPr id="438" name="楕円 437"/>
        <xdr:cNvSpPr/>
      </xdr:nvSpPr>
      <xdr:spPr>
        <a:xfrm>
          <a:off x="16268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62973</xdr:rowOff>
    </xdr:from>
    <xdr:ext cx="405111" cy="259045"/>
    <xdr:sp macro="" textlink="">
      <xdr:nvSpPr>
        <xdr:cNvPr id="439" name="【認定こども園・幼稚園・保育所】&#10;有形固定資産減価償却率該当値テキスト"/>
        <xdr:cNvSpPr txBox="1"/>
      </xdr:nvSpPr>
      <xdr:spPr>
        <a:xfrm>
          <a:off x="16357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108676</xdr:rowOff>
    </xdr:from>
    <xdr:to>
      <xdr:col>81</xdr:col>
      <xdr:colOff>101600</xdr:colOff>
      <xdr:row>35</xdr:row>
      <xdr:rowOff>38826</xdr:rowOff>
    </xdr:to>
    <xdr:sp macro="" textlink="">
      <xdr:nvSpPr>
        <xdr:cNvPr id="440" name="楕円 439"/>
        <xdr:cNvSpPr/>
      </xdr:nvSpPr>
      <xdr:spPr>
        <a:xfrm>
          <a:off x="15430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159476</xdr:rowOff>
    </xdr:from>
    <xdr:to>
      <xdr:col>85</xdr:col>
      <xdr:colOff>127000</xdr:colOff>
      <xdr:row>35</xdr:row>
      <xdr:rowOff>90896</xdr:rowOff>
    </xdr:to>
    <xdr:cxnSp macro="">
      <xdr:nvCxnSpPr>
        <xdr:cNvPr id="441" name="直線コネクタ 440"/>
        <xdr:cNvCxnSpPr/>
      </xdr:nvCxnSpPr>
      <xdr:spPr>
        <a:xfrm>
          <a:off x="15481300" y="5988776"/>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152763</xdr:rowOff>
    </xdr:from>
    <xdr:to>
      <xdr:col>72</xdr:col>
      <xdr:colOff>38100</xdr:colOff>
      <xdr:row>39</xdr:row>
      <xdr:rowOff>82913</xdr:rowOff>
    </xdr:to>
    <xdr:sp macro="" textlink="">
      <xdr:nvSpPr>
        <xdr:cNvPr id="442" name="楕円 441"/>
        <xdr:cNvSpPr/>
      </xdr:nvSpPr>
      <xdr:spPr>
        <a:xfrm>
          <a:off x="13652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443" name="楕円 442"/>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32113</xdr:rowOff>
    </xdr:from>
    <xdr:to>
      <xdr:col>71</xdr:col>
      <xdr:colOff>177800</xdr:colOff>
      <xdr:row>39</xdr:row>
      <xdr:rowOff>64770</xdr:rowOff>
    </xdr:to>
    <xdr:cxnSp macro="">
      <xdr:nvCxnSpPr>
        <xdr:cNvPr id="444" name="直線コネクタ 443"/>
        <xdr:cNvCxnSpPr/>
      </xdr:nvCxnSpPr>
      <xdr:spPr>
        <a:xfrm flipV="1">
          <a:off x="12814300" y="67186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445" name="n_1aveValue【認定こども園・幼稚園・保育所】&#10;有形固定資産減価償却率"/>
        <xdr:cNvSpPr txBox="1"/>
      </xdr:nvSpPr>
      <xdr:spPr>
        <a:xfrm>
          <a:off x="15266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446" name="n_2aveValue【認定こども園・幼稚園・保育所】&#10;有形固定資産減価償却率"/>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447" name="n_3aveValue【認定こども園・幼稚園・保育所】&#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65150</xdr:rowOff>
    </xdr:from>
    <xdr:ext cx="405111" cy="259045"/>
    <xdr:sp macro="" textlink="">
      <xdr:nvSpPr>
        <xdr:cNvPr id="448" name="n_4aveValue【認定こども園・幼稚園・保育所】&#10;有形固定資産減価償却率"/>
        <xdr:cNvSpPr txBox="1"/>
      </xdr:nvSpPr>
      <xdr:spPr>
        <a:xfrm>
          <a:off x="12611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55353</xdr:rowOff>
    </xdr:from>
    <xdr:ext cx="405111" cy="259045"/>
    <xdr:sp macro="" textlink="">
      <xdr:nvSpPr>
        <xdr:cNvPr id="449" name="n_1mainValue【認定こども園・幼稚園・保育所】&#10;有形固定資産減価償却率"/>
        <xdr:cNvSpPr txBox="1"/>
      </xdr:nvSpPr>
      <xdr:spPr>
        <a:xfrm>
          <a:off x="15266044"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74040</xdr:rowOff>
    </xdr:from>
    <xdr:ext cx="405111" cy="259045"/>
    <xdr:sp macro="" textlink="">
      <xdr:nvSpPr>
        <xdr:cNvPr id="450" name="n_3mainValue【認定こども園・幼稚園・保育所】&#10;有形固定資産減価償却率"/>
        <xdr:cNvSpPr txBox="1"/>
      </xdr:nvSpPr>
      <xdr:spPr>
        <a:xfrm>
          <a:off x="13500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451" name="n_4mainValue【認定こども園・幼稚園・保育所】&#10;有形固定資産減価償却率"/>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3" name="直線コネクタ 472"/>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4"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5" name="直線コネクタ 474"/>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76" name="【認定こども園・幼稚園・保育所】&#10;一人当たり面積最大値テキスト"/>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77" name="直線コネクタ 476"/>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78"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79" name="フローチャート: 判断 478"/>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9855</xdr:rowOff>
    </xdr:from>
    <xdr:to>
      <xdr:col>112</xdr:col>
      <xdr:colOff>38100</xdr:colOff>
      <xdr:row>40</xdr:row>
      <xdr:rowOff>111455</xdr:rowOff>
    </xdr:to>
    <xdr:sp macro="" textlink="">
      <xdr:nvSpPr>
        <xdr:cNvPr id="480" name="フローチャート: 判断 479"/>
        <xdr:cNvSpPr/>
      </xdr:nvSpPr>
      <xdr:spPr>
        <a:xfrm>
          <a:off x="21272500" y="686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12598</xdr:rowOff>
    </xdr:from>
    <xdr:to>
      <xdr:col>107</xdr:col>
      <xdr:colOff>101600</xdr:colOff>
      <xdr:row>40</xdr:row>
      <xdr:rowOff>114198</xdr:rowOff>
    </xdr:to>
    <xdr:sp macro="" textlink="">
      <xdr:nvSpPr>
        <xdr:cNvPr id="481" name="フローチャート: 判断 480"/>
        <xdr:cNvSpPr/>
      </xdr:nvSpPr>
      <xdr:spPr>
        <a:xfrm>
          <a:off x="20383500" y="68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20828</xdr:rowOff>
    </xdr:from>
    <xdr:to>
      <xdr:col>102</xdr:col>
      <xdr:colOff>165100</xdr:colOff>
      <xdr:row>40</xdr:row>
      <xdr:rowOff>122428</xdr:rowOff>
    </xdr:to>
    <xdr:sp macro="" textlink="">
      <xdr:nvSpPr>
        <xdr:cNvPr id="482" name="フローチャート: 判断 481"/>
        <xdr:cNvSpPr/>
      </xdr:nvSpPr>
      <xdr:spPr>
        <a:xfrm>
          <a:off x="19494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30886</xdr:rowOff>
    </xdr:from>
    <xdr:to>
      <xdr:col>98</xdr:col>
      <xdr:colOff>38100</xdr:colOff>
      <xdr:row>40</xdr:row>
      <xdr:rowOff>132486</xdr:rowOff>
    </xdr:to>
    <xdr:sp macro="" textlink="">
      <xdr:nvSpPr>
        <xdr:cNvPr id="483" name="フローチャート: 判断 482"/>
        <xdr:cNvSpPr/>
      </xdr:nvSpPr>
      <xdr:spPr>
        <a:xfrm>
          <a:off x="18605500" y="688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93066</xdr:rowOff>
    </xdr:from>
    <xdr:to>
      <xdr:col>116</xdr:col>
      <xdr:colOff>114300</xdr:colOff>
      <xdr:row>41</xdr:row>
      <xdr:rowOff>23216</xdr:rowOff>
    </xdr:to>
    <xdr:sp macro="" textlink="">
      <xdr:nvSpPr>
        <xdr:cNvPr id="489" name="楕円 488"/>
        <xdr:cNvSpPr/>
      </xdr:nvSpPr>
      <xdr:spPr>
        <a:xfrm>
          <a:off x="22110700" y="69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71493</xdr:rowOff>
    </xdr:from>
    <xdr:ext cx="469744" cy="259045"/>
    <xdr:sp macro="" textlink="">
      <xdr:nvSpPr>
        <xdr:cNvPr id="490" name="【認定こども園・幼稚園・保育所】&#10;一人当たり面積該当値テキスト"/>
        <xdr:cNvSpPr txBox="1"/>
      </xdr:nvSpPr>
      <xdr:spPr>
        <a:xfrm>
          <a:off x="22199600" y="69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164846</xdr:rowOff>
    </xdr:from>
    <xdr:to>
      <xdr:col>102</xdr:col>
      <xdr:colOff>165100</xdr:colOff>
      <xdr:row>40</xdr:row>
      <xdr:rowOff>94996</xdr:rowOff>
    </xdr:to>
    <xdr:sp macro="" textlink="">
      <xdr:nvSpPr>
        <xdr:cNvPr id="491" name="楕円 490"/>
        <xdr:cNvSpPr/>
      </xdr:nvSpPr>
      <xdr:spPr>
        <a:xfrm>
          <a:off x="19494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171247</xdr:rowOff>
    </xdr:from>
    <xdr:to>
      <xdr:col>98</xdr:col>
      <xdr:colOff>38100</xdr:colOff>
      <xdr:row>40</xdr:row>
      <xdr:rowOff>101397</xdr:rowOff>
    </xdr:to>
    <xdr:sp macro="" textlink="">
      <xdr:nvSpPr>
        <xdr:cNvPr id="492" name="楕円 491"/>
        <xdr:cNvSpPr/>
      </xdr:nvSpPr>
      <xdr:spPr>
        <a:xfrm>
          <a:off x="18605500" y="68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44196</xdr:rowOff>
    </xdr:from>
    <xdr:to>
      <xdr:col>102</xdr:col>
      <xdr:colOff>114300</xdr:colOff>
      <xdr:row>40</xdr:row>
      <xdr:rowOff>50597</xdr:rowOff>
    </xdr:to>
    <xdr:cxnSp macro="">
      <xdr:nvCxnSpPr>
        <xdr:cNvPr id="493" name="直線コネクタ 492"/>
        <xdr:cNvCxnSpPr/>
      </xdr:nvCxnSpPr>
      <xdr:spPr>
        <a:xfrm flipV="1">
          <a:off x="18656300" y="690219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127982</xdr:rowOff>
    </xdr:from>
    <xdr:ext cx="469744" cy="259045"/>
    <xdr:sp macro="" textlink="">
      <xdr:nvSpPr>
        <xdr:cNvPr id="494" name="n_1aveValue【認定こども園・幼稚園・保育所】&#10;一人当たり面積"/>
        <xdr:cNvSpPr txBox="1"/>
      </xdr:nvSpPr>
      <xdr:spPr>
        <a:xfrm>
          <a:off x="21075727" y="66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130725</xdr:rowOff>
    </xdr:from>
    <xdr:ext cx="469744" cy="259045"/>
    <xdr:sp macro="" textlink="">
      <xdr:nvSpPr>
        <xdr:cNvPr id="495" name="n_2aveValue【認定こども園・幼稚園・保育所】&#10;一人当たり面積"/>
        <xdr:cNvSpPr txBox="1"/>
      </xdr:nvSpPr>
      <xdr:spPr>
        <a:xfrm>
          <a:off x="20199427" y="66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113555</xdr:rowOff>
    </xdr:from>
    <xdr:ext cx="469744" cy="259045"/>
    <xdr:sp macro="" textlink="">
      <xdr:nvSpPr>
        <xdr:cNvPr id="496" name="n_3aveValue【認定こども園・幼稚園・保育所】&#10;一人当たり面積"/>
        <xdr:cNvSpPr txBox="1"/>
      </xdr:nvSpPr>
      <xdr:spPr>
        <a:xfrm>
          <a:off x="19310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123613</xdr:rowOff>
    </xdr:from>
    <xdr:ext cx="469744" cy="259045"/>
    <xdr:sp macro="" textlink="">
      <xdr:nvSpPr>
        <xdr:cNvPr id="497" name="n_4aveValue【認定こども園・幼稚園・保育所】&#10;一人当たり面積"/>
        <xdr:cNvSpPr txBox="1"/>
      </xdr:nvSpPr>
      <xdr:spPr>
        <a:xfrm>
          <a:off x="18421427" y="69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111523</xdr:rowOff>
    </xdr:from>
    <xdr:ext cx="469744" cy="259045"/>
    <xdr:sp macro="" textlink="">
      <xdr:nvSpPr>
        <xdr:cNvPr id="498" name="n_3mainValue【認定こども園・幼稚園・保育所】&#10;一人当たり面積"/>
        <xdr:cNvSpPr txBox="1"/>
      </xdr:nvSpPr>
      <xdr:spPr>
        <a:xfrm>
          <a:off x="19310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117924</xdr:rowOff>
    </xdr:from>
    <xdr:ext cx="469744" cy="259045"/>
    <xdr:sp macro="" textlink="">
      <xdr:nvSpPr>
        <xdr:cNvPr id="499" name="n_4mainValue【認定こども園・幼稚園・保育所】&#10;一人当たり面積"/>
        <xdr:cNvSpPr txBox="1"/>
      </xdr:nvSpPr>
      <xdr:spPr>
        <a:xfrm>
          <a:off x="18421427" y="66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24" name="直線コネクタ 523"/>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25"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26" name="直線コネクタ 525"/>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27"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28" name="直線コネクタ 527"/>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29"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30" name="フローチャート: 判断 52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34925</xdr:rowOff>
    </xdr:from>
    <xdr:to>
      <xdr:col>81</xdr:col>
      <xdr:colOff>101600</xdr:colOff>
      <xdr:row>60</xdr:row>
      <xdr:rowOff>136525</xdr:rowOff>
    </xdr:to>
    <xdr:sp macro="" textlink="">
      <xdr:nvSpPr>
        <xdr:cNvPr id="531" name="フローチャート: 判断 530"/>
        <xdr:cNvSpPr/>
      </xdr:nvSpPr>
      <xdr:spPr>
        <a:xfrm>
          <a:off x="15430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32" name="フローチャート: 判断 531"/>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31115</xdr:rowOff>
    </xdr:from>
    <xdr:to>
      <xdr:col>72</xdr:col>
      <xdr:colOff>38100</xdr:colOff>
      <xdr:row>60</xdr:row>
      <xdr:rowOff>132715</xdr:rowOff>
    </xdr:to>
    <xdr:sp macro="" textlink="">
      <xdr:nvSpPr>
        <xdr:cNvPr id="533" name="フローチャート: 判断 532"/>
        <xdr:cNvSpPr/>
      </xdr:nvSpPr>
      <xdr:spPr>
        <a:xfrm>
          <a:off x="13652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34" name="フローチャート: 判断 53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0" name="楕円 539"/>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41" name="【学校施設】&#10;有形固定資産減価償却率該当値テキスト"/>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151130</xdr:rowOff>
    </xdr:from>
    <xdr:to>
      <xdr:col>81</xdr:col>
      <xdr:colOff>101600</xdr:colOff>
      <xdr:row>61</xdr:row>
      <xdr:rowOff>81280</xdr:rowOff>
    </xdr:to>
    <xdr:sp macro="" textlink="">
      <xdr:nvSpPr>
        <xdr:cNvPr id="542" name="楕円 541"/>
        <xdr:cNvSpPr/>
      </xdr:nvSpPr>
      <xdr:spPr>
        <a:xfrm>
          <a:off x="15430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61</xdr:row>
      <xdr:rowOff>30480</xdr:rowOff>
    </xdr:to>
    <xdr:cxnSp macro="">
      <xdr:nvCxnSpPr>
        <xdr:cNvPr id="543" name="直線コネクタ 542"/>
        <xdr:cNvCxnSpPr/>
      </xdr:nvCxnSpPr>
      <xdr:spPr>
        <a:xfrm flipV="1">
          <a:off x="15481300" y="104013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544" name="楕円 543"/>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30480</xdr:rowOff>
    </xdr:from>
    <xdr:to>
      <xdr:col>81</xdr:col>
      <xdr:colOff>50800</xdr:colOff>
      <xdr:row>61</xdr:row>
      <xdr:rowOff>43815</xdr:rowOff>
    </xdr:to>
    <xdr:cxnSp macro="">
      <xdr:nvCxnSpPr>
        <xdr:cNvPr id="545" name="直線コネクタ 544"/>
        <xdr:cNvCxnSpPr/>
      </xdr:nvCxnSpPr>
      <xdr:spPr>
        <a:xfrm flipV="1">
          <a:off x="14592300" y="104889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546" name="楕円 545"/>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43815</xdr:rowOff>
    </xdr:to>
    <xdr:cxnSp macro="">
      <xdr:nvCxnSpPr>
        <xdr:cNvPr id="547" name="直線コネクタ 546"/>
        <xdr:cNvCxnSpPr/>
      </xdr:nvCxnSpPr>
      <xdr:spPr>
        <a:xfrm>
          <a:off x="13703300" y="104698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99695</xdr:rowOff>
    </xdr:from>
    <xdr:to>
      <xdr:col>67</xdr:col>
      <xdr:colOff>101600</xdr:colOff>
      <xdr:row>61</xdr:row>
      <xdr:rowOff>29845</xdr:rowOff>
    </xdr:to>
    <xdr:sp macro="" textlink="">
      <xdr:nvSpPr>
        <xdr:cNvPr id="548" name="楕円 547"/>
        <xdr:cNvSpPr/>
      </xdr:nvSpPr>
      <xdr:spPr>
        <a:xfrm>
          <a:off x="12763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150495</xdr:rowOff>
    </xdr:from>
    <xdr:to>
      <xdr:col>71</xdr:col>
      <xdr:colOff>177800</xdr:colOff>
      <xdr:row>61</xdr:row>
      <xdr:rowOff>11430</xdr:rowOff>
    </xdr:to>
    <xdr:cxnSp macro="">
      <xdr:nvCxnSpPr>
        <xdr:cNvPr id="549" name="直線コネクタ 548"/>
        <xdr:cNvCxnSpPr/>
      </xdr:nvCxnSpPr>
      <xdr:spPr>
        <a:xfrm>
          <a:off x="12814300" y="10437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153052</xdr:rowOff>
    </xdr:from>
    <xdr:ext cx="405111" cy="259045"/>
    <xdr:sp macro="" textlink="">
      <xdr:nvSpPr>
        <xdr:cNvPr id="550" name="n_1aveValue【学校施設】&#10;有形固定資産減価償却率"/>
        <xdr:cNvSpPr txBox="1"/>
      </xdr:nvSpPr>
      <xdr:spPr>
        <a:xfrm>
          <a:off x="152660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551" name="n_2aveValue【学校施設】&#10;有形固定資産減価償却率"/>
        <xdr:cNvSpPr txBox="1"/>
      </xdr:nvSpPr>
      <xdr:spPr>
        <a:xfrm>
          <a:off x="14389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149242</xdr:rowOff>
    </xdr:from>
    <xdr:ext cx="405111" cy="259045"/>
    <xdr:sp macro="" textlink="">
      <xdr:nvSpPr>
        <xdr:cNvPr id="552" name="n_3aveValue【学校施設】&#10;有形固定資産減価償却率"/>
        <xdr:cNvSpPr txBox="1"/>
      </xdr:nvSpPr>
      <xdr:spPr>
        <a:xfrm>
          <a:off x="13500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53" name="n_4aveValue【学校施設】&#10;有形固定資産減価償却率"/>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72407</xdr:rowOff>
    </xdr:from>
    <xdr:ext cx="405111" cy="259045"/>
    <xdr:sp macro="" textlink="">
      <xdr:nvSpPr>
        <xdr:cNvPr id="554" name="n_1mainValue【学校施設】&#10;有形固定資産減価償却率"/>
        <xdr:cNvSpPr txBox="1"/>
      </xdr:nvSpPr>
      <xdr:spPr>
        <a:xfrm>
          <a:off x="152660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555" name="n_2mainValue【学校施設】&#10;有形固定資産減価償却率"/>
        <xdr:cNvSpPr txBox="1"/>
      </xdr:nvSpPr>
      <xdr:spPr>
        <a:xfrm>
          <a:off x="14389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556" name="n_3mainValue【学校施設】&#10;有形固定資産減価償却率"/>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20972</xdr:rowOff>
    </xdr:from>
    <xdr:ext cx="405111" cy="259045"/>
    <xdr:sp macro="" textlink="">
      <xdr:nvSpPr>
        <xdr:cNvPr id="557" name="n_4mainValue【学校施設】&#10;有形固定資産減価償却率"/>
        <xdr:cNvSpPr txBox="1"/>
      </xdr:nvSpPr>
      <xdr:spPr>
        <a:xfrm>
          <a:off x="12611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8" name="直線コネクタ 56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9" name="テキスト ボックス 56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0" name="直線コネクタ 56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1" name="テキスト ボックス 57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2" name="直線コネクタ 57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3" name="テキスト ボックス 57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4" name="直線コネクタ 57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5" name="テキスト ボックス 57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6" name="直線コネクタ 57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77" name="テキスト ボックス 57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9" name="テキスト ボックス 57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81" name="直線コネクタ 580"/>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82"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83" name="直線コネクタ 582"/>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84"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85" name="直線コネクタ 584"/>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586" name="【学校施設】&#10;一人当たり面積平均値テキスト"/>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87" name="フローチャート: 判断 586"/>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148768</xdr:rowOff>
    </xdr:from>
    <xdr:to>
      <xdr:col>112</xdr:col>
      <xdr:colOff>38100</xdr:colOff>
      <xdr:row>63</xdr:row>
      <xdr:rowOff>78918</xdr:rowOff>
    </xdr:to>
    <xdr:sp macro="" textlink="">
      <xdr:nvSpPr>
        <xdr:cNvPr id="588" name="フローチャート: 判断 587"/>
        <xdr:cNvSpPr/>
      </xdr:nvSpPr>
      <xdr:spPr>
        <a:xfrm>
          <a:off x="21272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153797</xdr:rowOff>
    </xdr:from>
    <xdr:to>
      <xdr:col>107</xdr:col>
      <xdr:colOff>101600</xdr:colOff>
      <xdr:row>63</xdr:row>
      <xdr:rowOff>83947</xdr:rowOff>
    </xdr:to>
    <xdr:sp macro="" textlink="">
      <xdr:nvSpPr>
        <xdr:cNvPr id="589" name="フローチャート: 判断 588"/>
        <xdr:cNvSpPr/>
      </xdr:nvSpPr>
      <xdr:spPr>
        <a:xfrm>
          <a:off x="20383500" y="1078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148082</xdr:rowOff>
    </xdr:from>
    <xdr:to>
      <xdr:col>102</xdr:col>
      <xdr:colOff>165100</xdr:colOff>
      <xdr:row>63</xdr:row>
      <xdr:rowOff>78232</xdr:rowOff>
    </xdr:to>
    <xdr:sp macro="" textlink="">
      <xdr:nvSpPr>
        <xdr:cNvPr id="590" name="フローチャート: 判断 589"/>
        <xdr:cNvSpPr/>
      </xdr:nvSpPr>
      <xdr:spPr>
        <a:xfrm>
          <a:off x="194945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156845</xdr:rowOff>
    </xdr:from>
    <xdr:to>
      <xdr:col>98</xdr:col>
      <xdr:colOff>38100</xdr:colOff>
      <xdr:row>63</xdr:row>
      <xdr:rowOff>86995</xdr:rowOff>
    </xdr:to>
    <xdr:sp macro="" textlink="">
      <xdr:nvSpPr>
        <xdr:cNvPr id="591" name="フローチャート: 判断 590"/>
        <xdr:cNvSpPr/>
      </xdr:nvSpPr>
      <xdr:spPr>
        <a:xfrm>
          <a:off x="186055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125603</xdr:rowOff>
    </xdr:from>
    <xdr:to>
      <xdr:col>116</xdr:col>
      <xdr:colOff>114300</xdr:colOff>
      <xdr:row>63</xdr:row>
      <xdr:rowOff>55753</xdr:rowOff>
    </xdr:to>
    <xdr:sp macro="" textlink="">
      <xdr:nvSpPr>
        <xdr:cNvPr id="597" name="楕円 596"/>
        <xdr:cNvSpPr/>
      </xdr:nvSpPr>
      <xdr:spPr>
        <a:xfrm>
          <a:off x="22110700" y="107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104030</xdr:rowOff>
    </xdr:from>
    <xdr:ext cx="469744" cy="259045"/>
    <xdr:sp macro="" textlink="">
      <xdr:nvSpPr>
        <xdr:cNvPr id="598" name="【学校施設】&#10;一人当たり面積該当値テキスト"/>
        <xdr:cNvSpPr txBox="1"/>
      </xdr:nvSpPr>
      <xdr:spPr>
        <a:xfrm>
          <a:off x="22199600" y="1073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132842</xdr:rowOff>
    </xdr:from>
    <xdr:to>
      <xdr:col>112</xdr:col>
      <xdr:colOff>38100</xdr:colOff>
      <xdr:row>63</xdr:row>
      <xdr:rowOff>62992</xdr:rowOff>
    </xdr:to>
    <xdr:sp macro="" textlink="">
      <xdr:nvSpPr>
        <xdr:cNvPr id="599" name="楕円 598"/>
        <xdr:cNvSpPr/>
      </xdr:nvSpPr>
      <xdr:spPr>
        <a:xfrm>
          <a:off x="21272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xdr:rowOff>
    </xdr:from>
    <xdr:to>
      <xdr:col>116</xdr:col>
      <xdr:colOff>63500</xdr:colOff>
      <xdr:row>63</xdr:row>
      <xdr:rowOff>12192</xdr:rowOff>
    </xdr:to>
    <xdr:cxnSp macro="">
      <xdr:nvCxnSpPr>
        <xdr:cNvPr id="600" name="直線コネクタ 599"/>
        <xdr:cNvCxnSpPr/>
      </xdr:nvCxnSpPr>
      <xdr:spPr>
        <a:xfrm flipV="1">
          <a:off x="21323300" y="1080630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136728</xdr:rowOff>
    </xdr:from>
    <xdr:to>
      <xdr:col>107</xdr:col>
      <xdr:colOff>101600</xdr:colOff>
      <xdr:row>63</xdr:row>
      <xdr:rowOff>66878</xdr:rowOff>
    </xdr:to>
    <xdr:sp macro="" textlink="">
      <xdr:nvSpPr>
        <xdr:cNvPr id="601" name="楕円 600"/>
        <xdr:cNvSpPr/>
      </xdr:nvSpPr>
      <xdr:spPr>
        <a:xfrm>
          <a:off x="20383500" y="107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xdr:rowOff>
    </xdr:from>
    <xdr:to>
      <xdr:col>111</xdr:col>
      <xdr:colOff>177800</xdr:colOff>
      <xdr:row>63</xdr:row>
      <xdr:rowOff>16078</xdr:rowOff>
    </xdr:to>
    <xdr:cxnSp macro="">
      <xdr:nvCxnSpPr>
        <xdr:cNvPr id="602" name="直線コネクタ 601"/>
        <xdr:cNvCxnSpPr/>
      </xdr:nvCxnSpPr>
      <xdr:spPr>
        <a:xfrm flipV="1">
          <a:off x="20434300" y="1081354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88570</xdr:rowOff>
    </xdr:from>
    <xdr:to>
      <xdr:col>102</xdr:col>
      <xdr:colOff>165100</xdr:colOff>
      <xdr:row>63</xdr:row>
      <xdr:rowOff>18720</xdr:rowOff>
    </xdr:to>
    <xdr:sp macro="" textlink="">
      <xdr:nvSpPr>
        <xdr:cNvPr id="603" name="楕円 602"/>
        <xdr:cNvSpPr/>
      </xdr:nvSpPr>
      <xdr:spPr>
        <a:xfrm>
          <a:off x="19494500" y="107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139370</xdr:rowOff>
    </xdr:from>
    <xdr:to>
      <xdr:col>107</xdr:col>
      <xdr:colOff>50800</xdr:colOff>
      <xdr:row>63</xdr:row>
      <xdr:rowOff>16078</xdr:rowOff>
    </xdr:to>
    <xdr:cxnSp macro="">
      <xdr:nvCxnSpPr>
        <xdr:cNvPr id="604" name="直線コネクタ 603"/>
        <xdr:cNvCxnSpPr/>
      </xdr:nvCxnSpPr>
      <xdr:spPr>
        <a:xfrm>
          <a:off x="19545300" y="10769270"/>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95352</xdr:rowOff>
    </xdr:from>
    <xdr:to>
      <xdr:col>98</xdr:col>
      <xdr:colOff>38100</xdr:colOff>
      <xdr:row>63</xdr:row>
      <xdr:rowOff>25502</xdr:rowOff>
    </xdr:to>
    <xdr:sp macro="" textlink="">
      <xdr:nvSpPr>
        <xdr:cNvPr id="605" name="楕円 604"/>
        <xdr:cNvSpPr/>
      </xdr:nvSpPr>
      <xdr:spPr>
        <a:xfrm>
          <a:off x="18605500" y="107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139370</xdr:rowOff>
    </xdr:from>
    <xdr:to>
      <xdr:col>102</xdr:col>
      <xdr:colOff>114300</xdr:colOff>
      <xdr:row>62</xdr:row>
      <xdr:rowOff>146152</xdr:rowOff>
    </xdr:to>
    <xdr:cxnSp macro="">
      <xdr:nvCxnSpPr>
        <xdr:cNvPr id="606" name="直線コネクタ 605"/>
        <xdr:cNvCxnSpPr/>
      </xdr:nvCxnSpPr>
      <xdr:spPr>
        <a:xfrm flipV="1">
          <a:off x="18656300" y="10769270"/>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70045</xdr:rowOff>
    </xdr:from>
    <xdr:ext cx="469744" cy="259045"/>
    <xdr:sp macro="" textlink="">
      <xdr:nvSpPr>
        <xdr:cNvPr id="607" name="n_1aveValue【学校施設】&#10;一人当たり面積"/>
        <xdr:cNvSpPr txBox="1"/>
      </xdr:nvSpPr>
      <xdr:spPr>
        <a:xfrm>
          <a:off x="210757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75074</xdr:rowOff>
    </xdr:from>
    <xdr:ext cx="469744" cy="259045"/>
    <xdr:sp macro="" textlink="">
      <xdr:nvSpPr>
        <xdr:cNvPr id="608" name="n_2aveValue【学校施設】&#10;一人当たり面積"/>
        <xdr:cNvSpPr txBox="1"/>
      </xdr:nvSpPr>
      <xdr:spPr>
        <a:xfrm>
          <a:off x="20199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69359</xdr:rowOff>
    </xdr:from>
    <xdr:ext cx="469744" cy="259045"/>
    <xdr:sp macro="" textlink="">
      <xdr:nvSpPr>
        <xdr:cNvPr id="609" name="n_3aveValue【学校施設】&#10;一人当たり面積"/>
        <xdr:cNvSpPr txBox="1"/>
      </xdr:nvSpPr>
      <xdr:spPr>
        <a:xfrm>
          <a:off x="19310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78122</xdr:rowOff>
    </xdr:from>
    <xdr:ext cx="469744" cy="259045"/>
    <xdr:sp macro="" textlink="">
      <xdr:nvSpPr>
        <xdr:cNvPr id="610" name="n_4aveValue【学校施設】&#10;一人当たり面積"/>
        <xdr:cNvSpPr txBox="1"/>
      </xdr:nvSpPr>
      <xdr:spPr>
        <a:xfrm>
          <a:off x="18421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79519</xdr:rowOff>
    </xdr:from>
    <xdr:ext cx="469744" cy="259045"/>
    <xdr:sp macro="" textlink="">
      <xdr:nvSpPr>
        <xdr:cNvPr id="611" name="n_1mainValue【学校施設】&#10;一人当たり面積"/>
        <xdr:cNvSpPr txBox="1"/>
      </xdr:nvSpPr>
      <xdr:spPr>
        <a:xfrm>
          <a:off x="21075727" y="1053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83405</xdr:rowOff>
    </xdr:from>
    <xdr:ext cx="469744" cy="259045"/>
    <xdr:sp macro="" textlink="">
      <xdr:nvSpPr>
        <xdr:cNvPr id="612" name="n_2mainValue【学校施設】&#10;一人当たり面積"/>
        <xdr:cNvSpPr txBox="1"/>
      </xdr:nvSpPr>
      <xdr:spPr>
        <a:xfrm>
          <a:off x="20199427" y="1054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35247</xdr:rowOff>
    </xdr:from>
    <xdr:ext cx="469744" cy="259045"/>
    <xdr:sp macro="" textlink="">
      <xdr:nvSpPr>
        <xdr:cNvPr id="613" name="n_3mainValue【学校施設】&#10;一人当たり面積"/>
        <xdr:cNvSpPr txBox="1"/>
      </xdr:nvSpPr>
      <xdr:spPr>
        <a:xfrm>
          <a:off x="19310427" y="104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42029</xdr:rowOff>
    </xdr:from>
    <xdr:ext cx="469744" cy="259045"/>
    <xdr:sp macro="" textlink="">
      <xdr:nvSpPr>
        <xdr:cNvPr id="614" name="n_4mainValue【学校施設】&#10;一人当たり面積"/>
        <xdr:cNvSpPr txBox="1"/>
      </xdr:nvSpPr>
      <xdr:spPr>
        <a:xfrm>
          <a:off x="18421427" y="1050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2" name="直線コネクタ 6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3" name="テキスト ボックス 64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4" name="直線コネクタ 6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5" name="テキスト ボックス 6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6" name="直線コネクタ 6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7" name="テキスト ボックス 6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8" name="直線コネクタ 6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9" name="テキスト ボックス 6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0" name="直線コネクタ 6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1" name="テキスト ボックス 65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4" name="直線コネクタ 65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5"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6" name="直線コネクタ 65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7"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8" name="直線コネクタ 65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59" name="【公民館】&#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60" name="フローチャート: 判断 659"/>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661" name="フローチャート: 判断 660"/>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80011</xdr:rowOff>
    </xdr:from>
    <xdr:to>
      <xdr:col>76</xdr:col>
      <xdr:colOff>165100</xdr:colOff>
      <xdr:row>105</xdr:row>
      <xdr:rowOff>10161</xdr:rowOff>
    </xdr:to>
    <xdr:sp macro="" textlink="">
      <xdr:nvSpPr>
        <xdr:cNvPr id="662" name="フローチャート: 判断 661"/>
        <xdr:cNvSpPr/>
      </xdr:nvSpPr>
      <xdr:spPr>
        <a:xfrm>
          <a:off x="14541500" y="1791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74930</xdr:rowOff>
    </xdr:from>
    <xdr:to>
      <xdr:col>72</xdr:col>
      <xdr:colOff>38100</xdr:colOff>
      <xdr:row>105</xdr:row>
      <xdr:rowOff>5080</xdr:rowOff>
    </xdr:to>
    <xdr:sp macro="" textlink="">
      <xdr:nvSpPr>
        <xdr:cNvPr id="663" name="フローチャート: 判断 662"/>
        <xdr:cNvSpPr/>
      </xdr:nvSpPr>
      <xdr:spPr>
        <a:xfrm>
          <a:off x="13652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38100</xdr:rowOff>
    </xdr:from>
    <xdr:to>
      <xdr:col>67</xdr:col>
      <xdr:colOff>101600</xdr:colOff>
      <xdr:row>104</xdr:row>
      <xdr:rowOff>139700</xdr:rowOff>
    </xdr:to>
    <xdr:sp macro="" textlink="">
      <xdr:nvSpPr>
        <xdr:cNvPr id="664" name="フローチャート: 判断 663"/>
        <xdr:cNvSpPr/>
      </xdr:nvSpPr>
      <xdr:spPr>
        <a:xfrm>
          <a:off x="12763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158750</xdr:rowOff>
    </xdr:from>
    <xdr:to>
      <xdr:col>85</xdr:col>
      <xdr:colOff>177800</xdr:colOff>
      <xdr:row>107</xdr:row>
      <xdr:rowOff>88900</xdr:rowOff>
    </xdr:to>
    <xdr:sp macro="" textlink="">
      <xdr:nvSpPr>
        <xdr:cNvPr id="670" name="楕円 669"/>
        <xdr:cNvSpPr/>
      </xdr:nvSpPr>
      <xdr:spPr>
        <a:xfrm>
          <a:off x="16268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73677</xdr:rowOff>
    </xdr:from>
    <xdr:ext cx="405111" cy="259045"/>
    <xdr:sp macro="" textlink="">
      <xdr:nvSpPr>
        <xdr:cNvPr id="671" name="【公民館】&#10;有形固定資産減価償却率該当値テキスト"/>
        <xdr:cNvSpPr txBox="1"/>
      </xdr:nvSpPr>
      <xdr:spPr>
        <a:xfrm>
          <a:off x="16357600" y="182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148589</xdr:rowOff>
    </xdr:from>
    <xdr:to>
      <xdr:col>81</xdr:col>
      <xdr:colOff>101600</xdr:colOff>
      <xdr:row>107</xdr:row>
      <xdr:rowOff>78739</xdr:rowOff>
    </xdr:to>
    <xdr:sp macro="" textlink="">
      <xdr:nvSpPr>
        <xdr:cNvPr id="672" name="楕円 671"/>
        <xdr:cNvSpPr/>
      </xdr:nvSpPr>
      <xdr:spPr>
        <a:xfrm>
          <a:off x="15430500" y="183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27939</xdr:rowOff>
    </xdr:from>
    <xdr:to>
      <xdr:col>85</xdr:col>
      <xdr:colOff>127000</xdr:colOff>
      <xdr:row>107</xdr:row>
      <xdr:rowOff>38100</xdr:rowOff>
    </xdr:to>
    <xdr:cxnSp macro="">
      <xdr:nvCxnSpPr>
        <xdr:cNvPr id="673" name="直線コネクタ 672"/>
        <xdr:cNvCxnSpPr/>
      </xdr:nvCxnSpPr>
      <xdr:spPr>
        <a:xfrm>
          <a:off x="15481300" y="18373089"/>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133350</xdr:rowOff>
    </xdr:from>
    <xdr:to>
      <xdr:col>76</xdr:col>
      <xdr:colOff>165100</xdr:colOff>
      <xdr:row>107</xdr:row>
      <xdr:rowOff>63500</xdr:rowOff>
    </xdr:to>
    <xdr:sp macro="" textlink="">
      <xdr:nvSpPr>
        <xdr:cNvPr id="674" name="楕円 673"/>
        <xdr:cNvSpPr/>
      </xdr:nvSpPr>
      <xdr:spPr>
        <a:xfrm>
          <a:off x="14541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12700</xdr:rowOff>
    </xdr:from>
    <xdr:to>
      <xdr:col>81</xdr:col>
      <xdr:colOff>50800</xdr:colOff>
      <xdr:row>107</xdr:row>
      <xdr:rowOff>27939</xdr:rowOff>
    </xdr:to>
    <xdr:cxnSp macro="">
      <xdr:nvCxnSpPr>
        <xdr:cNvPr id="675" name="直線コネクタ 674"/>
        <xdr:cNvCxnSpPr/>
      </xdr:nvCxnSpPr>
      <xdr:spPr>
        <a:xfrm>
          <a:off x="14592300" y="183578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109220</xdr:rowOff>
    </xdr:from>
    <xdr:to>
      <xdr:col>72</xdr:col>
      <xdr:colOff>38100</xdr:colOff>
      <xdr:row>107</xdr:row>
      <xdr:rowOff>39370</xdr:rowOff>
    </xdr:to>
    <xdr:sp macro="" textlink="">
      <xdr:nvSpPr>
        <xdr:cNvPr id="676" name="楕円 675"/>
        <xdr:cNvSpPr/>
      </xdr:nvSpPr>
      <xdr:spPr>
        <a:xfrm>
          <a:off x="1365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160020</xdr:rowOff>
    </xdr:from>
    <xdr:to>
      <xdr:col>76</xdr:col>
      <xdr:colOff>114300</xdr:colOff>
      <xdr:row>107</xdr:row>
      <xdr:rowOff>12700</xdr:rowOff>
    </xdr:to>
    <xdr:cxnSp macro="">
      <xdr:nvCxnSpPr>
        <xdr:cNvPr id="677" name="直線コネクタ 676"/>
        <xdr:cNvCxnSpPr/>
      </xdr:nvCxnSpPr>
      <xdr:spPr>
        <a:xfrm>
          <a:off x="13703300" y="183337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86361</xdr:rowOff>
    </xdr:from>
    <xdr:to>
      <xdr:col>67</xdr:col>
      <xdr:colOff>101600</xdr:colOff>
      <xdr:row>107</xdr:row>
      <xdr:rowOff>16511</xdr:rowOff>
    </xdr:to>
    <xdr:sp macro="" textlink="">
      <xdr:nvSpPr>
        <xdr:cNvPr id="678" name="楕円 677"/>
        <xdr:cNvSpPr/>
      </xdr:nvSpPr>
      <xdr:spPr>
        <a:xfrm>
          <a:off x="1276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137161</xdr:rowOff>
    </xdr:from>
    <xdr:to>
      <xdr:col>71</xdr:col>
      <xdr:colOff>177800</xdr:colOff>
      <xdr:row>106</xdr:row>
      <xdr:rowOff>160020</xdr:rowOff>
    </xdr:to>
    <xdr:cxnSp macro="">
      <xdr:nvCxnSpPr>
        <xdr:cNvPr id="679" name="直線コネクタ 678"/>
        <xdr:cNvCxnSpPr/>
      </xdr:nvCxnSpPr>
      <xdr:spPr>
        <a:xfrm>
          <a:off x="12814300" y="18310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680" name="n_1aveValue【公民館】&#10;有形固定資産減価償却率"/>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26688</xdr:rowOff>
    </xdr:from>
    <xdr:ext cx="405111" cy="259045"/>
    <xdr:sp macro="" textlink="">
      <xdr:nvSpPr>
        <xdr:cNvPr id="681" name="n_2aveValue【公民館】&#10;有形固定資産減価償却率"/>
        <xdr:cNvSpPr txBox="1"/>
      </xdr:nvSpPr>
      <xdr:spPr>
        <a:xfrm>
          <a:off x="143897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21607</xdr:rowOff>
    </xdr:from>
    <xdr:ext cx="405111" cy="259045"/>
    <xdr:sp macro="" textlink="">
      <xdr:nvSpPr>
        <xdr:cNvPr id="682" name="n_3aveValue【公民館】&#10;有形固定資産減価償却率"/>
        <xdr:cNvSpPr txBox="1"/>
      </xdr:nvSpPr>
      <xdr:spPr>
        <a:xfrm>
          <a:off x="13500744"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156227</xdr:rowOff>
    </xdr:from>
    <xdr:ext cx="405111" cy="259045"/>
    <xdr:sp macro="" textlink="">
      <xdr:nvSpPr>
        <xdr:cNvPr id="683" name="n_4aveValue【公民館】&#10;有形固定資産減価償却率"/>
        <xdr:cNvSpPr txBox="1"/>
      </xdr:nvSpPr>
      <xdr:spPr>
        <a:xfrm>
          <a:off x="12611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69866</xdr:rowOff>
    </xdr:from>
    <xdr:ext cx="405111" cy="259045"/>
    <xdr:sp macro="" textlink="">
      <xdr:nvSpPr>
        <xdr:cNvPr id="684" name="n_1mainValue【公民館】&#10;有形固定資産減価償却率"/>
        <xdr:cNvSpPr txBox="1"/>
      </xdr:nvSpPr>
      <xdr:spPr>
        <a:xfrm>
          <a:off x="15266044" y="1841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54627</xdr:rowOff>
    </xdr:from>
    <xdr:ext cx="405111" cy="259045"/>
    <xdr:sp macro="" textlink="">
      <xdr:nvSpPr>
        <xdr:cNvPr id="685" name="n_2mainValue【公民館】&#10;有形固定資産減価償却率"/>
        <xdr:cNvSpPr txBox="1"/>
      </xdr:nvSpPr>
      <xdr:spPr>
        <a:xfrm>
          <a:off x="14389744" y="183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30497</xdr:rowOff>
    </xdr:from>
    <xdr:ext cx="405111" cy="259045"/>
    <xdr:sp macro="" textlink="">
      <xdr:nvSpPr>
        <xdr:cNvPr id="686" name="n_3mainValue【公民館】&#10;有形固定資産減価償却率"/>
        <xdr:cNvSpPr txBox="1"/>
      </xdr:nvSpPr>
      <xdr:spPr>
        <a:xfrm>
          <a:off x="135007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7638</xdr:rowOff>
    </xdr:from>
    <xdr:ext cx="405111" cy="259045"/>
    <xdr:sp macro="" textlink="">
      <xdr:nvSpPr>
        <xdr:cNvPr id="687" name="n_4mainValue【公民館】&#10;有形固定資産減価償却率"/>
        <xdr:cNvSpPr txBox="1"/>
      </xdr:nvSpPr>
      <xdr:spPr>
        <a:xfrm>
          <a:off x="126117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8" name="直線コネクタ 6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9" name="テキスト ボックス 6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0" name="直線コネクタ 6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1" name="テキスト ボックス 7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2" name="直線コネクタ 7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3" name="テキスト ボックス 7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4" name="直線コネクタ 7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5" name="テキスト ボックス 7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6" name="直線コネクタ 7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7" name="テキスト ボックス 7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11" name="直線コネクタ 710"/>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12"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13" name="直線コネクタ 712"/>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14" name="【公民館】&#10;一人当たり面積最大値テキスト"/>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15" name="直線コネクタ 714"/>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85614</xdr:rowOff>
    </xdr:from>
    <xdr:ext cx="469744" cy="259045"/>
    <xdr:sp macro="" textlink="">
      <xdr:nvSpPr>
        <xdr:cNvPr id="716" name="【公民館】&#10;一人当たり面積平均値テキスト"/>
        <xdr:cNvSpPr txBox="1"/>
      </xdr:nvSpPr>
      <xdr:spPr>
        <a:xfrm>
          <a:off x="22199600" y="1808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17" name="フローチャート: 判断 716"/>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12446</xdr:rowOff>
    </xdr:from>
    <xdr:to>
      <xdr:col>112</xdr:col>
      <xdr:colOff>38100</xdr:colOff>
      <xdr:row>107</xdr:row>
      <xdr:rowOff>114046</xdr:rowOff>
    </xdr:to>
    <xdr:sp macro="" textlink="">
      <xdr:nvSpPr>
        <xdr:cNvPr id="718" name="フローチャート: 判断 717"/>
        <xdr:cNvSpPr/>
      </xdr:nvSpPr>
      <xdr:spPr>
        <a:xfrm>
          <a:off x="21272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15494</xdr:rowOff>
    </xdr:from>
    <xdr:to>
      <xdr:col>107</xdr:col>
      <xdr:colOff>101600</xdr:colOff>
      <xdr:row>107</xdr:row>
      <xdr:rowOff>117094</xdr:rowOff>
    </xdr:to>
    <xdr:sp macro="" textlink="">
      <xdr:nvSpPr>
        <xdr:cNvPr id="719" name="フローチャート: 判断 718"/>
        <xdr:cNvSpPr/>
      </xdr:nvSpPr>
      <xdr:spPr>
        <a:xfrm>
          <a:off x="20383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24637</xdr:rowOff>
    </xdr:from>
    <xdr:to>
      <xdr:col>102</xdr:col>
      <xdr:colOff>165100</xdr:colOff>
      <xdr:row>107</xdr:row>
      <xdr:rowOff>126237</xdr:rowOff>
    </xdr:to>
    <xdr:sp macro="" textlink="">
      <xdr:nvSpPr>
        <xdr:cNvPr id="720" name="フローチャート: 判断 719"/>
        <xdr:cNvSpPr/>
      </xdr:nvSpPr>
      <xdr:spPr>
        <a:xfrm>
          <a:off x="19494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33782</xdr:rowOff>
    </xdr:from>
    <xdr:to>
      <xdr:col>98</xdr:col>
      <xdr:colOff>38100</xdr:colOff>
      <xdr:row>107</xdr:row>
      <xdr:rowOff>135382</xdr:rowOff>
    </xdr:to>
    <xdr:sp macro="" textlink="">
      <xdr:nvSpPr>
        <xdr:cNvPr id="721" name="フローチャート: 判断 720"/>
        <xdr:cNvSpPr/>
      </xdr:nvSpPr>
      <xdr:spPr>
        <a:xfrm>
          <a:off x="18605500" y="1837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727" name="楕円 726"/>
        <xdr:cNvSpPr/>
      </xdr:nvSpPr>
      <xdr:spPr>
        <a:xfrm>
          <a:off x="22110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728" name="【公民館】&#10;一人当たり面積該当値テキスト"/>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3302</xdr:rowOff>
    </xdr:from>
    <xdr:to>
      <xdr:col>112</xdr:col>
      <xdr:colOff>38100</xdr:colOff>
      <xdr:row>108</xdr:row>
      <xdr:rowOff>104902</xdr:rowOff>
    </xdr:to>
    <xdr:sp macro="" textlink="">
      <xdr:nvSpPr>
        <xdr:cNvPr id="729" name="楕円 728"/>
        <xdr:cNvSpPr/>
      </xdr:nvSpPr>
      <xdr:spPr>
        <a:xfrm>
          <a:off x="21272500" y="185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54102</xdr:rowOff>
    </xdr:to>
    <xdr:cxnSp macro="">
      <xdr:nvCxnSpPr>
        <xdr:cNvPr id="730" name="直線コネクタ 729"/>
        <xdr:cNvCxnSpPr/>
      </xdr:nvCxnSpPr>
      <xdr:spPr>
        <a:xfrm flipV="1">
          <a:off x="21323300" y="18569939"/>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xdr:rowOff>
    </xdr:from>
    <xdr:to>
      <xdr:col>107</xdr:col>
      <xdr:colOff>101600</xdr:colOff>
      <xdr:row>108</xdr:row>
      <xdr:rowOff>106426</xdr:rowOff>
    </xdr:to>
    <xdr:sp macro="" textlink="">
      <xdr:nvSpPr>
        <xdr:cNvPr id="731" name="楕円 730"/>
        <xdr:cNvSpPr/>
      </xdr:nvSpPr>
      <xdr:spPr>
        <a:xfrm>
          <a:off x="203835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54102</xdr:rowOff>
    </xdr:from>
    <xdr:to>
      <xdr:col>111</xdr:col>
      <xdr:colOff>177800</xdr:colOff>
      <xdr:row>108</xdr:row>
      <xdr:rowOff>55626</xdr:rowOff>
    </xdr:to>
    <xdr:cxnSp macro="">
      <xdr:nvCxnSpPr>
        <xdr:cNvPr id="732" name="直線コネクタ 731"/>
        <xdr:cNvCxnSpPr/>
      </xdr:nvCxnSpPr>
      <xdr:spPr>
        <a:xfrm flipV="1">
          <a:off x="20434300" y="185707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7113</xdr:rowOff>
    </xdr:from>
    <xdr:to>
      <xdr:col>102</xdr:col>
      <xdr:colOff>165100</xdr:colOff>
      <xdr:row>108</xdr:row>
      <xdr:rowOff>108713</xdr:rowOff>
    </xdr:to>
    <xdr:sp macro="" textlink="">
      <xdr:nvSpPr>
        <xdr:cNvPr id="733" name="楕円 732"/>
        <xdr:cNvSpPr/>
      </xdr:nvSpPr>
      <xdr:spPr>
        <a:xfrm>
          <a:off x="19494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55626</xdr:rowOff>
    </xdr:from>
    <xdr:to>
      <xdr:col>107</xdr:col>
      <xdr:colOff>50800</xdr:colOff>
      <xdr:row>108</xdr:row>
      <xdr:rowOff>57913</xdr:rowOff>
    </xdr:to>
    <xdr:cxnSp macro="">
      <xdr:nvCxnSpPr>
        <xdr:cNvPr id="734" name="直線コネクタ 733"/>
        <xdr:cNvCxnSpPr/>
      </xdr:nvCxnSpPr>
      <xdr:spPr>
        <a:xfrm flipV="1">
          <a:off x="19545300" y="185722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xdr:rowOff>
    </xdr:from>
    <xdr:to>
      <xdr:col>98</xdr:col>
      <xdr:colOff>38100</xdr:colOff>
      <xdr:row>108</xdr:row>
      <xdr:rowOff>110998</xdr:rowOff>
    </xdr:to>
    <xdr:sp macro="" textlink="">
      <xdr:nvSpPr>
        <xdr:cNvPr id="735" name="楕円 734"/>
        <xdr:cNvSpPr/>
      </xdr:nvSpPr>
      <xdr:spPr>
        <a:xfrm>
          <a:off x="18605500" y="185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57913</xdr:rowOff>
    </xdr:from>
    <xdr:to>
      <xdr:col>102</xdr:col>
      <xdr:colOff>114300</xdr:colOff>
      <xdr:row>108</xdr:row>
      <xdr:rowOff>60198</xdr:rowOff>
    </xdr:to>
    <xdr:cxnSp macro="">
      <xdr:nvCxnSpPr>
        <xdr:cNvPr id="736" name="直線コネクタ 735"/>
        <xdr:cNvCxnSpPr/>
      </xdr:nvCxnSpPr>
      <xdr:spPr>
        <a:xfrm flipV="1">
          <a:off x="18656300" y="185745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130573</xdr:rowOff>
    </xdr:from>
    <xdr:ext cx="469744" cy="259045"/>
    <xdr:sp macro="" textlink="">
      <xdr:nvSpPr>
        <xdr:cNvPr id="737" name="n_1aveValue【公民館】&#10;一人当たり面積"/>
        <xdr:cNvSpPr txBox="1"/>
      </xdr:nvSpPr>
      <xdr:spPr>
        <a:xfrm>
          <a:off x="210757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133621</xdr:rowOff>
    </xdr:from>
    <xdr:ext cx="469744" cy="259045"/>
    <xdr:sp macro="" textlink="">
      <xdr:nvSpPr>
        <xdr:cNvPr id="738" name="n_2aveValue【公民館】&#10;一人当たり面積"/>
        <xdr:cNvSpPr txBox="1"/>
      </xdr:nvSpPr>
      <xdr:spPr>
        <a:xfrm>
          <a:off x="20199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142764</xdr:rowOff>
    </xdr:from>
    <xdr:ext cx="469744" cy="259045"/>
    <xdr:sp macro="" textlink="">
      <xdr:nvSpPr>
        <xdr:cNvPr id="739" name="n_3aveValue【公民館】&#10;一人当たり面積"/>
        <xdr:cNvSpPr txBox="1"/>
      </xdr:nvSpPr>
      <xdr:spPr>
        <a:xfrm>
          <a:off x="19310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151909</xdr:rowOff>
    </xdr:from>
    <xdr:ext cx="469744" cy="259045"/>
    <xdr:sp macro="" textlink="">
      <xdr:nvSpPr>
        <xdr:cNvPr id="740" name="n_4aveValue【公民館】&#10;一人当たり面積"/>
        <xdr:cNvSpPr txBox="1"/>
      </xdr:nvSpPr>
      <xdr:spPr>
        <a:xfrm>
          <a:off x="18421427" y="1815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96029</xdr:rowOff>
    </xdr:from>
    <xdr:ext cx="469744" cy="259045"/>
    <xdr:sp macro="" textlink="">
      <xdr:nvSpPr>
        <xdr:cNvPr id="741" name="n_1mainValue【公民館】&#10;一人当たり面積"/>
        <xdr:cNvSpPr txBox="1"/>
      </xdr:nvSpPr>
      <xdr:spPr>
        <a:xfrm>
          <a:off x="21075727" y="186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97553</xdr:rowOff>
    </xdr:from>
    <xdr:ext cx="469744" cy="259045"/>
    <xdr:sp macro="" textlink="">
      <xdr:nvSpPr>
        <xdr:cNvPr id="742" name="n_2mainValue【公民館】&#10;一人当たり面積"/>
        <xdr:cNvSpPr txBox="1"/>
      </xdr:nvSpPr>
      <xdr:spPr>
        <a:xfrm>
          <a:off x="20199427" y="186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99840</xdr:rowOff>
    </xdr:from>
    <xdr:ext cx="469744" cy="259045"/>
    <xdr:sp macro="" textlink="">
      <xdr:nvSpPr>
        <xdr:cNvPr id="743" name="n_3mainValue【公民館】&#10;一人当たり面積"/>
        <xdr:cNvSpPr txBox="1"/>
      </xdr:nvSpPr>
      <xdr:spPr>
        <a:xfrm>
          <a:off x="19310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102125</xdr:rowOff>
    </xdr:from>
    <xdr:ext cx="469744" cy="259045"/>
    <xdr:sp macro="" textlink="">
      <xdr:nvSpPr>
        <xdr:cNvPr id="744" name="n_4mainValue【公民館】&#10;一人当たり面積"/>
        <xdr:cNvSpPr txBox="1"/>
      </xdr:nvSpPr>
      <xdr:spPr>
        <a:xfrm>
          <a:off x="18421427" y="1861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類似団体と比較すると、特に減価償却率に関して、「公民館」が高く、「公営住宅」が低い状況である。「公民館」は、昭和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年代に建設されているため、</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年ほどが経過し、概ね耐用年数を迎えている。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一方、「公営住宅」は、建設から年月を経ているものもあるが、熊本地震に伴い災害公営住宅として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団地</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戸を、平成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年度から令和元年度にかけて整備するなどしたため、近年は減価償却率が低くなっている。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老朽化が進行している施設は集約も含め、最低限かつ効率的な改修を図り持続的な運営を推進する。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
10,288
137.32
17,117,057
16,565,785
496,042
5,478,620
22,755,752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83837</xdr:rowOff>
    </xdr:from>
    <xdr:ext cx="405111" cy="259045"/>
    <xdr:sp macro="" textlink="">
      <xdr:nvSpPr>
        <xdr:cNvPr id="61" name="【図書館】&#10;有形固定資産減価償却率平均値テキスト"/>
        <xdr:cNvSpPr txBox="1"/>
      </xdr:nvSpPr>
      <xdr:spPr>
        <a:xfrm>
          <a:off x="4673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111760</xdr:rowOff>
    </xdr:from>
    <xdr:to>
      <xdr:col>20</xdr:col>
      <xdr:colOff>38100</xdr:colOff>
      <xdr:row>37</xdr:row>
      <xdr:rowOff>41910</xdr:rowOff>
    </xdr:to>
    <xdr:sp macro="" textlink="">
      <xdr:nvSpPr>
        <xdr:cNvPr id="63" name="フローチャート: 判断 62"/>
        <xdr:cNvSpPr/>
      </xdr:nvSpPr>
      <xdr:spPr>
        <a:xfrm>
          <a:off x="3746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58437</xdr:rowOff>
    </xdr:from>
    <xdr:ext cx="405111" cy="259045"/>
    <xdr:sp macro="" textlink="">
      <xdr:nvSpPr>
        <xdr:cNvPr id="64" name="n_1aveValue【図書館】&#10;有形固定資産減価償却率"/>
        <xdr:cNvSpPr txBox="1"/>
      </xdr:nvSpPr>
      <xdr:spPr>
        <a:xfrm>
          <a:off x="3582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91440</xdr:rowOff>
    </xdr:from>
    <xdr:to>
      <xdr:col>15</xdr:col>
      <xdr:colOff>101600</xdr:colOff>
      <xdr:row>37</xdr:row>
      <xdr:rowOff>21590</xdr:rowOff>
    </xdr:to>
    <xdr:sp macro="" textlink="">
      <xdr:nvSpPr>
        <xdr:cNvPr id="65" name="フローチャート: 判断 64"/>
        <xdr:cNvSpPr/>
      </xdr:nvSpPr>
      <xdr:spPr>
        <a:xfrm>
          <a:off x="2857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38117</xdr:rowOff>
    </xdr:from>
    <xdr:ext cx="405111" cy="259045"/>
    <xdr:sp macro="" textlink="">
      <xdr:nvSpPr>
        <xdr:cNvPr id="66" name="n_2aveValue【図書館】&#10;有形固定資産減価償却率"/>
        <xdr:cNvSpPr txBox="1"/>
      </xdr:nvSpPr>
      <xdr:spPr>
        <a:xfrm>
          <a:off x="2705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90170</xdr:rowOff>
    </xdr:from>
    <xdr:to>
      <xdr:col>10</xdr:col>
      <xdr:colOff>165100</xdr:colOff>
      <xdr:row>37</xdr:row>
      <xdr:rowOff>20320</xdr:rowOff>
    </xdr:to>
    <xdr:sp macro="" textlink="">
      <xdr:nvSpPr>
        <xdr:cNvPr id="67" name="フローチャート: 判断 66"/>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36847</xdr:rowOff>
    </xdr:from>
    <xdr:ext cx="405111" cy="259045"/>
    <xdr:sp macro="" textlink="">
      <xdr:nvSpPr>
        <xdr:cNvPr id="68" name="n_3aveValue【図書館】&#10;有形固定資産減価償却率"/>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71120</xdr:rowOff>
    </xdr:from>
    <xdr:to>
      <xdr:col>6</xdr:col>
      <xdr:colOff>38100</xdr:colOff>
      <xdr:row>37</xdr:row>
      <xdr:rowOff>1270</xdr:rowOff>
    </xdr:to>
    <xdr:sp macro="" textlink="">
      <xdr:nvSpPr>
        <xdr:cNvPr id="69" name="フローチャート: 判断 68"/>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17797</xdr:rowOff>
    </xdr:from>
    <xdr:ext cx="405111" cy="259045"/>
    <xdr:sp macro="" textlink="">
      <xdr:nvSpPr>
        <xdr:cNvPr id="70" name="n_4aveValue【図書館】&#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6350</xdr:rowOff>
    </xdr:from>
    <xdr:to>
      <xdr:col>24</xdr:col>
      <xdr:colOff>114300</xdr:colOff>
      <xdr:row>33</xdr:row>
      <xdr:rowOff>107950</xdr:rowOff>
    </xdr:to>
    <xdr:sp macro="" textlink="">
      <xdr:nvSpPr>
        <xdr:cNvPr id="76" name="楕円 75"/>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130827</xdr:rowOff>
    </xdr:from>
    <xdr:ext cx="340478" cy="259045"/>
    <xdr:sp macro="" textlink="">
      <xdr:nvSpPr>
        <xdr:cNvPr id="77" name="【図書館】&#10;有形固定資産減価償却率該当値テキスト"/>
        <xdr:cNvSpPr txBox="1"/>
      </xdr:nvSpPr>
      <xdr:spPr>
        <a:xfrm>
          <a:off x="46736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01" name="直線コネクタ 100"/>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02" name="【図書館】&#10;一人当たり面積最小値テキスト"/>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03" name="直線コネクタ 102"/>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04" name="【図書館】&#10;一人当たり面積最大値テキスト"/>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05" name="直線コネクタ 104"/>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78757</xdr:rowOff>
    </xdr:from>
    <xdr:ext cx="469744" cy="259045"/>
    <xdr:sp macro="" textlink="">
      <xdr:nvSpPr>
        <xdr:cNvPr id="106" name="【図書館】&#10;一人当たり面積平均値テキスト"/>
        <xdr:cNvSpPr txBox="1"/>
      </xdr:nvSpPr>
      <xdr:spPr>
        <a:xfrm>
          <a:off x="10515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07" name="フローチャート: 判断 106"/>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137795</xdr:rowOff>
    </xdr:from>
    <xdr:to>
      <xdr:col>50</xdr:col>
      <xdr:colOff>165100</xdr:colOff>
      <xdr:row>41</xdr:row>
      <xdr:rowOff>67945</xdr:rowOff>
    </xdr:to>
    <xdr:sp macro="" textlink="">
      <xdr:nvSpPr>
        <xdr:cNvPr id="108" name="フローチャート: 判断 107"/>
        <xdr:cNvSpPr/>
      </xdr:nvSpPr>
      <xdr:spPr>
        <a:xfrm>
          <a:off x="9588500" y="69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84472</xdr:rowOff>
    </xdr:from>
    <xdr:ext cx="469744" cy="259045"/>
    <xdr:sp macro="" textlink="">
      <xdr:nvSpPr>
        <xdr:cNvPr id="109" name="n_1aveValue【図書館】&#10;一人当たり面積"/>
        <xdr:cNvSpPr txBox="1"/>
      </xdr:nvSpPr>
      <xdr:spPr>
        <a:xfrm>
          <a:off x="9391727" y="67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143510</xdr:rowOff>
    </xdr:from>
    <xdr:to>
      <xdr:col>46</xdr:col>
      <xdr:colOff>38100</xdr:colOff>
      <xdr:row>41</xdr:row>
      <xdr:rowOff>73660</xdr:rowOff>
    </xdr:to>
    <xdr:sp macro="" textlink="">
      <xdr:nvSpPr>
        <xdr:cNvPr id="110" name="フローチャート: 判断 109"/>
        <xdr:cNvSpPr/>
      </xdr:nvSpPr>
      <xdr:spPr>
        <a:xfrm>
          <a:off x="86995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90187</xdr:rowOff>
    </xdr:from>
    <xdr:ext cx="469744" cy="259045"/>
    <xdr:sp macro="" textlink="">
      <xdr:nvSpPr>
        <xdr:cNvPr id="111" name="n_2aveValue【図書館】&#10;一人当たり面積"/>
        <xdr:cNvSpPr txBox="1"/>
      </xdr:nvSpPr>
      <xdr:spPr>
        <a:xfrm>
          <a:off x="8515427"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151130</xdr:rowOff>
    </xdr:from>
    <xdr:to>
      <xdr:col>41</xdr:col>
      <xdr:colOff>101600</xdr:colOff>
      <xdr:row>41</xdr:row>
      <xdr:rowOff>81280</xdr:rowOff>
    </xdr:to>
    <xdr:sp macro="" textlink="">
      <xdr:nvSpPr>
        <xdr:cNvPr id="112" name="フローチャート: 判断 111"/>
        <xdr:cNvSpPr/>
      </xdr:nvSpPr>
      <xdr:spPr>
        <a:xfrm>
          <a:off x="7810500" y="700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97807</xdr:rowOff>
    </xdr:from>
    <xdr:ext cx="469744" cy="259045"/>
    <xdr:sp macro="" textlink="">
      <xdr:nvSpPr>
        <xdr:cNvPr id="113" name="n_3aveValue【図書館】&#10;一人当たり面積"/>
        <xdr:cNvSpPr txBox="1"/>
      </xdr:nvSpPr>
      <xdr:spPr>
        <a:xfrm>
          <a:off x="7626427" y="67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137795</xdr:rowOff>
    </xdr:from>
    <xdr:to>
      <xdr:col>36</xdr:col>
      <xdr:colOff>165100</xdr:colOff>
      <xdr:row>41</xdr:row>
      <xdr:rowOff>67945</xdr:rowOff>
    </xdr:to>
    <xdr:sp macro="" textlink="">
      <xdr:nvSpPr>
        <xdr:cNvPr id="114" name="フローチャート: 判断 113"/>
        <xdr:cNvSpPr/>
      </xdr:nvSpPr>
      <xdr:spPr>
        <a:xfrm>
          <a:off x="6921500" y="69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84472</xdr:rowOff>
    </xdr:from>
    <xdr:ext cx="469744" cy="259045"/>
    <xdr:sp macro="" textlink="">
      <xdr:nvSpPr>
        <xdr:cNvPr id="115" name="n_4aveValue【図書館】&#10;一人当たり面積"/>
        <xdr:cNvSpPr txBox="1"/>
      </xdr:nvSpPr>
      <xdr:spPr>
        <a:xfrm>
          <a:off x="6737427" y="67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153035</xdr:rowOff>
    </xdr:from>
    <xdr:to>
      <xdr:col>55</xdr:col>
      <xdr:colOff>50800</xdr:colOff>
      <xdr:row>42</xdr:row>
      <xdr:rowOff>83185</xdr:rowOff>
    </xdr:to>
    <xdr:sp macro="" textlink="">
      <xdr:nvSpPr>
        <xdr:cNvPr id="121" name="楕円 120"/>
        <xdr:cNvSpPr/>
      </xdr:nvSpPr>
      <xdr:spPr>
        <a:xfrm>
          <a:off x="10426700" y="71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67962</xdr:rowOff>
    </xdr:from>
    <xdr:ext cx="469744" cy="259045"/>
    <xdr:sp macro="" textlink="">
      <xdr:nvSpPr>
        <xdr:cNvPr id="122" name="【図書館】&#10;一人当たり面積該当値テキスト"/>
        <xdr:cNvSpPr txBox="1"/>
      </xdr:nvSpPr>
      <xdr:spPr>
        <a:xfrm>
          <a:off x="10515600" y="709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3" name="テキスト ボックス 13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5" name="テキスト ボックス 13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5" name="テキスト ボックス 14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48" name="直線コネクタ 147"/>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49"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0" name="直線コネクタ 14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51"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52" name="直線コネクタ 151"/>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53" name="【体育館・プール】&#10;有形固定資産減価償却率平均値テキスト"/>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54" name="フローチャート: 判断 153"/>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55" name="フローチャート: 判断 154"/>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34670</xdr:rowOff>
    </xdr:from>
    <xdr:ext cx="405111" cy="259045"/>
    <xdr:sp macro="" textlink="">
      <xdr:nvSpPr>
        <xdr:cNvPr id="156" name="n_1aveValue【体育館・プール】&#10;有形固定資産減価償却率"/>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52070</xdr:rowOff>
    </xdr:from>
    <xdr:to>
      <xdr:col>15</xdr:col>
      <xdr:colOff>101600</xdr:colOff>
      <xdr:row>61</xdr:row>
      <xdr:rowOff>153670</xdr:rowOff>
    </xdr:to>
    <xdr:sp macro="" textlink="">
      <xdr:nvSpPr>
        <xdr:cNvPr id="157" name="フローチャート: 判断 156"/>
        <xdr:cNvSpPr/>
      </xdr:nvSpPr>
      <xdr:spPr>
        <a:xfrm>
          <a:off x="2857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170197</xdr:rowOff>
    </xdr:from>
    <xdr:ext cx="405111" cy="259045"/>
    <xdr:sp macro="" textlink="">
      <xdr:nvSpPr>
        <xdr:cNvPr id="158" name="n_2aveValue【体育館・プール】&#10;有形固定資産減価償却率"/>
        <xdr:cNvSpPr txBox="1"/>
      </xdr:nvSpPr>
      <xdr:spPr>
        <a:xfrm>
          <a:off x="2705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127181</xdr:rowOff>
    </xdr:from>
    <xdr:to>
      <xdr:col>10</xdr:col>
      <xdr:colOff>165100</xdr:colOff>
      <xdr:row>62</xdr:row>
      <xdr:rowOff>57331</xdr:rowOff>
    </xdr:to>
    <xdr:sp macro="" textlink="">
      <xdr:nvSpPr>
        <xdr:cNvPr id="159" name="フローチャート: 判断 158"/>
        <xdr:cNvSpPr/>
      </xdr:nvSpPr>
      <xdr:spPr>
        <a:xfrm>
          <a:off x="196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73858</xdr:rowOff>
    </xdr:from>
    <xdr:ext cx="405111" cy="259045"/>
    <xdr:sp macro="" textlink="">
      <xdr:nvSpPr>
        <xdr:cNvPr id="160" name="n_3aveValue【体育館・プール】&#10;有形固定資産減価償却率"/>
        <xdr:cNvSpPr txBox="1"/>
      </xdr:nvSpPr>
      <xdr:spPr>
        <a:xfrm>
          <a:off x="1816744" y="1036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61</xdr:row>
      <xdr:rowOff>109220</xdr:rowOff>
    </xdr:from>
    <xdr:to>
      <xdr:col>6</xdr:col>
      <xdr:colOff>38100</xdr:colOff>
      <xdr:row>62</xdr:row>
      <xdr:rowOff>39370</xdr:rowOff>
    </xdr:to>
    <xdr:sp macro="" textlink="">
      <xdr:nvSpPr>
        <xdr:cNvPr id="161" name="フローチャート: 判断 160"/>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55897</xdr:rowOff>
    </xdr:from>
    <xdr:ext cx="405111" cy="259045"/>
    <xdr:sp macro="" textlink="">
      <xdr:nvSpPr>
        <xdr:cNvPr id="162" name="n_4aveValue【体育館・プール】&#10;有形固定資産減価償却率"/>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25944</xdr:rowOff>
    </xdr:from>
    <xdr:to>
      <xdr:col>24</xdr:col>
      <xdr:colOff>114300</xdr:colOff>
      <xdr:row>63</xdr:row>
      <xdr:rowOff>127544</xdr:rowOff>
    </xdr:to>
    <xdr:sp macro="" textlink="">
      <xdr:nvSpPr>
        <xdr:cNvPr id="168" name="楕円 167"/>
        <xdr:cNvSpPr/>
      </xdr:nvSpPr>
      <xdr:spPr>
        <a:xfrm>
          <a:off x="45847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4371</xdr:rowOff>
    </xdr:from>
    <xdr:ext cx="405111" cy="259045"/>
    <xdr:sp macro="" textlink="">
      <xdr:nvSpPr>
        <xdr:cNvPr id="169" name="【体育館・プール】&#10;有形固定資産減価償却率該当値テキスト"/>
        <xdr:cNvSpPr txBox="1"/>
      </xdr:nvSpPr>
      <xdr:spPr>
        <a:xfrm>
          <a:off x="4673600"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47172</xdr:rowOff>
    </xdr:from>
    <xdr:to>
      <xdr:col>20</xdr:col>
      <xdr:colOff>38100</xdr:colOff>
      <xdr:row>63</xdr:row>
      <xdr:rowOff>148772</xdr:rowOff>
    </xdr:to>
    <xdr:sp macro="" textlink="">
      <xdr:nvSpPr>
        <xdr:cNvPr id="170" name="楕円 169"/>
        <xdr:cNvSpPr/>
      </xdr:nvSpPr>
      <xdr:spPr>
        <a:xfrm>
          <a:off x="3746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76744</xdr:rowOff>
    </xdr:from>
    <xdr:to>
      <xdr:col>24</xdr:col>
      <xdr:colOff>63500</xdr:colOff>
      <xdr:row>63</xdr:row>
      <xdr:rowOff>97972</xdr:rowOff>
    </xdr:to>
    <xdr:cxnSp macro="">
      <xdr:nvCxnSpPr>
        <xdr:cNvPr id="171" name="直線コネクタ 170"/>
        <xdr:cNvCxnSpPr/>
      </xdr:nvCxnSpPr>
      <xdr:spPr>
        <a:xfrm flipV="1">
          <a:off x="3797300" y="1087809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25944</xdr:rowOff>
    </xdr:from>
    <xdr:to>
      <xdr:col>15</xdr:col>
      <xdr:colOff>101600</xdr:colOff>
      <xdr:row>63</xdr:row>
      <xdr:rowOff>127544</xdr:rowOff>
    </xdr:to>
    <xdr:sp macro="" textlink="">
      <xdr:nvSpPr>
        <xdr:cNvPr id="172" name="楕円 171"/>
        <xdr:cNvSpPr/>
      </xdr:nvSpPr>
      <xdr:spPr>
        <a:xfrm>
          <a:off x="2857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76744</xdr:rowOff>
    </xdr:from>
    <xdr:to>
      <xdr:col>19</xdr:col>
      <xdr:colOff>177800</xdr:colOff>
      <xdr:row>63</xdr:row>
      <xdr:rowOff>97972</xdr:rowOff>
    </xdr:to>
    <xdr:cxnSp macro="">
      <xdr:nvCxnSpPr>
        <xdr:cNvPr id="173" name="直線コネクタ 172"/>
        <xdr:cNvCxnSpPr/>
      </xdr:nvCxnSpPr>
      <xdr:spPr>
        <a:xfrm>
          <a:off x="2908300" y="108780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114119</xdr:rowOff>
    </xdr:from>
    <xdr:to>
      <xdr:col>10</xdr:col>
      <xdr:colOff>165100</xdr:colOff>
      <xdr:row>63</xdr:row>
      <xdr:rowOff>44269</xdr:rowOff>
    </xdr:to>
    <xdr:sp macro="" textlink="">
      <xdr:nvSpPr>
        <xdr:cNvPr id="174" name="楕円 173"/>
        <xdr:cNvSpPr/>
      </xdr:nvSpPr>
      <xdr:spPr>
        <a:xfrm>
          <a:off x="1968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164919</xdr:rowOff>
    </xdr:from>
    <xdr:to>
      <xdr:col>15</xdr:col>
      <xdr:colOff>50800</xdr:colOff>
      <xdr:row>63</xdr:row>
      <xdr:rowOff>76744</xdr:rowOff>
    </xdr:to>
    <xdr:cxnSp macro="">
      <xdr:nvCxnSpPr>
        <xdr:cNvPr id="175" name="直線コネクタ 174"/>
        <xdr:cNvCxnSpPr/>
      </xdr:nvCxnSpPr>
      <xdr:spPr>
        <a:xfrm>
          <a:off x="2019300" y="1079481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81462</xdr:rowOff>
    </xdr:from>
    <xdr:to>
      <xdr:col>6</xdr:col>
      <xdr:colOff>38100</xdr:colOff>
      <xdr:row>63</xdr:row>
      <xdr:rowOff>11612</xdr:rowOff>
    </xdr:to>
    <xdr:sp macro="" textlink="">
      <xdr:nvSpPr>
        <xdr:cNvPr id="176" name="楕円 175"/>
        <xdr:cNvSpPr/>
      </xdr:nvSpPr>
      <xdr:spPr>
        <a:xfrm>
          <a:off x="1079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132262</xdr:rowOff>
    </xdr:from>
    <xdr:to>
      <xdr:col>10</xdr:col>
      <xdr:colOff>114300</xdr:colOff>
      <xdr:row>62</xdr:row>
      <xdr:rowOff>164919</xdr:rowOff>
    </xdr:to>
    <xdr:cxnSp macro="">
      <xdr:nvCxnSpPr>
        <xdr:cNvPr id="177" name="直線コネクタ 176"/>
        <xdr:cNvCxnSpPr/>
      </xdr:nvCxnSpPr>
      <xdr:spPr>
        <a:xfrm>
          <a:off x="1130300" y="107621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139899</xdr:rowOff>
    </xdr:from>
    <xdr:ext cx="405111" cy="259045"/>
    <xdr:sp macro="" textlink="">
      <xdr:nvSpPr>
        <xdr:cNvPr id="178" name="n_1mainValue【体育館・プール】&#10;有形固定資産減価償却率"/>
        <xdr:cNvSpPr txBox="1"/>
      </xdr:nvSpPr>
      <xdr:spPr>
        <a:xfrm>
          <a:off x="35820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118671</xdr:rowOff>
    </xdr:from>
    <xdr:ext cx="405111" cy="259045"/>
    <xdr:sp macro="" textlink="">
      <xdr:nvSpPr>
        <xdr:cNvPr id="179" name="n_2mainValue【体育館・プール】&#10;有形固定資産減価償却率"/>
        <xdr:cNvSpPr txBox="1"/>
      </xdr:nvSpPr>
      <xdr:spPr>
        <a:xfrm>
          <a:off x="2705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35396</xdr:rowOff>
    </xdr:from>
    <xdr:ext cx="405111" cy="259045"/>
    <xdr:sp macro="" textlink="">
      <xdr:nvSpPr>
        <xdr:cNvPr id="180" name="n_3mainValue【体育館・プール】&#10;有形固定資産減価償却率"/>
        <xdr:cNvSpPr txBox="1"/>
      </xdr:nvSpPr>
      <xdr:spPr>
        <a:xfrm>
          <a:off x="1816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2739</xdr:rowOff>
    </xdr:from>
    <xdr:ext cx="405111" cy="259045"/>
    <xdr:sp macro="" textlink="">
      <xdr:nvSpPr>
        <xdr:cNvPr id="181" name="n_4mainValue【体育館・プール】&#10;有形固定資産減価償却率"/>
        <xdr:cNvSpPr txBox="1"/>
      </xdr:nvSpPr>
      <xdr:spPr>
        <a:xfrm>
          <a:off x="927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07" name="直線コネクタ 206"/>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08"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09" name="直線コネクタ 208"/>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10"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11" name="直線コネクタ 210"/>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212" name="【体育館・プール】&#10;一人当たり面積平均値テキスト"/>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13" name="フローチャート: 判断 212"/>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61214</xdr:rowOff>
    </xdr:from>
    <xdr:to>
      <xdr:col>50</xdr:col>
      <xdr:colOff>165100</xdr:colOff>
      <xdr:row>63</xdr:row>
      <xdr:rowOff>162814</xdr:rowOff>
    </xdr:to>
    <xdr:sp macro="" textlink="">
      <xdr:nvSpPr>
        <xdr:cNvPr id="214" name="フローチャート: 判断 213"/>
        <xdr:cNvSpPr/>
      </xdr:nvSpPr>
      <xdr:spPr>
        <a:xfrm>
          <a:off x="9588500" y="108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153941</xdr:rowOff>
    </xdr:from>
    <xdr:ext cx="469744" cy="259045"/>
    <xdr:sp macro="" textlink="">
      <xdr:nvSpPr>
        <xdr:cNvPr id="215" name="n_1aveValue【体育館・プール】&#10;一人当たり面積"/>
        <xdr:cNvSpPr txBox="1"/>
      </xdr:nvSpPr>
      <xdr:spPr>
        <a:xfrm>
          <a:off x="9391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81788</xdr:rowOff>
    </xdr:from>
    <xdr:to>
      <xdr:col>46</xdr:col>
      <xdr:colOff>38100</xdr:colOff>
      <xdr:row>64</xdr:row>
      <xdr:rowOff>11938</xdr:rowOff>
    </xdr:to>
    <xdr:sp macro="" textlink="">
      <xdr:nvSpPr>
        <xdr:cNvPr id="216" name="フローチャート: 判断 215"/>
        <xdr:cNvSpPr/>
      </xdr:nvSpPr>
      <xdr:spPr>
        <a:xfrm>
          <a:off x="8699500" y="108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3065</xdr:rowOff>
    </xdr:from>
    <xdr:ext cx="469744" cy="259045"/>
    <xdr:sp macro="" textlink="">
      <xdr:nvSpPr>
        <xdr:cNvPr id="217" name="n_2aveValue【体育館・プール】&#10;一人当たり面積"/>
        <xdr:cNvSpPr txBox="1"/>
      </xdr:nvSpPr>
      <xdr:spPr>
        <a:xfrm>
          <a:off x="85154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95504</xdr:rowOff>
    </xdr:from>
    <xdr:to>
      <xdr:col>41</xdr:col>
      <xdr:colOff>101600</xdr:colOff>
      <xdr:row>64</xdr:row>
      <xdr:rowOff>25654</xdr:rowOff>
    </xdr:to>
    <xdr:sp macro="" textlink="">
      <xdr:nvSpPr>
        <xdr:cNvPr id="218" name="フローチャート: 判断 217"/>
        <xdr:cNvSpPr/>
      </xdr:nvSpPr>
      <xdr:spPr>
        <a:xfrm>
          <a:off x="7810500" y="1089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16781</xdr:rowOff>
    </xdr:from>
    <xdr:ext cx="469744" cy="259045"/>
    <xdr:sp macro="" textlink="">
      <xdr:nvSpPr>
        <xdr:cNvPr id="219" name="n_3aveValue【体育館・プール】&#10;一人当たり面積"/>
        <xdr:cNvSpPr txBox="1"/>
      </xdr:nvSpPr>
      <xdr:spPr>
        <a:xfrm>
          <a:off x="76264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103995</xdr:rowOff>
    </xdr:from>
    <xdr:to>
      <xdr:col>36</xdr:col>
      <xdr:colOff>165100</xdr:colOff>
      <xdr:row>64</xdr:row>
      <xdr:rowOff>34145</xdr:rowOff>
    </xdr:to>
    <xdr:sp macro="" textlink="">
      <xdr:nvSpPr>
        <xdr:cNvPr id="220" name="フローチャート: 判断 219"/>
        <xdr:cNvSpPr/>
      </xdr:nvSpPr>
      <xdr:spPr>
        <a:xfrm>
          <a:off x="6921500" y="1090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64</xdr:row>
      <xdr:rowOff>25272</xdr:rowOff>
    </xdr:from>
    <xdr:ext cx="469744" cy="259045"/>
    <xdr:sp macro="" textlink="">
      <xdr:nvSpPr>
        <xdr:cNvPr id="221" name="n_4aveValue【体育館・プール】&#10;一人当たり面積"/>
        <xdr:cNvSpPr txBox="1"/>
      </xdr:nvSpPr>
      <xdr:spPr>
        <a:xfrm>
          <a:off x="6737427" y="1099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41620</xdr:rowOff>
    </xdr:from>
    <xdr:to>
      <xdr:col>55</xdr:col>
      <xdr:colOff>50800</xdr:colOff>
      <xdr:row>62</xdr:row>
      <xdr:rowOff>143220</xdr:rowOff>
    </xdr:to>
    <xdr:sp macro="" textlink="">
      <xdr:nvSpPr>
        <xdr:cNvPr id="227" name="楕円 226"/>
        <xdr:cNvSpPr/>
      </xdr:nvSpPr>
      <xdr:spPr>
        <a:xfrm>
          <a:off x="10426700" y="106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64497</xdr:rowOff>
    </xdr:from>
    <xdr:ext cx="469744" cy="259045"/>
    <xdr:sp macro="" textlink="">
      <xdr:nvSpPr>
        <xdr:cNvPr id="228" name="【体育館・プール】&#10;一人当たり面積該当値テキスト"/>
        <xdr:cNvSpPr txBox="1"/>
      </xdr:nvSpPr>
      <xdr:spPr>
        <a:xfrm>
          <a:off x="10515600" y="1052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43906</xdr:rowOff>
    </xdr:from>
    <xdr:to>
      <xdr:col>50</xdr:col>
      <xdr:colOff>165100</xdr:colOff>
      <xdr:row>62</xdr:row>
      <xdr:rowOff>145506</xdr:rowOff>
    </xdr:to>
    <xdr:sp macro="" textlink="">
      <xdr:nvSpPr>
        <xdr:cNvPr id="229" name="楕円 228"/>
        <xdr:cNvSpPr/>
      </xdr:nvSpPr>
      <xdr:spPr>
        <a:xfrm>
          <a:off x="9588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92420</xdr:rowOff>
    </xdr:from>
    <xdr:to>
      <xdr:col>55</xdr:col>
      <xdr:colOff>0</xdr:colOff>
      <xdr:row>62</xdr:row>
      <xdr:rowOff>94706</xdr:rowOff>
    </xdr:to>
    <xdr:cxnSp macro="">
      <xdr:nvCxnSpPr>
        <xdr:cNvPr id="230" name="直線コネクタ 229"/>
        <xdr:cNvCxnSpPr/>
      </xdr:nvCxnSpPr>
      <xdr:spPr>
        <a:xfrm flipV="1">
          <a:off x="9639300" y="107223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50437</xdr:rowOff>
    </xdr:from>
    <xdr:to>
      <xdr:col>46</xdr:col>
      <xdr:colOff>38100</xdr:colOff>
      <xdr:row>62</xdr:row>
      <xdr:rowOff>152037</xdr:rowOff>
    </xdr:to>
    <xdr:sp macro="" textlink="">
      <xdr:nvSpPr>
        <xdr:cNvPr id="231" name="楕円 230"/>
        <xdr:cNvSpPr/>
      </xdr:nvSpPr>
      <xdr:spPr>
        <a:xfrm>
          <a:off x="8699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94706</xdr:rowOff>
    </xdr:from>
    <xdr:to>
      <xdr:col>50</xdr:col>
      <xdr:colOff>114300</xdr:colOff>
      <xdr:row>62</xdr:row>
      <xdr:rowOff>101237</xdr:rowOff>
    </xdr:to>
    <xdr:cxnSp macro="">
      <xdr:nvCxnSpPr>
        <xdr:cNvPr id="232" name="直線コネクタ 231"/>
        <xdr:cNvCxnSpPr/>
      </xdr:nvCxnSpPr>
      <xdr:spPr>
        <a:xfrm flipV="1">
          <a:off x="8750300" y="107246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112812</xdr:rowOff>
    </xdr:from>
    <xdr:to>
      <xdr:col>41</xdr:col>
      <xdr:colOff>101600</xdr:colOff>
      <xdr:row>63</xdr:row>
      <xdr:rowOff>42962</xdr:rowOff>
    </xdr:to>
    <xdr:sp macro="" textlink="">
      <xdr:nvSpPr>
        <xdr:cNvPr id="233" name="楕円 232"/>
        <xdr:cNvSpPr/>
      </xdr:nvSpPr>
      <xdr:spPr>
        <a:xfrm>
          <a:off x="7810500" y="107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101237</xdr:rowOff>
    </xdr:from>
    <xdr:to>
      <xdr:col>45</xdr:col>
      <xdr:colOff>177800</xdr:colOff>
      <xdr:row>62</xdr:row>
      <xdr:rowOff>163612</xdr:rowOff>
    </xdr:to>
    <xdr:cxnSp macro="">
      <xdr:nvCxnSpPr>
        <xdr:cNvPr id="234" name="直線コネクタ 233"/>
        <xdr:cNvCxnSpPr/>
      </xdr:nvCxnSpPr>
      <xdr:spPr>
        <a:xfrm flipV="1">
          <a:off x="7861300" y="10731137"/>
          <a:ext cx="889000" cy="6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120324</xdr:rowOff>
    </xdr:from>
    <xdr:to>
      <xdr:col>36</xdr:col>
      <xdr:colOff>165100</xdr:colOff>
      <xdr:row>63</xdr:row>
      <xdr:rowOff>50474</xdr:rowOff>
    </xdr:to>
    <xdr:sp macro="" textlink="">
      <xdr:nvSpPr>
        <xdr:cNvPr id="235" name="楕円 234"/>
        <xdr:cNvSpPr/>
      </xdr:nvSpPr>
      <xdr:spPr>
        <a:xfrm>
          <a:off x="6921500" y="107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163612</xdr:rowOff>
    </xdr:from>
    <xdr:to>
      <xdr:col>41</xdr:col>
      <xdr:colOff>50800</xdr:colOff>
      <xdr:row>62</xdr:row>
      <xdr:rowOff>171124</xdr:rowOff>
    </xdr:to>
    <xdr:cxnSp macro="">
      <xdr:nvCxnSpPr>
        <xdr:cNvPr id="236" name="直線コネクタ 235"/>
        <xdr:cNvCxnSpPr/>
      </xdr:nvCxnSpPr>
      <xdr:spPr>
        <a:xfrm flipV="1">
          <a:off x="6972300" y="10793512"/>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162033</xdr:rowOff>
    </xdr:from>
    <xdr:ext cx="469744" cy="259045"/>
    <xdr:sp macro="" textlink="">
      <xdr:nvSpPr>
        <xdr:cNvPr id="237" name="n_1mainValue【体育館・プール】&#10;一人当たり面積"/>
        <xdr:cNvSpPr txBox="1"/>
      </xdr:nvSpPr>
      <xdr:spPr>
        <a:xfrm>
          <a:off x="9391727" y="1044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168564</xdr:rowOff>
    </xdr:from>
    <xdr:ext cx="469744" cy="259045"/>
    <xdr:sp macro="" textlink="">
      <xdr:nvSpPr>
        <xdr:cNvPr id="238" name="n_2mainValue【体育館・プール】&#10;一人当たり面積"/>
        <xdr:cNvSpPr txBox="1"/>
      </xdr:nvSpPr>
      <xdr:spPr>
        <a:xfrm>
          <a:off x="8515427" y="104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59489</xdr:rowOff>
    </xdr:from>
    <xdr:ext cx="469744" cy="259045"/>
    <xdr:sp macro="" textlink="">
      <xdr:nvSpPr>
        <xdr:cNvPr id="239" name="n_3mainValue【体育館・プール】&#10;一人当たり面積"/>
        <xdr:cNvSpPr txBox="1"/>
      </xdr:nvSpPr>
      <xdr:spPr>
        <a:xfrm>
          <a:off x="7626427" y="1051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67001</xdr:rowOff>
    </xdr:from>
    <xdr:ext cx="469744" cy="259045"/>
    <xdr:sp macro="" textlink="">
      <xdr:nvSpPr>
        <xdr:cNvPr id="240" name="n_4mainValue【体育館・プール】&#10;一人当たり面積"/>
        <xdr:cNvSpPr txBox="1"/>
      </xdr:nvSpPr>
      <xdr:spPr>
        <a:xfrm>
          <a:off x="6737427" y="105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3" name="テキスト ボックス 25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3" name="テキスト ボックス 26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65" name="直線コネクタ 264"/>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6"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7" name="直線コネクタ 266"/>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68"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69" name="直線コネクタ 268"/>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70" name="【福祉施設】&#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71" name="フローチャート: 判断 270"/>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272" name="フローチャート: 判断 271"/>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139082</xdr:rowOff>
    </xdr:from>
    <xdr:ext cx="405111" cy="259045"/>
    <xdr:sp macro="" textlink="">
      <xdr:nvSpPr>
        <xdr:cNvPr id="273" name="n_1aveValue【福祉施設】&#10;有形固定資産減価償却率"/>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6350</xdr:rowOff>
    </xdr:from>
    <xdr:to>
      <xdr:col>15</xdr:col>
      <xdr:colOff>101600</xdr:colOff>
      <xdr:row>82</xdr:row>
      <xdr:rowOff>107950</xdr:rowOff>
    </xdr:to>
    <xdr:sp macro="" textlink="">
      <xdr:nvSpPr>
        <xdr:cNvPr id="274" name="フローチャート: 判断 273"/>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99077</xdr:rowOff>
    </xdr:from>
    <xdr:ext cx="405111" cy="259045"/>
    <xdr:sp macro="" textlink="">
      <xdr:nvSpPr>
        <xdr:cNvPr id="275" name="n_2aveValue【福祉施設】&#10;有形固定資産減価償却率"/>
        <xdr:cNvSpPr txBox="1"/>
      </xdr:nvSpPr>
      <xdr:spPr>
        <a:xfrm>
          <a:off x="2705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116839</xdr:rowOff>
    </xdr:from>
    <xdr:to>
      <xdr:col>10</xdr:col>
      <xdr:colOff>165100</xdr:colOff>
      <xdr:row>82</xdr:row>
      <xdr:rowOff>46989</xdr:rowOff>
    </xdr:to>
    <xdr:sp macro="" textlink="">
      <xdr:nvSpPr>
        <xdr:cNvPr id="276" name="フローチャート: 判断 275"/>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38116</xdr:rowOff>
    </xdr:from>
    <xdr:ext cx="405111" cy="259045"/>
    <xdr:sp macro="" textlink="">
      <xdr:nvSpPr>
        <xdr:cNvPr id="277" name="n_3aveValue【福祉施設】&#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42545</xdr:rowOff>
    </xdr:from>
    <xdr:to>
      <xdr:col>6</xdr:col>
      <xdr:colOff>38100</xdr:colOff>
      <xdr:row>81</xdr:row>
      <xdr:rowOff>144145</xdr:rowOff>
    </xdr:to>
    <xdr:sp macro="" textlink="">
      <xdr:nvSpPr>
        <xdr:cNvPr id="278" name="フローチャート: 判断 277"/>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135272</xdr:rowOff>
    </xdr:from>
    <xdr:ext cx="405111" cy="259045"/>
    <xdr:sp macro="" textlink="">
      <xdr:nvSpPr>
        <xdr:cNvPr id="279" name="n_4aveValue【福祉施設】&#10;有形固定資産減価償却率"/>
        <xdr:cNvSpPr txBox="1"/>
      </xdr:nvSpPr>
      <xdr:spPr>
        <a:xfrm>
          <a:off x="927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5" name="楕円 284"/>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127652</xdr:rowOff>
    </xdr:from>
    <xdr:ext cx="405111" cy="259045"/>
    <xdr:sp macro="" textlink="">
      <xdr:nvSpPr>
        <xdr:cNvPr id="286" name="【福祉施設】&#10;有形固定資産減価償却率該当値テキスト"/>
        <xdr:cNvSpPr txBox="1"/>
      </xdr:nvSpPr>
      <xdr:spPr>
        <a:xfrm>
          <a:off x="4673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287" name="楕円 286"/>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28575</xdr:rowOff>
    </xdr:to>
    <xdr:cxnSp macro="">
      <xdr:nvCxnSpPr>
        <xdr:cNvPr id="288" name="直線コネクタ 287"/>
        <xdr:cNvCxnSpPr/>
      </xdr:nvCxnSpPr>
      <xdr:spPr>
        <a:xfrm>
          <a:off x="3797300" y="140665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289" name="楕円 288"/>
        <xdr:cNvSpPr/>
      </xdr:nvSpPr>
      <xdr:spPr>
        <a:xfrm>
          <a:off x="2857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82</xdr:row>
      <xdr:rowOff>7620</xdr:rowOff>
    </xdr:to>
    <xdr:cxnSp macro="">
      <xdr:nvCxnSpPr>
        <xdr:cNvPr id="290" name="直線コネクタ 289"/>
        <xdr:cNvCxnSpPr/>
      </xdr:nvCxnSpPr>
      <xdr:spPr>
        <a:xfrm>
          <a:off x="2908300" y="14036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53975</xdr:rowOff>
    </xdr:from>
    <xdr:to>
      <xdr:col>10</xdr:col>
      <xdr:colOff>165100</xdr:colOff>
      <xdr:row>81</xdr:row>
      <xdr:rowOff>155575</xdr:rowOff>
    </xdr:to>
    <xdr:sp macro="" textlink="">
      <xdr:nvSpPr>
        <xdr:cNvPr id="291" name="楕円 290"/>
        <xdr:cNvSpPr/>
      </xdr:nvSpPr>
      <xdr:spPr>
        <a:xfrm>
          <a:off x="1968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104775</xdr:rowOff>
    </xdr:from>
    <xdr:to>
      <xdr:col>15</xdr:col>
      <xdr:colOff>50800</xdr:colOff>
      <xdr:row>81</xdr:row>
      <xdr:rowOff>148589</xdr:rowOff>
    </xdr:to>
    <xdr:cxnSp macro="">
      <xdr:nvCxnSpPr>
        <xdr:cNvPr id="292" name="直線コネクタ 291"/>
        <xdr:cNvCxnSpPr/>
      </xdr:nvCxnSpPr>
      <xdr:spPr>
        <a:xfrm>
          <a:off x="2019300" y="139922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12064</xdr:rowOff>
    </xdr:from>
    <xdr:to>
      <xdr:col>6</xdr:col>
      <xdr:colOff>38100</xdr:colOff>
      <xdr:row>81</xdr:row>
      <xdr:rowOff>113664</xdr:rowOff>
    </xdr:to>
    <xdr:sp macro="" textlink="">
      <xdr:nvSpPr>
        <xdr:cNvPr id="293" name="楕円 292"/>
        <xdr:cNvSpPr/>
      </xdr:nvSpPr>
      <xdr:spPr>
        <a:xfrm>
          <a:off x="1079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62864</xdr:rowOff>
    </xdr:from>
    <xdr:to>
      <xdr:col>10</xdr:col>
      <xdr:colOff>114300</xdr:colOff>
      <xdr:row>81</xdr:row>
      <xdr:rowOff>104775</xdr:rowOff>
    </xdr:to>
    <xdr:cxnSp macro="">
      <xdr:nvCxnSpPr>
        <xdr:cNvPr id="294" name="直線コネクタ 293"/>
        <xdr:cNvCxnSpPr/>
      </xdr:nvCxnSpPr>
      <xdr:spPr>
        <a:xfrm>
          <a:off x="1130300" y="139503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74947</xdr:rowOff>
    </xdr:from>
    <xdr:ext cx="405111" cy="259045"/>
    <xdr:sp macro="" textlink="">
      <xdr:nvSpPr>
        <xdr:cNvPr id="295" name="n_1mainValue【福祉施設】&#10;有形固定資産減価償却率"/>
        <xdr:cNvSpPr txBox="1"/>
      </xdr:nvSpPr>
      <xdr:spPr>
        <a:xfrm>
          <a:off x="3582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96" name="n_2mainValue【福祉施設】&#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652</xdr:rowOff>
    </xdr:from>
    <xdr:ext cx="405111" cy="259045"/>
    <xdr:sp macro="" textlink="">
      <xdr:nvSpPr>
        <xdr:cNvPr id="297" name="n_3mainValue【福祉施設】&#10;有形固定資産減価償却率"/>
        <xdr:cNvSpPr txBox="1"/>
      </xdr:nvSpPr>
      <xdr:spPr>
        <a:xfrm>
          <a:off x="1816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298" name="n_4mainValue【福祉施設】&#10;有形固定資産減価償却率"/>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9" name="直線コネクタ 30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0" name="テキスト ボックス 30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1" name="直線コネクタ 31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2" name="テキスト ボックス 31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3" name="直線コネクタ 31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4" name="テキスト ボックス 31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5" name="直線コネクタ 31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6" name="テキスト ボックス 31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20" name="直線コネクタ 319"/>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1"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2" name="直線コネクタ 321"/>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23"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24" name="直線コネクタ 323"/>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133520</xdr:rowOff>
    </xdr:from>
    <xdr:ext cx="469744" cy="259045"/>
    <xdr:sp macro="" textlink="">
      <xdr:nvSpPr>
        <xdr:cNvPr id="325" name="【福祉施設】&#10;一人当たり面積平均値テキスト"/>
        <xdr:cNvSpPr txBox="1"/>
      </xdr:nvSpPr>
      <xdr:spPr>
        <a:xfrm>
          <a:off x="10515600" y="14535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26" name="フローチャート: 判断 325"/>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22504</xdr:rowOff>
    </xdr:from>
    <xdr:to>
      <xdr:col>50</xdr:col>
      <xdr:colOff>165100</xdr:colOff>
      <xdr:row>85</xdr:row>
      <xdr:rowOff>124104</xdr:rowOff>
    </xdr:to>
    <xdr:sp macro="" textlink="">
      <xdr:nvSpPr>
        <xdr:cNvPr id="327" name="フローチャート: 判断 326"/>
        <xdr:cNvSpPr/>
      </xdr:nvSpPr>
      <xdr:spPr>
        <a:xfrm>
          <a:off x="9588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115231</xdr:rowOff>
    </xdr:from>
    <xdr:ext cx="469744" cy="259045"/>
    <xdr:sp macro="" textlink="">
      <xdr:nvSpPr>
        <xdr:cNvPr id="328" name="n_1aveValue【福祉施設】&#10;一人当たり面積"/>
        <xdr:cNvSpPr txBox="1"/>
      </xdr:nvSpPr>
      <xdr:spPr>
        <a:xfrm>
          <a:off x="93917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34392</xdr:rowOff>
    </xdr:from>
    <xdr:to>
      <xdr:col>46</xdr:col>
      <xdr:colOff>38100</xdr:colOff>
      <xdr:row>85</xdr:row>
      <xdr:rowOff>135992</xdr:rowOff>
    </xdr:to>
    <xdr:sp macro="" textlink="">
      <xdr:nvSpPr>
        <xdr:cNvPr id="329" name="フローチャート: 判断 328"/>
        <xdr:cNvSpPr/>
      </xdr:nvSpPr>
      <xdr:spPr>
        <a:xfrm>
          <a:off x="8699500" y="146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127119</xdr:rowOff>
    </xdr:from>
    <xdr:ext cx="469744" cy="259045"/>
    <xdr:sp macro="" textlink="">
      <xdr:nvSpPr>
        <xdr:cNvPr id="330" name="n_2aveValue【福祉施設】&#10;一人当たり面積"/>
        <xdr:cNvSpPr txBox="1"/>
      </xdr:nvSpPr>
      <xdr:spPr>
        <a:xfrm>
          <a:off x="8515427" y="1470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28905</xdr:rowOff>
    </xdr:from>
    <xdr:to>
      <xdr:col>41</xdr:col>
      <xdr:colOff>101600</xdr:colOff>
      <xdr:row>85</xdr:row>
      <xdr:rowOff>130505</xdr:rowOff>
    </xdr:to>
    <xdr:sp macro="" textlink="">
      <xdr:nvSpPr>
        <xdr:cNvPr id="331" name="フローチャート: 判断 330"/>
        <xdr:cNvSpPr/>
      </xdr:nvSpPr>
      <xdr:spPr>
        <a:xfrm>
          <a:off x="7810500" y="1460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147032</xdr:rowOff>
    </xdr:from>
    <xdr:ext cx="469744" cy="259045"/>
    <xdr:sp macro="" textlink="">
      <xdr:nvSpPr>
        <xdr:cNvPr id="332" name="n_3aveValue【福祉施設】&#10;一人当たり面積"/>
        <xdr:cNvSpPr txBox="1"/>
      </xdr:nvSpPr>
      <xdr:spPr>
        <a:xfrm>
          <a:off x="7626427" y="1437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33020</xdr:rowOff>
    </xdr:from>
    <xdr:to>
      <xdr:col>36</xdr:col>
      <xdr:colOff>165100</xdr:colOff>
      <xdr:row>85</xdr:row>
      <xdr:rowOff>134620</xdr:rowOff>
    </xdr:to>
    <xdr:sp macro="" textlink="">
      <xdr:nvSpPr>
        <xdr:cNvPr id="333" name="フローチャート: 判断 332"/>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151147</xdr:rowOff>
    </xdr:from>
    <xdr:ext cx="469744" cy="259045"/>
    <xdr:sp macro="" textlink="">
      <xdr:nvSpPr>
        <xdr:cNvPr id="334" name="n_4aveValue【福祉施設】&#10;一人当たり面積"/>
        <xdr:cNvSpPr txBox="1"/>
      </xdr:nvSpPr>
      <xdr:spPr>
        <a:xfrm>
          <a:off x="67374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139548</xdr:rowOff>
    </xdr:from>
    <xdr:to>
      <xdr:col>55</xdr:col>
      <xdr:colOff>50800</xdr:colOff>
      <xdr:row>85</xdr:row>
      <xdr:rowOff>69698</xdr:rowOff>
    </xdr:to>
    <xdr:sp macro="" textlink="">
      <xdr:nvSpPr>
        <xdr:cNvPr id="340" name="楕円 339"/>
        <xdr:cNvSpPr/>
      </xdr:nvSpPr>
      <xdr:spPr>
        <a:xfrm>
          <a:off x="104267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162425</xdr:rowOff>
    </xdr:from>
    <xdr:ext cx="469744" cy="259045"/>
    <xdr:sp macro="" textlink="">
      <xdr:nvSpPr>
        <xdr:cNvPr id="341" name="【福祉施設】&#10;一人当たり面積該当値テキスト"/>
        <xdr:cNvSpPr txBox="1"/>
      </xdr:nvSpPr>
      <xdr:spPr>
        <a:xfrm>
          <a:off x="10515600" y="1439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146405</xdr:rowOff>
    </xdr:from>
    <xdr:to>
      <xdr:col>50</xdr:col>
      <xdr:colOff>165100</xdr:colOff>
      <xdr:row>85</xdr:row>
      <xdr:rowOff>76555</xdr:rowOff>
    </xdr:to>
    <xdr:sp macro="" textlink="">
      <xdr:nvSpPr>
        <xdr:cNvPr id="342" name="楕円 341"/>
        <xdr:cNvSpPr/>
      </xdr:nvSpPr>
      <xdr:spPr>
        <a:xfrm>
          <a:off x="9588500" y="145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18898</xdr:rowOff>
    </xdr:from>
    <xdr:to>
      <xdr:col>55</xdr:col>
      <xdr:colOff>0</xdr:colOff>
      <xdr:row>85</xdr:row>
      <xdr:rowOff>25755</xdr:rowOff>
    </xdr:to>
    <xdr:cxnSp macro="">
      <xdr:nvCxnSpPr>
        <xdr:cNvPr id="343" name="直線コネクタ 342"/>
        <xdr:cNvCxnSpPr/>
      </xdr:nvCxnSpPr>
      <xdr:spPr>
        <a:xfrm flipV="1">
          <a:off x="9639300" y="1459214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149149</xdr:rowOff>
    </xdr:from>
    <xdr:to>
      <xdr:col>46</xdr:col>
      <xdr:colOff>38100</xdr:colOff>
      <xdr:row>85</xdr:row>
      <xdr:rowOff>79299</xdr:rowOff>
    </xdr:to>
    <xdr:sp macro="" textlink="">
      <xdr:nvSpPr>
        <xdr:cNvPr id="344" name="楕円 343"/>
        <xdr:cNvSpPr/>
      </xdr:nvSpPr>
      <xdr:spPr>
        <a:xfrm>
          <a:off x="8699500" y="145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25755</xdr:rowOff>
    </xdr:from>
    <xdr:to>
      <xdr:col>50</xdr:col>
      <xdr:colOff>114300</xdr:colOff>
      <xdr:row>85</xdr:row>
      <xdr:rowOff>28499</xdr:rowOff>
    </xdr:to>
    <xdr:cxnSp macro="">
      <xdr:nvCxnSpPr>
        <xdr:cNvPr id="345" name="直線コネクタ 344"/>
        <xdr:cNvCxnSpPr/>
      </xdr:nvCxnSpPr>
      <xdr:spPr>
        <a:xfrm flipV="1">
          <a:off x="8750300" y="1459900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73253</xdr:rowOff>
    </xdr:from>
    <xdr:to>
      <xdr:col>41</xdr:col>
      <xdr:colOff>101600</xdr:colOff>
      <xdr:row>86</xdr:row>
      <xdr:rowOff>3403</xdr:rowOff>
    </xdr:to>
    <xdr:sp macro="" textlink="">
      <xdr:nvSpPr>
        <xdr:cNvPr id="346" name="楕円 345"/>
        <xdr:cNvSpPr/>
      </xdr:nvSpPr>
      <xdr:spPr>
        <a:xfrm>
          <a:off x="7810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28499</xdr:rowOff>
    </xdr:from>
    <xdr:to>
      <xdr:col>45</xdr:col>
      <xdr:colOff>177800</xdr:colOff>
      <xdr:row>85</xdr:row>
      <xdr:rowOff>124053</xdr:rowOff>
    </xdr:to>
    <xdr:cxnSp macro="">
      <xdr:nvCxnSpPr>
        <xdr:cNvPr id="347" name="直線コネクタ 346"/>
        <xdr:cNvCxnSpPr/>
      </xdr:nvCxnSpPr>
      <xdr:spPr>
        <a:xfrm flipV="1">
          <a:off x="7861300" y="14601749"/>
          <a:ext cx="8890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75540</xdr:rowOff>
    </xdr:from>
    <xdr:to>
      <xdr:col>36</xdr:col>
      <xdr:colOff>165100</xdr:colOff>
      <xdr:row>86</xdr:row>
      <xdr:rowOff>5690</xdr:rowOff>
    </xdr:to>
    <xdr:sp macro="" textlink="">
      <xdr:nvSpPr>
        <xdr:cNvPr id="348" name="楕円 347"/>
        <xdr:cNvSpPr/>
      </xdr:nvSpPr>
      <xdr:spPr>
        <a:xfrm>
          <a:off x="6921500" y="146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124053</xdr:rowOff>
    </xdr:from>
    <xdr:to>
      <xdr:col>41</xdr:col>
      <xdr:colOff>50800</xdr:colOff>
      <xdr:row>85</xdr:row>
      <xdr:rowOff>126340</xdr:rowOff>
    </xdr:to>
    <xdr:cxnSp macro="">
      <xdr:nvCxnSpPr>
        <xdr:cNvPr id="349" name="直線コネクタ 348"/>
        <xdr:cNvCxnSpPr/>
      </xdr:nvCxnSpPr>
      <xdr:spPr>
        <a:xfrm flipV="1">
          <a:off x="6972300" y="1469730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93082</xdr:rowOff>
    </xdr:from>
    <xdr:ext cx="469744" cy="259045"/>
    <xdr:sp macro="" textlink="">
      <xdr:nvSpPr>
        <xdr:cNvPr id="350" name="n_1mainValue【福祉施設】&#10;一人当たり面積"/>
        <xdr:cNvSpPr txBox="1"/>
      </xdr:nvSpPr>
      <xdr:spPr>
        <a:xfrm>
          <a:off x="9391727" y="1432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95826</xdr:rowOff>
    </xdr:from>
    <xdr:ext cx="469744" cy="259045"/>
    <xdr:sp macro="" textlink="">
      <xdr:nvSpPr>
        <xdr:cNvPr id="351" name="n_2mainValue【福祉施設】&#10;一人当たり面積"/>
        <xdr:cNvSpPr txBox="1"/>
      </xdr:nvSpPr>
      <xdr:spPr>
        <a:xfrm>
          <a:off x="8515427" y="1432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165980</xdr:rowOff>
    </xdr:from>
    <xdr:ext cx="469744" cy="259045"/>
    <xdr:sp macro="" textlink="">
      <xdr:nvSpPr>
        <xdr:cNvPr id="352" name="n_3mainValue【福祉施設】&#10;一人当たり面積"/>
        <xdr:cNvSpPr txBox="1"/>
      </xdr:nvSpPr>
      <xdr:spPr>
        <a:xfrm>
          <a:off x="7626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168267</xdr:rowOff>
    </xdr:from>
    <xdr:ext cx="469744" cy="259045"/>
    <xdr:sp macro="" textlink="">
      <xdr:nvSpPr>
        <xdr:cNvPr id="353" name="n_4mainValue【福祉施設】&#10;一人当たり面積"/>
        <xdr:cNvSpPr txBox="1"/>
      </xdr:nvSpPr>
      <xdr:spPr>
        <a:xfrm>
          <a:off x="6737427" y="1474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1088</xdr:rowOff>
    </xdr:from>
    <xdr:to>
      <xdr:col>24</xdr:col>
      <xdr:colOff>62865</xdr:colOff>
      <xdr:row>109</xdr:row>
      <xdr:rowOff>35379</xdr:rowOff>
    </xdr:to>
    <xdr:cxnSp macro="">
      <xdr:nvCxnSpPr>
        <xdr:cNvPr id="379" name="直線コネクタ 378"/>
        <xdr:cNvCxnSpPr/>
      </xdr:nvCxnSpPr>
      <xdr:spPr>
        <a:xfrm flipV="1">
          <a:off x="4634865" y="17317538"/>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119215</xdr:rowOff>
    </xdr:from>
    <xdr:ext cx="405111" cy="259045"/>
    <xdr:sp macro="" textlink="">
      <xdr:nvSpPr>
        <xdr:cNvPr id="382" name="【市民会館】&#10;有形固定資産減価償却率最大値テキスト"/>
        <xdr:cNvSpPr txBox="1"/>
      </xdr:nvSpPr>
      <xdr:spPr>
        <a:xfrm>
          <a:off x="4673600" y="1709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1088</xdr:rowOff>
    </xdr:from>
    <xdr:to>
      <xdr:col>24</xdr:col>
      <xdr:colOff>152400</xdr:colOff>
      <xdr:row>101</xdr:row>
      <xdr:rowOff>1088</xdr:rowOff>
    </xdr:to>
    <xdr:cxnSp macro="">
      <xdr:nvCxnSpPr>
        <xdr:cNvPr id="383" name="直線コネクタ 382"/>
        <xdr:cNvCxnSpPr/>
      </xdr:nvCxnSpPr>
      <xdr:spPr>
        <a:xfrm>
          <a:off x="4546600" y="173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84200</xdr:rowOff>
    </xdr:from>
    <xdr:ext cx="405111" cy="259045"/>
    <xdr:sp macro="" textlink="">
      <xdr:nvSpPr>
        <xdr:cNvPr id="384" name="【市民会館】&#10;有形固定資産減価償却率平均値テキスト"/>
        <xdr:cNvSpPr txBox="1"/>
      </xdr:nvSpPr>
      <xdr:spPr>
        <a:xfrm>
          <a:off x="4673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385" name="フローチャート: 判断 384"/>
        <xdr:cNvSpPr/>
      </xdr:nvSpPr>
      <xdr:spPr>
        <a:xfrm>
          <a:off x="4584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20501</xdr:rowOff>
    </xdr:from>
    <xdr:to>
      <xdr:col>20</xdr:col>
      <xdr:colOff>38100</xdr:colOff>
      <xdr:row>105</xdr:row>
      <xdr:rowOff>122101</xdr:rowOff>
    </xdr:to>
    <xdr:sp macro="" textlink="">
      <xdr:nvSpPr>
        <xdr:cNvPr id="386" name="フローチャート: 判断 385"/>
        <xdr:cNvSpPr/>
      </xdr:nvSpPr>
      <xdr:spPr>
        <a:xfrm>
          <a:off x="3746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138628</xdr:rowOff>
    </xdr:from>
    <xdr:ext cx="405111" cy="259045"/>
    <xdr:sp macro="" textlink="">
      <xdr:nvSpPr>
        <xdr:cNvPr id="387" name="n_1aveValue【市民会館】&#10;有形固定資産減価償却率"/>
        <xdr:cNvSpPr txBox="1"/>
      </xdr:nvSpPr>
      <xdr:spPr>
        <a:xfrm>
          <a:off x="3582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27032</xdr:rowOff>
    </xdr:from>
    <xdr:to>
      <xdr:col>15</xdr:col>
      <xdr:colOff>101600</xdr:colOff>
      <xdr:row>105</xdr:row>
      <xdr:rowOff>128632</xdr:rowOff>
    </xdr:to>
    <xdr:sp macro="" textlink="">
      <xdr:nvSpPr>
        <xdr:cNvPr id="388" name="フローチャート: 判断 387"/>
        <xdr:cNvSpPr/>
      </xdr:nvSpPr>
      <xdr:spPr>
        <a:xfrm>
          <a:off x="2857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145159</xdr:rowOff>
    </xdr:from>
    <xdr:ext cx="405111" cy="259045"/>
    <xdr:sp macro="" textlink="">
      <xdr:nvSpPr>
        <xdr:cNvPr id="389" name="n_2aveValue【市民会館】&#10;有形固定資産減価償却率"/>
        <xdr:cNvSpPr txBox="1"/>
      </xdr:nvSpPr>
      <xdr:spPr>
        <a:xfrm>
          <a:off x="2705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15602</xdr:rowOff>
    </xdr:from>
    <xdr:to>
      <xdr:col>10</xdr:col>
      <xdr:colOff>165100</xdr:colOff>
      <xdr:row>105</xdr:row>
      <xdr:rowOff>117202</xdr:rowOff>
    </xdr:to>
    <xdr:sp macro="" textlink="">
      <xdr:nvSpPr>
        <xdr:cNvPr id="390" name="フローチャート: 判断 389"/>
        <xdr:cNvSpPr/>
      </xdr:nvSpPr>
      <xdr:spPr>
        <a:xfrm>
          <a:off x="1968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133729</xdr:rowOff>
    </xdr:from>
    <xdr:ext cx="405111" cy="259045"/>
    <xdr:sp macro="" textlink="">
      <xdr:nvSpPr>
        <xdr:cNvPr id="391" name="n_3aveValue【市民会館】&#10;有形固定資産減価償却率"/>
        <xdr:cNvSpPr txBox="1"/>
      </xdr:nvSpPr>
      <xdr:spPr>
        <a:xfrm>
          <a:off x="1816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110308</xdr:rowOff>
    </xdr:from>
    <xdr:to>
      <xdr:col>6</xdr:col>
      <xdr:colOff>38100</xdr:colOff>
      <xdr:row>105</xdr:row>
      <xdr:rowOff>40458</xdr:rowOff>
    </xdr:to>
    <xdr:sp macro="" textlink="">
      <xdr:nvSpPr>
        <xdr:cNvPr id="392" name="フローチャート: 判断 391"/>
        <xdr:cNvSpPr/>
      </xdr:nvSpPr>
      <xdr:spPr>
        <a:xfrm>
          <a:off x="1079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56985</xdr:rowOff>
    </xdr:from>
    <xdr:ext cx="405111" cy="259045"/>
    <xdr:sp macro="" textlink="">
      <xdr:nvSpPr>
        <xdr:cNvPr id="393" name="n_4aveValue【市民会館】&#10;有形固定資産減価償却率"/>
        <xdr:cNvSpPr txBox="1"/>
      </xdr:nvSpPr>
      <xdr:spPr>
        <a:xfrm>
          <a:off x="927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58057</xdr:rowOff>
    </xdr:from>
    <xdr:to>
      <xdr:col>24</xdr:col>
      <xdr:colOff>114300</xdr:colOff>
      <xdr:row>108</xdr:row>
      <xdr:rowOff>159657</xdr:rowOff>
    </xdr:to>
    <xdr:sp macro="" textlink="">
      <xdr:nvSpPr>
        <xdr:cNvPr id="399" name="楕円 398"/>
        <xdr:cNvSpPr/>
      </xdr:nvSpPr>
      <xdr:spPr>
        <a:xfrm>
          <a:off x="4584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144434</xdr:rowOff>
    </xdr:from>
    <xdr:ext cx="405111" cy="259045"/>
    <xdr:sp macro="" textlink="">
      <xdr:nvSpPr>
        <xdr:cNvPr id="400" name="【市民会館】&#10;有形固定資産減価償却率該当値テキスト"/>
        <xdr:cNvSpPr txBox="1"/>
      </xdr:nvSpPr>
      <xdr:spPr>
        <a:xfrm>
          <a:off x="4673600" y="184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111942</xdr:rowOff>
    </xdr:from>
    <xdr:to>
      <xdr:col>20</xdr:col>
      <xdr:colOff>38100</xdr:colOff>
      <xdr:row>108</xdr:row>
      <xdr:rowOff>42092</xdr:rowOff>
    </xdr:to>
    <xdr:sp macro="" textlink="">
      <xdr:nvSpPr>
        <xdr:cNvPr id="401" name="楕円 400"/>
        <xdr:cNvSpPr/>
      </xdr:nvSpPr>
      <xdr:spPr>
        <a:xfrm>
          <a:off x="3746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162742</xdr:rowOff>
    </xdr:from>
    <xdr:to>
      <xdr:col>24</xdr:col>
      <xdr:colOff>63500</xdr:colOff>
      <xdr:row>108</xdr:row>
      <xdr:rowOff>108857</xdr:rowOff>
    </xdr:to>
    <xdr:cxnSp macro="">
      <xdr:nvCxnSpPr>
        <xdr:cNvPr id="402" name="直線コネクタ 401"/>
        <xdr:cNvCxnSpPr/>
      </xdr:nvCxnSpPr>
      <xdr:spPr>
        <a:xfrm>
          <a:off x="3797300" y="18507892"/>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85816</xdr:rowOff>
    </xdr:from>
    <xdr:to>
      <xdr:col>15</xdr:col>
      <xdr:colOff>101600</xdr:colOff>
      <xdr:row>108</xdr:row>
      <xdr:rowOff>15966</xdr:rowOff>
    </xdr:to>
    <xdr:sp macro="" textlink="">
      <xdr:nvSpPr>
        <xdr:cNvPr id="403" name="楕円 402"/>
        <xdr:cNvSpPr/>
      </xdr:nvSpPr>
      <xdr:spPr>
        <a:xfrm>
          <a:off x="2857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136616</xdr:rowOff>
    </xdr:from>
    <xdr:to>
      <xdr:col>19</xdr:col>
      <xdr:colOff>177800</xdr:colOff>
      <xdr:row>107</xdr:row>
      <xdr:rowOff>162742</xdr:rowOff>
    </xdr:to>
    <xdr:cxnSp macro="">
      <xdr:nvCxnSpPr>
        <xdr:cNvPr id="404" name="直線コネクタ 403"/>
        <xdr:cNvCxnSpPr/>
      </xdr:nvCxnSpPr>
      <xdr:spPr>
        <a:xfrm>
          <a:off x="2908300" y="184817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71120</xdr:rowOff>
    </xdr:from>
    <xdr:to>
      <xdr:col>10</xdr:col>
      <xdr:colOff>165100</xdr:colOff>
      <xdr:row>108</xdr:row>
      <xdr:rowOff>1270</xdr:rowOff>
    </xdr:to>
    <xdr:sp macro="" textlink="">
      <xdr:nvSpPr>
        <xdr:cNvPr id="405" name="楕円 404"/>
        <xdr:cNvSpPr/>
      </xdr:nvSpPr>
      <xdr:spPr>
        <a:xfrm>
          <a:off x="1968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121920</xdr:rowOff>
    </xdr:from>
    <xdr:to>
      <xdr:col>15</xdr:col>
      <xdr:colOff>50800</xdr:colOff>
      <xdr:row>107</xdr:row>
      <xdr:rowOff>136616</xdr:rowOff>
    </xdr:to>
    <xdr:cxnSp macro="">
      <xdr:nvCxnSpPr>
        <xdr:cNvPr id="406" name="直線コネクタ 405"/>
        <xdr:cNvCxnSpPr/>
      </xdr:nvCxnSpPr>
      <xdr:spPr>
        <a:xfrm>
          <a:off x="2019300" y="184670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46627</xdr:rowOff>
    </xdr:from>
    <xdr:to>
      <xdr:col>6</xdr:col>
      <xdr:colOff>38100</xdr:colOff>
      <xdr:row>107</xdr:row>
      <xdr:rowOff>148227</xdr:rowOff>
    </xdr:to>
    <xdr:sp macro="" textlink="">
      <xdr:nvSpPr>
        <xdr:cNvPr id="407" name="楕円 406"/>
        <xdr:cNvSpPr/>
      </xdr:nvSpPr>
      <xdr:spPr>
        <a:xfrm>
          <a:off x="1079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97427</xdr:rowOff>
    </xdr:from>
    <xdr:to>
      <xdr:col>10</xdr:col>
      <xdr:colOff>114300</xdr:colOff>
      <xdr:row>107</xdr:row>
      <xdr:rowOff>121920</xdr:rowOff>
    </xdr:to>
    <xdr:cxnSp macro="">
      <xdr:nvCxnSpPr>
        <xdr:cNvPr id="408" name="直線コネクタ 407"/>
        <xdr:cNvCxnSpPr/>
      </xdr:nvCxnSpPr>
      <xdr:spPr>
        <a:xfrm>
          <a:off x="1130300" y="184425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33219</xdr:rowOff>
    </xdr:from>
    <xdr:ext cx="405111" cy="259045"/>
    <xdr:sp macro="" textlink="">
      <xdr:nvSpPr>
        <xdr:cNvPr id="409" name="n_1mainValue【市民会館】&#10;有形固定資産減価償却率"/>
        <xdr:cNvSpPr txBox="1"/>
      </xdr:nvSpPr>
      <xdr:spPr>
        <a:xfrm>
          <a:off x="35820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7093</xdr:rowOff>
    </xdr:from>
    <xdr:ext cx="405111" cy="259045"/>
    <xdr:sp macro="" textlink="">
      <xdr:nvSpPr>
        <xdr:cNvPr id="410" name="n_2mainValue【市民会館】&#10;有形固定資産減価償却率"/>
        <xdr:cNvSpPr txBox="1"/>
      </xdr:nvSpPr>
      <xdr:spPr>
        <a:xfrm>
          <a:off x="27057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163847</xdr:rowOff>
    </xdr:from>
    <xdr:ext cx="405111" cy="259045"/>
    <xdr:sp macro="" textlink="">
      <xdr:nvSpPr>
        <xdr:cNvPr id="411" name="n_3mainValue【市民会館】&#10;有形固定資産減価償却率"/>
        <xdr:cNvSpPr txBox="1"/>
      </xdr:nvSpPr>
      <xdr:spPr>
        <a:xfrm>
          <a:off x="1816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139354</xdr:rowOff>
    </xdr:from>
    <xdr:ext cx="405111" cy="259045"/>
    <xdr:sp macro="" textlink="">
      <xdr:nvSpPr>
        <xdr:cNvPr id="412" name="n_4mainValue【市民会館】&#10;有形固定資産減価償却率"/>
        <xdr:cNvSpPr txBox="1"/>
      </xdr:nvSpPr>
      <xdr:spPr>
        <a:xfrm>
          <a:off x="927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4" name="テキスト ボックス 42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6" name="テキスト ボックス 42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0" name="テキスト ボックス 42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2" name="テキスト ボックス 43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147065</xdr:rowOff>
    </xdr:from>
    <xdr:to>
      <xdr:col>54</xdr:col>
      <xdr:colOff>189865</xdr:colOff>
      <xdr:row>108</xdr:row>
      <xdr:rowOff>89154</xdr:rowOff>
    </xdr:to>
    <xdr:cxnSp macro="">
      <xdr:nvCxnSpPr>
        <xdr:cNvPr id="436" name="直線コネクタ 435"/>
        <xdr:cNvCxnSpPr/>
      </xdr:nvCxnSpPr>
      <xdr:spPr>
        <a:xfrm flipV="1">
          <a:off x="10476865" y="17120615"/>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92981</xdr:rowOff>
    </xdr:from>
    <xdr:ext cx="469744" cy="259045"/>
    <xdr:sp macro="" textlink="">
      <xdr:nvSpPr>
        <xdr:cNvPr id="437" name="【市民会館】&#10;一人当たり面積最小値テキスト"/>
        <xdr:cNvSpPr txBox="1"/>
      </xdr:nvSpPr>
      <xdr:spPr>
        <a:xfrm>
          <a:off x="10515600"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89154</xdr:rowOff>
    </xdr:from>
    <xdr:to>
      <xdr:col>55</xdr:col>
      <xdr:colOff>88900</xdr:colOff>
      <xdr:row>108</xdr:row>
      <xdr:rowOff>89154</xdr:rowOff>
    </xdr:to>
    <xdr:cxnSp macro="">
      <xdr:nvCxnSpPr>
        <xdr:cNvPr id="438" name="直線コネクタ 437"/>
        <xdr:cNvCxnSpPr/>
      </xdr:nvCxnSpPr>
      <xdr:spPr>
        <a:xfrm>
          <a:off x="10388600" y="1860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93742</xdr:rowOff>
    </xdr:from>
    <xdr:ext cx="469744" cy="259045"/>
    <xdr:sp macro="" textlink="">
      <xdr:nvSpPr>
        <xdr:cNvPr id="439" name="【市民会館】&#10;一人当たり面積最大値テキスト"/>
        <xdr:cNvSpPr txBox="1"/>
      </xdr:nvSpPr>
      <xdr:spPr>
        <a:xfrm>
          <a:off x="10515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147065</xdr:rowOff>
    </xdr:from>
    <xdr:to>
      <xdr:col>55</xdr:col>
      <xdr:colOff>88900</xdr:colOff>
      <xdr:row>99</xdr:row>
      <xdr:rowOff>147065</xdr:rowOff>
    </xdr:to>
    <xdr:cxnSp macro="">
      <xdr:nvCxnSpPr>
        <xdr:cNvPr id="440" name="直線コネクタ 439"/>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109999</xdr:rowOff>
    </xdr:from>
    <xdr:ext cx="469744" cy="259045"/>
    <xdr:sp macro="" textlink="">
      <xdr:nvSpPr>
        <xdr:cNvPr id="441" name="【市民会館】&#10;一人当たり面積平均値テキスト"/>
        <xdr:cNvSpPr txBox="1"/>
      </xdr:nvSpPr>
      <xdr:spPr>
        <a:xfrm>
          <a:off x="10515600" y="1811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87122</xdr:rowOff>
    </xdr:from>
    <xdr:to>
      <xdr:col>55</xdr:col>
      <xdr:colOff>50800</xdr:colOff>
      <xdr:row>107</xdr:row>
      <xdr:rowOff>17272</xdr:rowOff>
    </xdr:to>
    <xdr:sp macro="" textlink="">
      <xdr:nvSpPr>
        <xdr:cNvPr id="442" name="フローチャート: 判断 441"/>
        <xdr:cNvSpPr/>
      </xdr:nvSpPr>
      <xdr:spPr>
        <a:xfrm>
          <a:off x="10426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97789</xdr:rowOff>
    </xdr:from>
    <xdr:to>
      <xdr:col>50</xdr:col>
      <xdr:colOff>165100</xdr:colOff>
      <xdr:row>108</xdr:row>
      <xdr:rowOff>27939</xdr:rowOff>
    </xdr:to>
    <xdr:sp macro="" textlink="">
      <xdr:nvSpPr>
        <xdr:cNvPr id="443" name="フローチャート: 判断 442"/>
        <xdr:cNvSpPr/>
      </xdr:nvSpPr>
      <xdr:spPr>
        <a:xfrm>
          <a:off x="9588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44466</xdr:rowOff>
    </xdr:from>
    <xdr:ext cx="469744" cy="259045"/>
    <xdr:sp macro="" textlink="">
      <xdr:nvSpPr>
        <xdr:cNvPr id="444" name="n_1aveValue【市民会館】&#10;一人当たり面積"/>
        <xdr:cNvSpPr txBox="1"/>
      </xdr:nvSpPr>
      <xdr:spPr>
        <a:xfrm>
          <a:off x="93917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84074</xdr:rowOff>
    </xdr:from>
    <xdr:to>
      <xdr:col>46</xdr:col>
      <xdr:colOff>38100</xdr:colOff>
      <xdr:row>108</xdr:row>
      <xdr:rowOff>14224</xdr:rowOff>
    </xdr:to>
    <xdr:sp macro="" textlink="">
      <xdr:nvSpPr>
        <xdr:cNvPr id="445" name="フローチャート: 判断 444"/>
        <xdr:cNvSpPr/>
      </xdr:nvSpPr>
      <xdr:spPr>
        <a:xfrm>
          <a:off x="86995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30751</xdr:rowOff>
    </xdr:from>
    <xdr:ext cx="469744" cy="259045"/>
    <xdr:sp macro="" textlink="">
      <xdr:nvSpPr>
        <xdr:cNvPr id="446" name="n_2aveValue【市民会館】&#10;一人当たり面積"/>
        <xdr:cNvSpPr txBox="1"/>
      </xdr:nvSpPr>
      <xdr:spPr>
        <a:xfrm>
          <a:off x="8515427" y="182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93980</xdr:rowOff>
    </xdr:from>
    <xdr:to>
      <xdr:col>41</xdr:col>
      <xdr:colOff>101600</xdr:colOff>
      <xdr:row>108</xdr:row>
      <xdr:rowOff>24130</xdr:rowOff>
    </xdr:to>
    <xdr:sp macro="" textlink="">
      <xdr:nvSpPr>
        <xdr:cNvPr id="447" name="フローチャート: 判断 446"/>
        <xdr:cNvSpPr/>
      </xdr:nvSpPr>
      <xdr:spPr>
        <a:xfrm>
          <a:off x="7810500" y="1843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40657</xdr:rowOff>
    </xdr:from>
    <xdr:ext cx="469744" cy="259045"/>
    <xdr:sp macro="" textlink="">
      <xdr:nvSpPr>
        <xdr:cNvPr id="448" name="n_3aveValue【市民会館】&#10;一人当たり面積"/>
        <xdr:cNvSpPr txBox="1"/>
      </xdr:nvSpPr>
      <xdr:spPr>
        <a:xfrm>
          <a:off x="7626427" y="182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71120</xdr:rowOff>
    </xdr:from>
    <xdr:to>
      <xdr:col>36</xdr:col>
      <xdr:colOff>165100</xdr:colOff>
      <xdr:row>108</xdr:row>
      <xdr:rowOff>1270</xdr:rowOff>
    </xdr:to>
    <xdr:sp macro="" textlink="">
      <xdr:nvSpPr>
        <xdr:cNvPr id="449" name="フローチャート: 判断 448"/>
        <xdr:cNvSpPr/>
      </xdr:nvSpPr>
      <xdr:spPr>
        <a:xfrm>
          <a:off x="6921500" y="1841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17797</xdr:rowOff>
    </xdr:from>
    <xdr:ext cx="469744" cy="259045"/>
    <xdr:sp macro="" textlink="">
      <xdr:nvSpPr>
        <xdr:cNvPr id="450" name="n_4aveValue【市民会館】&#10;一人当たり面積"/>
        <xdr:cNvSpPr txBox="1"/>
      </xdr:nvSpPr>
      <xdr:spPr>
        <a:xfrm>
          <a:off x="6737427" y="181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34544</xdr:rowOff>
    </xdr:from>
    <xdr:to>
      <xdr:col>55</xdr:col>
      <xdr:colOff>50800</xdr:colOff>
      <xdr:row>108</xdr:row>
      <xdr:rowOff>136144</xdr:rowOff>
    </xdr:to>
    <xdr:sp macro="" textlink="">
      <xdr:nvSpPr>
        <xdr:cNvPr id="456" name="楕円 455"/>
        <xdr:cNvSpPr/>
      </xdr:nvSpPr>
      <xdr:spPr>
        <a:xfrm>
          <a:off x="10426700" y="185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120921</xdr:rowOff>
    </xdr:from>
    <xdr:ext cx="469744" cy="259045"/>
    <xdr:sp macro="" textlink="">
      <xdr:nvSpPr>
        <xdr:cNvPr id="457" name="【市民会館】&#10;一人当たり面積該当値テキスト"/>
        <xdr:cNvSpPr txBox="1"/>
      </xdr:nvSpPr>
      <xdr:spPr>
        <a:xfrm>
          <a:off x="10515600" y="1846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123698</xdr:rowOff>
    </xdr:from>
    <xdr:to>
      <xdr:col>50</xdr:col>
      <xdr:colOff>165100</xdr:colOff>
      <xdr:row>108</xdr:row>
      <xdr:rowOff>53848</xdr:rowOff>
    </xdr:to>
    <xdr:sp macro="" textlink="">
      <xdr:nvSpPr>
        <xdr:cNvPr id="458" name="楕円 457"/>
        <xdr:cNvSpPr/>
      </xdr:nvSpPr>
      <xdr:spPr>
        <a:xfrm>
          <a:off x="9588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xdr:rowOff>
    </xdr:from>
    <xdr:to>
      <xdr:col>55</xdr:col>
      <xdr:colOff>0</xdr:colOff>
      <xdr:row>108</xdr:row>
      <xdr:rowOff>85344</xdr:rowOff>
    </xdr:to>
    <xdr:cxnSp macro="">
      <xdr:nvCxnSpPr>
        <xdr:cNvPr id="459" name="直線コネクタ 458"/>
        <xdr:cNvCxnSpPr/>
      </xdr:nvCxnSpPr>
      <xdr:spPr>
        <a:xfrm>
          <a:off x="9639300" y="185196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125985</xdr:rowOff>
    </xdr:from>
    <xdr:to>
      <xdr:col>46</xdr:col>
      <xdr:colOff>38100</xdr:colOff>
      <xdr:row>108</xdr:row>
      <xdr:rowOff>56135</xdr:rowOff>
    </xdr:to>
    <xdr:sp macro="" textlink="">
      <xdr:nvSpPr>
        <xdr:cNvPr id="460" name="楕円 459"/>
        <xdr:cNvSpPr/>
      </xdr:nvSpPr>
      <xdr:spPr>
        <a:xfrm>
          <a:off x="8699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xdr:rowOff>
    </xdr:from>
    <xdr:to>
      <xdr:col>50</xdr:col>
      <xdr:colOff>114300</xdr:colOff>
      <xdr:row>108</xdr:row>
      <xdr:rowOff>5335</xdr:rowOff>
    </xdr:to>
    <xdr:cxnSp macro="">
      <xdr:nvCxnSpPr>
        <xdr:cNvPr id="461" name="直線コネクタ 460"/>
        <xdr:cNvCxnSpPr/>
      </xdr:nvCxnSpPr>
      <xdr:spPr>
        <a:xfrm flipV="1">
          <a:off x="8750300" y="185196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116839</xdr:rowOff>
    </xdr:from>
    <xdr:to>
      <xdr:col>41</xdr:col>
      <xdr:colOff>101600</xdr:colOff>
      <xdr:row>108</xdr:row>
      <xdr:rowOff>46989</xdr:rowOff>
    </xdr:to>
    <xdr:sp macro="" textlink="">
      <xdr:nvSpPr>
        <xdr:cNvPr id="462" name="楕円 461"/>
        <xdr:cNvSpPr/>
      </xdr:nvSpPr>
      <xdr:spPr>
        <a:xfrm>
          <a:off x="7810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167639</xdr:rowOff>
    </xdr:from>
    <xdr:to>
      <xdr:col>45</xdr:col>
      <xdr:colOff>177800</xdr:colOff>
      <xdr:row>108</xdr:row>
      <xdr:rowOff>5335</xdr:rowOff>
    </xdr:to>
    <xdr:cxnSp macro="">
      <xdr:nvCxnSpPr>
        <xdr:cNvPr id="463" name="直線コネクタ 462"/>
        <xdr:cNvCxnSpPr/>
      </xdr:nvCxnSpPr>
      <xdr:spPr>
        <a:xfrm>
          <a:off x="7861300" y="1851278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120650</xdr:rowOff>
    </xdr:from>
    <xdr:to>
      <xdr:col>36</xdr:col>
      <xdr:colOff>165100</xdr:colOff>
      <xdr:row>108</xdr:row>
      <xdr:rowOff>50800</xdr:rowOff>
    </xdr:to>
    <xdr:sp macro="" textlink="">
      <xdr:nvSpPr>
        <xdr:cNvPr id="464" name="楕円 463"/>
        <xdr:cNvSpPr/>
      </xdr:nvSpPr>
      <xdr:spPr>
        <a:xfrm>
          <a:off x="692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167639</xdr:rowOff>
    </xdr:from>
    <xdr:to>
      <xdr:col>41</xdr:col>
      <xdr:colOff>50800</xdr:colOff>
      <xdr:row>108</xdr:row>
      <xdr:rowOff>0</xdr:rowOff>
    </xdr:to>
    <xdr:cxnSp macro="">
      <xdr:nvCxnSpPr>
        <xdr:cNvPr id="465" name="直線コネクタ 464"/>
        <xdr:cNvCxnSpPr/>
      </xdr:nvCxnSpPr>
      <xdr:spPr>
        <a:xfrm flipV="1">
          <a:off x="6972300" y="1851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44975</xdr:rowOff>
    </xdr:from>
    <xdr:ext cx="469744" cy="259045"/>
    <xdr:sp macro="" textlink="">
      <xdr:nvSpPr>
        <xdr:cNvPr id="466" name="n_1mainValue【市民会館】&#10;一人当たり面積"/>
        <xdr:cNvSpPr txBox="1"/>
      </xdr:nvSpPr>
      <xdr:spPr>
        <a:xfrm>
          <a:off x="93917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47262</xdr:rowOff>
    </xdr:from>
    <xdr:ext cx="469744" cy="259045"/>
    <xdr:sp macro="" textlink="">
      <xdr:nvSpPr>
        <xdr:cNvPr id="467" name="n_2mainValue【市民会館】&#10;一人当たり面積"/>
        <xdr:cNvSpPr txBox="1"/>
      </xdr:nvSpPr>
      <xdr:spPr>
        <a:xfrm>
          <a:off x="8515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38116</xdr:rowOff>
    </xdr:from>
    <xdr:ext cx="469744" cy="259045"/>
    <xdr:sp macro="" textlink="">
      <xdr:nvSpPr>
        <xdr:cNvPr id="468" name="n_3mainValue【市民会館】&#10;一人当たり面積"/>
        <xdr:cNvSpPr txBox="1"/>
      </xdr:nvSpPr>
      <xdr:spPr>
        <a:xfrm>
          <a:off x="7626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41927</xdr:rowOff>
    </xdr:from>
    <xdr:ext cx="469744" cy="259045"/>
    <xdr:sp macro="" textlink="">
      <xdr:nvSpPr>
        <xdr:cNvPr id="469" name="n_4mainValue【市民会館】&#10;一人当たり面積"/>
        <xdr:cNvSpPr txBox="1"/>
      </xdr:nvSpPr>
      <xdr:spPr>
        <a:xfrm>
          <a:off x="6737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495" name="直線コネクタ 494"/>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96"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97" name="直線コネクタ 496"/>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498"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499" name="直線コネクタ 498"/>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500" name="【一般廃棄物処理施設】&#10;有形固定資産減価償却率平均値テキスト"/>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501" name="フローチャート: 判断 500"/>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62956</xdr:rowOff>
    </xdr:from>
    <xdr:to>
      <xdr:col>81</xdr:col>
      <xdr:colOff>101600</xdr:colOff>
      <xdr:row>39</xdr:row>
      <xdr:rowOff>164556</xdr:rowOff>
    </xdr:to>
    <xdr:sp macro="" textlink="">
      <xdr:nvSpPr>
        <xdr:cNvPr id="502" name="フローチャート: 判断 501"/>
        <xdr:cNvSpPr/>
      </xdr:nvSpPr>
      <xdr:spPr>
        <a:xfrm>
          <a:off x="15430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155683</xdr:rowOff>
    </xdr:from>
    <xdr:ext cx="405111" cy="259045"/>
    <xdr:sp macro="" textlink="">
      <xdr:nvSpPr>
        <xdr:cNvPr id="503" name="n_1aveValue【一般廃棄物処理施設】&#10;有形固定資産減価償却率"/>
        <xdr:cNvSpPr txBox="1"/>
      </xdr:nvSpPr>
      <xdr:spPr>
        <a:xfrm>
          <a:off x="15266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62956</xdr:rowOff>
    </xdr:from>
    <xdr:to>
      <xdr:col>76</xdr:col>
      <xdr:colOff>165100</xdr:colOff>
      <xdr:row>39</xdr:row>
      <xdr:rowOff>164556</xdr:rowOff>
    </xdr:to>
    <xdr:sp macro="" textlink="">
      <xdr:nvSpPr>
        <xdr:cNvPr id="504" name="フローチャート: 判断 503"/>
        <xdr:cNvSpPr/>
      </xdr:nvSpPr>
      <xdr:spPr>
        <a:xfrm>
          <a:off x="14541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155683</xdr:rowOff>
    </xdr:from>
    <xdr:ext cx="405111" cy="259045"/>
    <xdr:sp macro="" textlink="">
      <xdr:nvSpPr>
        <xdr:cNvPr id="505" name="n_2aveValue【一般廃棄物処理施設】&#10;有形固定資産減価償却率"/>
        <xdr:cNvSpPr txBox="1"/>
      </xdr:nvSpPr>
      <xdr:spPr>
        <a:xfrm>
          <a:off x="14389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2540</xdr:rowOff>
    </xdr:from>
    <xdr:to>
      <xdr:col>72</xdr:col>
      <xdr:colOff>38100</xdr:colOff>
      <xdr:row>39</xdr:row>
      <xdr:rowOff>104140</xdr:rowOff>
    </xdr:to>
    <xdr:sp macro="" textlink="">
      <xdr:nvSpPr>
        <xdr:cNvPr id="506" name="フローチャート: 判断 505"/>
        <xdr:cNvSpPr/>
      </xdr:nvSpPr>
      <xdr:spPr>
        <a:xfrm>
          <a:off x="1365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95267</xdr:rowOff>
    </xdr:from>
    <xdr:ext cx="405111" cy="259045"/>
    <xdr:sp macro="" textlink="">
      <xdr:nvSpPr>
        <xdr:cNvPr id="507" name="n_3aveValue【一般廃棄物処理施設】&#10;有形固定資産減価償却率"/>
        <xdr:cNvSpPr txBox="1"/>
      </xdr:nvSpPr>
      <xdr:spPr>
        <a:xfrm>
          <a:off x="13500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162560</xdr:rowOff>
    </xdr:from>
    <xdr:to>
      <xdr:col>67</xdr:col>
      <xdr:colOff>101600</xdr:colOff>
      <xdr:row>39</xdr:row>
      <xdr:rowOff>92710</xdr:rowOff>
    </xdr:to>
    <xdr:sp macro="" textlink="">
      <xdr:nvSpPr>
        <xdr:cNvPr id="508" name="フローチャート: 判断 507"/>
        <xdr:cNvSpPr/>
      </xdr:nvSpPr>
      <xdr:spPr>
        <a:xfrm>
          <a:off x="1276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83837</xdr:rowOff>
    </xdr:from>
    <xdr:ext cx="405111" cy="259045"/>
    <xdr:sp macro="" textlink="">
      <xdr:nvSpPr>
        <xdr:cNvPr id="509" name="n_4aveValue【一般廃棄物処理施設】&#10;有形固定資産減価償却率"/>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10" name="テキスト ボックス 5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515" name="楕円 514"/>
        <xdr:cNvSpPr/>
      </xdr:nvSpPr>
      <xdr:spPr>
        <a:xfrm>
          <a:off x="16268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133185</xdr:rowOff>
    </xdr:from>
    <xdr:ext cx="405111" cy="259045"/>
    <xdr:sp macro="" textlink="">
      <xdr:nvSpPr>
        <xdr:cNvPr id="516" name="【一般廃棄物処理施設】&#10;有形固定資産減価償却率該当値テキスト"/>
        <xdr:cNvSpPr txBox="1"/>
      </xdr:nvSpPr>
      <xdr:spPr>
        <a:xfrm>
          <a:off x="16357600" y="613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66222</xdr:rowOff>
    </xdr:from>
    <xdr:to>
      <xdr:col>81</xdr:col>
      <xdr:colOff>101600</xdr:colOff>
      <xdr:row>36</xdr:row>
      <xdr:rowOff>167822</xdr:rowOff>
    </xdr:to>
    <xdr:sp macro="" textlink="">
      <xdr:nvSpPr>
        <xdr:cNvPr id="517" name="楕円 516"/>
        <xdr:cNvSpPr/>
      </xdr:nvSpPr>
      <xdr:spPr>
        <a:xfrm>
          <a:off x="15430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117022</xdr:rowOff>
    </xdr:from>
    <xdr:to>
      <xdr:col>85</xdr:col>
      <xdr:colOff>127000</xdr:colOff>
      <xdr:row>36</xdr:row>
      <xdr:rowOff>161108</xdr:rowOff>
    </xdr:to>
    <xdr:cxnSp macro="">
      <xdr:nvCxnSpPr>
        <xdr:cNvPr id="518" name="直線コネクタ 517"/>
        <xdr:cNvCxnSpPr/>
      </xdr:nvCxnSpPr>
      <xdr:spPr>
        <a:xfrm>
          <a:off x="15481300" y="6289222"/>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41728</xdr:rowOff>
    </xdr:from>
    <xdr:to>
      <xdr:col>76</xdr:col>
      <xdr:colOff>165100</xdr:colOff>
      <xdr:row>36</xdr:row>
      <xdr:rowOff>143328</xdr:rowOff>
    </xdr:to>
    <xdr:sp macro="" textlink="">
      <xdr:nvSpPr>
        <xdr:cNvPr id="519" name="楕円 518"/>
        <xdr:cNvSpPr/>
      </xdr:nvSpPr>
      <xdr:spPr>
        <a:xfrm>
          <a:off x="14541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92528</xdr:rowOff>
    </xdr:from>
    <xdr:to>
      <xdr:col>81</xdr:col>
      <xdr:colOff>50800</xdr:colOff>
      <xdr:row>36</xdr:row>
      <xdr:rowOff>117022</xdr:rowOff>
    </xdr:to>
    <xdr:cxnSp macro="">
      <xdr:nvCxnSpPr>
        <xdr:cNvPr id="520" name="直線コネクタ 519"/>
        <xdr:cNvCxnSpPr/>
      </xdr:nvCxnSpPr>
      <xdr:spPr>
        <a:xfrm>
          <a:off x="14592300" y="62647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4173</xdr:rowOff>
    </xdr:from>
    <xdr:to>
      <xdr:col>72</xdr:col>
      <xdr:colOff>38100</xdr:colOff>
      <xdr:row>36</xdr:row>
      <xdr:rowOff>105773</xdr:rowOff>
    </xdr:to>
    <xdr:sp macro="" textlink="">
      <xdr:nvSpPr>
        <xdr:cNvPr id="521" name="楕円 520"/>
        <xdr:cNvSpPr/>
      </xdr:nvSpPr>
      <xdr:spPr>
        <a:xfrm>
          <a:off x="13652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54973</xdr:rowOff>
    </xdr:from>
    <xdr:to>
      <xdr:col>76</xdr:col>
      <xdr:colOff>114300</xdr:colOff>
      <xdr:row>36</xdr:row>
      <xdr:rowOff>92528</xdr:rowOff>
    </xdr:to>
    <xdr:cxnSp macro="">
      <xdr:nvCxnSpPr>
        <xdr:cNvPr id="522" name="直線コネクタ 521"/>
        <xdr:cNvCxnSpPr/>
      </xdr:nvCxnSpPr>
      <xdr:spPr>
        <a:xfrm>
          <a:off x="13703300" y="62271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10704</xdr:rowOff>
    </xdr:from>
    <xdr:to>
      <xdr:col>67</xdr:col>
      <xdr:colOff>101600</xdr:colOff>
      <xdr:row>34</xdr:row>
      <xdr:rowOff>112304</xdr:rowOff>
    </xdr:to>
    <xdr:sp macro="" textlink="">
      <xdr:nvSpPr>
        <xdr:cNvPr id="523" name="楕円 522"/>
        <xdr:cNvSpPr/>
      </xdr:nvSpPr>
      <xdr:spPr>
        <a:xfrm>
          <a:off x="127635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61504</xdr:rowOff>
    </xdr:from>
    <xdr:to>
      <xdr:col>71</xdr:col>
      <xdr:colOff>177800</xdr:colOff>
      <xdr:row>36</xdr:row>
      <xdr:rowOff>54973</xdr:rowOff>
    </xdr:to>
    <xdr:cxnSp macro="">
      <xdr:nvCxnSpPr>
        <xdr:cNvPr id="524" name="直線コネクタ 523"/>
        <xdr:cNvCxnSpPr/>
      </xdr:nvCxnSpPr>
      <xdr:spPr>
        <a:xfrm>
          <a:off x="12814300" y="5890804"/>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12899</xdr:rowOff>
    </xdr:from>
    <xdr:ext cx="405111" cy="259045"/>
    <xdr:sp macro="" textlink="">
      <xdr:nvSpPr>
        <xdr:cNvPr id="525" name="n_1mainValue【一般廃棄物処理施設】&#10;有形固定資産減価償却率"/>
        <xdr:cNvSpPr txBox="1"/>
      </xdr:nvSpPr>
      <xdr:spPr>
        <a:xfrm>
          <a:off x="152660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159855</xdr:rowOff>
    </xdr:from>
    <xdr:ext cx="405111" cy="259045"/>
    <xdr:sp macro="" textlink="">
      <xdr:nvSpPr>
        <xdr:cNvPr id="526" name="n_2mainValue【一般廃棄物処理施設】&#10;有形固定資産減価償却率"/>
        <xdr:cNvSpPr txBox="1"/>
      </xdr:nvSpPr>
      <xdr:spPr>
        <a:xfrm>
          <a:off x="14389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122300</xdr:rowOff>
    </xdr:from>
    <xdr:ext cx="405111" cy="259045"/>
    <xdr:sp macro="" textlink="">
      <xdr:nvSpPr>
        <xdr:cNvPr id="527" name="n_3mainValue【一般廃棄物処理施設】&#10;有形固定資産減価償却率"/>
        <xdr:cNvSpPr txBox="1"/>
      </xdr:nvSpPr>
      <xdr:spPr>
        <a:xfrm>
          <a:off x="13500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128831</xdr:rowOff>
    </xdr:from>
    <xdr:ext cx="405111" cy="259045"/>
    <xdr:sp macro="" textlink="">
      <xdr:nvSpPr>
        <xdr:cNvPr id="528" name="n_4mainValue【一般廃棄物処理施設】&#10;有形固定資産減価償却率"/>
        <xdr:cNvSpPr txBox="1"/>
      </xdr:nvSpPr>
      <xdr:spPr>
        <a:xfrm>
          <a:off x="12611744" y="561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9" name="直線コネクタ 5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0" name="テキスト ボックス 53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1" name="直線コネクタ 5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2" name="テキスト ボックス 54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3" name="直線コネクタ 5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4" name="テキスト ボックス 54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5" name="直線コネクタ 5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6" name="テキスト ボックス 54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550" name="直線コネクタ 549"/>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551"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552" name="直線コネクタ 551"/>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553"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554" name="直線コネクタ 553"/>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555" name="【一般廃棄物処理施設】&#10;一人当たり有形固定資産（償却資産）額平均値テキスト"/>
        <xdr:cNvSpPr txBox="1"/>
      </xdr:nvSpPr>
      <xdr:spPr>
        <a:xfrm>
          <a:off x="22199600" y="6573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556" name="フローチャート: 判断 555"/>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114295</xdr:rowOff>
    </xdr:from>
    <xdr:to>
      <xdr:col>112</xdr:col>
      <xdr:colOff>38100</xdr:colOff>
      <xdr:row>40</xdr:row>
      <xdr:rowOff>44445</xdr:rowOff>
    </xdr:to>
    <xdr:sp macro="" textlink="">
      <xdr:nvSpPr>
        <xdr:cNvPr id="557" name="フローチャート: 判断 556"/>
        <xdr:cNvSpPr/>
      </xdr:nvSpPr>
      <xdr:spPr>
        <a:xfrm>
          <a:off x="21272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35572</xdr:rowOff>
    </xdr:from>
    <xdr:ext cx="599010" cy="259045"/>
    <xdr:sp macro="" textlink="">
      <xdr:nvSpPr>
        <xdr:cNvPr id="558" name="n_1aveValue【一般廃棄物処理施設】&#10;一人当たり有形固定資産（償却資産）額"/>
        <xdr:cNvSpPr txBox="1"/>
      </xdr:nvSpPr>
      <xdr:spPr>
        <a:xfrm>
          <a:off x="21011095" y="689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119750</xdr:rowOff>
    </xdr:from>
    <xdr:to>
      <xdr:col>107</xdr:col>
      <xdr:colOff>101600</xdr:colOff>
      <xdr:row>40</xdr:row>
      <xdr:rowOff>49900</xdr:rowOff>
    </xdr:to>
    <xdr:sp macro="" textlink="">
      <xdr:nvSpPr>
        <xdr:cNvPr id="559" name="フローチャート: 判断 558"/>
        <xdr:cNvSpPr/>
      </xdr:nvSpPr>
      <xdr:spPr>
        <a:xfrm>
          <a:off x="20383500" y="68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41027</xdr:rowOff>
    </xdr:from>
    <xdr:ext cx="599010" cy="259045"/>
    <xdr:sp macro="" textlink="">
      <xdr:nvSpPr>
        <xdr:cNvPr id="560" name="n_2aveValue【一般廃棄物処理施設】&#10;一人当たり有形固定資産（償却資産）額"/>
        <xdr:cNvSpPr txBox="1"/>
      </xdr:nvSpPr>
      <xdr:spPr>
        <a:xfrm>
          <a:off x="20134795" y="689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137161</xdr:rowOff>
    </xdr:from>
    <xdr:to>
      <xdr:col>102</xdr:col>
      <xdr:colOff>165100</xdr:colOff>
      <xdr:row>40</xdr:row>
      <xdr:rowOff>67311</xdr:rowOff>
    </xdr:to>
    <xdr:sp macro="" textlink="">
      <xdr:nvSpPr>
        <xdr:cNvPr id="561" name="フローチャート: 判断 560"/>
        <xdr:cNvSpPr/>
      </xdr:nvSpPr>
      <xdr:spPr>
        <a:xfrm>
          <a:off x="19494500" y="682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58438</xdr:rowOff>
    </xdr:from>
    <xdr:ext cx="599010" cy="259045"/>
    <xdr:sp macro="" textlink="">
      <xdr:nvSpPr>
        <xdr:cNvPr id="562" name="n_3aveValue【一般廃棄物処理施設】&#10;一人当たり有形固定資産（償却資産）額"/>
        <xdr:cNvSpPr txBox="1"/>
      </xdr:nvSpPr>
      <xdr:spPr>
        <a:xfrm>
          <a:off x="19245795" y="691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164693</xdr:rowOff>
    </xdr:from>
    <xdr:to>
      <xdr:col>98</xdr:col>
      <xdr:colOff>38100</xdr:colOff>
      <xdr:row>40</xdr:row>
      <xdr:rowOff>94843</xdr:rowOff>
    </xdr:to>
    <xdr:sp macro="" textlink="">
      <xdr:nvSpPr>
        <xdr:cNvPr id="563" name="フローチャート: 判断 562"/>
        <xdr:cNvSpPr/>
      </xdr:nvSpPr>
      <xdr:spPr>
        <a:xfrm>
          <a:off x="18605500" y="685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38</xdr:row>
      <xdr:rowOff>111370</xdr:rowOff>
    </xdr:from>
    <xdr:ext cx="599010" cy="259045"/>
    <xdr:sp macro="" textlink="">
      <xdr:nvSpPr>
        <xdr:cNvPr id="564" name="n_4aveValue【一般廃棄物処理施設】&#10;一人当たり有形固定資産（償却資産）額"/>
        <xdr:cNvSpPr txBox="1"/>
      </xdr:nvSpPr>
      <xdr:spPr>
        <a:xfrm>
          <a:off x="18356795" y="662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65" name="テキスト ボックス 5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6" name="テキスト ボックス 5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7" name="テキスト ボックス 5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8" name="テキスト ボックス 5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9" name="テキスト ボックス 5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49428</xdr:rowOff>
    </xdr:from>
    <xdr:to>
      <xdr:col>116</xdr:col>
      <xdr:colOff>114300</xdr:colOff>
      <xdr:row>39</xdr:row>
      <xdr:rowOff>151028</xdr:rowOff>
    </xdr:to>
    <xdr:sp macro="" textlink="">
      <xdr:nvSpPr>
        <xdr:cNvPr id="570" name="楕円 569"/>
        <xdr:cNvSpPr/>
      </xdr:nvSpPr>
      <xdr:spPr>
        <a:xfrm>
          <a:off x="22110700" y="67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27855</xdr:rowOff>
    </xdr:from>
    <xdr:ext cx="599010" cy="259045"/>
    <xdr:sp macro="" textlink="">
      <xdr:nvSpPr>
        <xdr:cNvPr id="571" name="【一般廃棄物処理施設】&#10;一人当たり有形固定資産（償却資産）額該当値テキスト"/>
        <xdr:cNvSpPr txBox="1"/>
      </xdr:nvSpPr>
      <xdr:spPr>
        <a:xfrm>
          <a:off x="22199600" y="671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46872</xdr:rowOff>
    </xdr:from>
    <xdr:to>
      <xdr:col>112</xdr:col>
      <xdr:colOff>38100</xdr:colOff>
      <xdr:row>39</xdr:row>
      <xdr:rowOff>148472</xdr:rowOff>
    </xdr:to>
    <xdr:sp macro="" textlink="">
      <xdr:nvSpPr>
        <xdr:cNvPr id="572" name="楕円 571"/>
        <xdr:cNvSpPr/>
      </xdr:nvSpPr>
      <xdr:spPr>
        <a:xfrm>
          <a:off x="21272500" y="67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97672</xdr:rowOff>
    </xdr:from>
    <xdr:to>
      <xdr:col>116</xdr:col>
      <xdr:colOff>63500</xdr:colOff>
      <xdr:row>39</xdr:row>
      <xdr:rowOff>100228</xdr:rowOff>
    </xdr:to>
    <xdr:cxnSp macro="">
      <xdr:nvCxnSpPr>
        <xdr:cNvPr id="573" name="直線コネクタ 572"/>
        <xdr:cNvCxnSpPr/>
      </xdr:nvCxnSpPr>
      <xdr:spPr>
        <a:xfrm>
          <a:off x="21323300" y="6784222"/>
          <a:ext cx="8382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65871</xdr:rowOff>
    </xdr:from>
    <xdr:to>
      <xdr:col>107</xdr:col>
      <xdr:colOff>101600</xdr:colOff>
      <xdr:row>39</xdr:row>
      <xdr:rowOff>167471</xdr:rowOff>
    </xdr:to>
    <xdr:sp macro="" textlink="">
      <xdr:nvSpPr>
        <xdr:cNvPr id="574" name="楕円 573"/>
        <xdr:cNvSpPr/>
      </xdr:nvSpPr>
      <xdr:spPr>
        <a:xfrm>
          <a:off x="20383500" y="67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97672</xdr:rowOff>
    </xdr:from>
    <xdr:to>
      <xdr:col>111</xdr:col>
      <xdr:colOff>177800</xdr:colOff>
      <xdr:row>39</xdr:row>
      <xdr:rowOff>116671</xdr:rowOff>
    </xdr:to>
    <xdr:cxnSp macro="">
      <xdr:nvCxnSpPr>
        <xdr:cNvPr id="575" name="直線コネクタ 574"/>
        <xdr:cNvCxnSpPr/>
      </xdr:nvCxnSpPr>
      <xdr:spPr>
        <a:xfrm flipV="1">
          <a:off x="20434300" y="6784222"/>
          <a:ext cx="8890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104073</xdr:rowOff>
    </xdr:from>
    <xdr:to>
      <xdr:col>102</xdr:col>
      <xdr:colOff>165100</xdr:colOff>
      <xdr:row>40</xdr:row>
      <xdr:rowOff>34223</xdr:rowOff>
    </xdr:to>
    <xdr:sp macro="" textlink="">
      <xdr:nvSpPr>
        <xdr:cNvPr id="576" name="楕円 575"/>
        <xdr:cNvSpPr/>
      </xdr:nvSpPr>
      <xdr:spPr>
        <a:xfrm>
          <a:off x="19494500" y="67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116671</xdr:rowOff>
    </xdr:from>
    <xdr:to>
      <xdr:col>107</xdr:col>
      <xdr:colOff>50800</xdr:colOff>
      <xdr:row>39</xdr:row>
      <xdr:rowOff>154873</xdr:rowOff>
    </xdr:to>
    <xdr:cxnSp macro="">
      <xdr:nvCxnSpPr>
        <xdr:cNvPr id="577" name="直線コネクタ 576"/>
        <xdr:cNvCxnSpPr/>
      </xdr:nvCxnSpPr>
      <xdr:spPr>
        <a:xfrm flipV="1">
          <a:off x="19545300" y="6803221"/>
          <a:ext cx="889000" cy="3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33659</xdr:rowOff>
    </xdr:from>
    <xdr:to>
      <xdr:col>98</xdr:col>
      <xdr:colOff>38100</xdr:colOff>
      <xdr:row>41</xdr:row>
      <xdr:rowOff>135259</xdr:rowOff>
    </xdr:to>
    <xdr:sp macro="" textlink="">
      <xdr:nvSpPr>
        <xdr:cNvPr id="578" name="楕円 577"/>
        <xdr:cNvSpPr/>
      </xdr:nvSpPr>
      <xdr:spPr>
        <a:xfrm>
          <a:off x="18605500" y="70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154873</xdr:rowOff>
    </xdr:from>
    <xdr:to>
      <xdr:col>102</xdr:col>
      <xdr:colOff>114300</xdr:colOff>
      <xdr:row>41</xdr:row>
      <xdr:rowOff>84459</xdr:rowOff>
    </xdr:to>
    <xdr:cxnSp macro="">
      <xdr:nvCxnSpPr>
        <xdr:cNvPr id="579" name="直線コネクタ 578"/>
        <xdr:cNvCxnSpPr/>
      </xdr:nvCxnSpPr>
      <xdr:spPr>
        <a:xfrm flipV="1">
          <a:off x="18656300" y="6841423"/>
          <a:ext cx="889000" cy="27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164999</xdr:rowOff>
    </xdr:from>
    <xdr:ext cx="599010" cy="259045"/>
    <xdr:sp macro="" textlink="">
      <xdr:nvSpPr>
        <xdr:cNvPr id="580" name="n_1mainValue【一般廃棄物処理施設】&#10;一人当たり有形固定資産（償却資産）額"/>
        <xdr:cNvSpPr txBox="1"/>
      </xdr:nvSpPr>
      <xdr:spPr>
        <a:xfrm>
          <a:off x="21011095" y="650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12548</xdr:rowOff>
    </xdr:from>
    <xdr:ext cx="599010" cy="259045"/>
    <xdr:sp macro="" textlink="">
      <xdr:nvSpPr>
        <xdr:cNvPr id="581" name="n_2mainValue【一般廃棄物処理施設】&#10;一人当たり有形固定資産（償却資産）額"/>
        <xdr:cNvSpPr txBox="1"/>
      </xdr:nvSpPr>
      <xdr:spPr>
        <a:xfrm>
          <a:off x="20134795" y="652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50750</xdr:rowOff>
    </xdr:from>
    <xdr:ext cx="599010" cy="259045"/>
    <xdr:sp macro="" textlink="">
      <xdr:nvSpPr>
        <xdr:cNvPr id="582" name="n_3mainValue【一般廃棄物処理施設】&#10;一人当たり有形固定資産（償却資産）額"/>
        <xdr:cNvSpPr txBox="1"/>
      </xdr:nvSpPr>
      <xdr:spPr>
        <a:xfrm>
          <a:off x="19245795" y="65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126386</xdr:rowOff>
    </xdr:from>
    <xdr:ext cx="534377" cy="259045"/>
    <xdr:sp macro="" textlink="">
      <xdr:nvSpPr>
        <xdr:cNvPr id="583" name="n_4mainValue【一般廃棄物処理施設】&#10;一人当たり有形固定資産（償却資産）額"/>
        <xdr:cNvSpPr txBox="1"/>
      </xdr:nvSpPr>
      <xdr:spPr>
        <a:xfrm>
          <a:off x="18389111" y="715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4" name="テキスト ボックス 5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5" name="直線コネクタ 5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6" name="テキスト ボックス 5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7" name="直線コネクタ 5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8" name="テキスト ボックス 5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9" name="直線コネクタ 5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0" name="テキスト ボックス 5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1" name="直線コネクタ 6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2" name="テキスト ボックス 6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3" name="直線コネクタ 6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4" name="テキスト ボックス 6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5" name="直線コネクタ 6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6" name="テキスト ボックス 6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609" name="直線コネクタ 608"/>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610" name="【保健センター・保健所】&#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611" name="直線コネクタ 610"/>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612" name="【保健センター・保健所】&#10;有形固定資産減価償却率最大値テキスト"/>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13" name="直線コネクタ 612"/>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14"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15" name="フローチャート: 判断 614"/>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107587</xdr:rowOff>
    </xdr:from>
    <xdr:to>
      <xdr:col>81</xdr:col>
      <xdr:colOff>101600</xdr:colOff>
      <xdr:row>60</xdr:row>
      <xdr:rowOff>37737</xdr:rowOff>
    </xdr:to>
    <xdr:sp macro="" textlink="">
      <xdr:nvSpPr>
        <xdr:cNvPr id="616" name="フローチャート: 判断 615"/>
        <xdr:cNvSpPr/>
      </xdr:nvSpPr>
      <xdr:spPr>
        <a:xfrm>
          <a:off x="15430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28864</xdr:rowOff>
    </xdr:from>
    <xdr:ext cx="405111" cy="259045"/>
    <xdr:sp macro="" textlink="">
      <xdr:nvSpPr>
        <xdr:cNvPr id="617" name="n_1aveValue【保健センター・保健所】&#10;有形固定資産減価償却率"/>
        <xdr:cNvSpPr txBox="1"/>
      </xdr:nvSpPr>
      <xdr:spPr>
        <a:xfrm>
          <a:off x="152660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83094</xdr:rowOff>
    </xdr:from>
    <xdr:to>
      <xdr:col>76</xdr:col>
      <xdr:colOff>165100</xdr:colOff>
      <xdr:row>60</xdr:row>
      <xdr:rowOff>13244</xdr:rowOff>
    </xdr:to>
    <xdr:sp macro="" textlink="">
      <xdr:nvSpPr>
        <xdr:cNvPr id="618" name="フローチャート: 判断 617"/>
        <xdr:cNvSpPr/>
      </xdr:nvSpPr>
      <xdr:spPr>
        <a:xfrm>
          <a:off x="14541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29771</xdr:rowOff>
    </xdr:from>
    <xdr:ext cx="405111" cy="259045"/>
    <xdr:sp macro="" textlink="">
      <xdr:nvSpPr>
        <xdr:cNvPr id="619" name="n_2aveValue【保健センター・保健所】&#10;有形固定資産減価償却率"/>
        <xdr:cNvSpPr txBox="1"/>
      </xdr:nvSpPr>
      <xdr:spPr>
        <a:xfrm>
          <a:off x="14389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71665</xdr:rowOff>
    </xdr:from>
    <xdr:to>
      <xdr:col>72</xdr:col>
      <xdr:colOff>38100</xdr:colOff>
      <xdr:row>60</xdr:row>
      <xdr:rowOff>1815</xdr:rowOff>
    </xdr:to>
    <xdr:sp macro="" textlink="">
      <xdr:nvSpPr>
        <xdr:cNvPr id="620" name="フローチャート: 判断 619"/>
        <xdr:cNvSpPr/>
      </xdr:nvSpPr>
      <xdr:spPr>
        <a:xfrm>
          <a:off x="136525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18342</xdr:rowOff>
    </xdr:from>
    <xdr:ext cx="405111" cy="259045"/>
    <xdr:sp macro="" textlink="">
      <xdr:nvSpPr>
        <xdr:cNvPr id="621" name="n_3aveValue【保健センター・保健所】&#10;有形固定資産減価償却率"/>
        <xdr:cNvSpPr txBox="1"/>
      </xdr:nvSpPr>
      <xdr:spPr>
        <a:xfrm>
          <a:off x="13500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30843</xdr:rowOff>
    </xdr:from>
    <xdr:to>
      <xdr:col>67</xdr:col>
      <xdr:colOff>101600</xdr:colOff>
      <xdr:row>59</xdr:row>
      <xdr:rowOff>132443</xdr:rowOff>
    </xdr:to>
    <xdr:sp macro="" textlink="">
      <xdr:nvSpPr>
        <xdr:cNvPr id="622" name="フローチャート: 判断 621"/>
        <xdr:cNvSpPr/>
      </xdr:nvSpPr>
      <xdr:spPr>
        <a:xfrm>
          <a:off x="12763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148970</xdr:rowOff>
    </xdr:from>
    <xdr:ext cx="405111" cy="259045"/>
    <xdr:sp macro="" textlink="">
      <xdr:nvSpPr>
        <xdr:cNvPr id="623" name="n_4aveValue【保健センター・保健所】&#10;有形固定資産減価償却率"/>
        <xdr:cNvSpPr txBox="1"/>
      </xdr:nvSpPr>
      <xdr:spPr>
        <a:xfrm>
          <a:off x="12611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24" name="テキスト ボックス 6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29" name="楕円 628"/>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156590</xdr:rowOff>
    </xdr:from>
    <xdr:ext cx="405111" cy="259045"/>
    <xdr:sp macro="" textlink="">
      <xdr:nvSpPr>
        <xdr:cNvPr id="630" name="【保健センター・保健所】&#10;有形固定資産減価償却率該当値テキスト"/>
        <xdr:cNvSpPr txBox="1"/>
      </xdr:nvSpPr>
      <xdr:spPr>
        <a:xfrm>
          <a:off x="16357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92891</xdr:rowOff>
    </xdr:from>
    <xdr:to>
      <xdr:col>81</xdr:col>
      <xdr:colOff>101600</xdr:colOff>
      <xdr:row>60</xdr:row>
      <xdr:rowOff>23041</xdr:rowOff>
    </xdr:to>
    <xdr:sp macro="" textlink="">
      <xdr:nvSpPr>
        <xdr:cNvPr id="631" name="楕円 630"/>
        <xdr:cNvSpPr/>
      </xdr:nvSpPr>
      <xdr:spPr>
        <a:xfrm>
          <a:off x="15430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143691</xdr:rowOff>
    </xdr:from>
    <xdr:to>
      <xdr:col>85</xdr:col>
      <xdr:colOff>127000</xdr:colOff>
      <xdr:row>60</xdr:row>
      <xdr:rowOff>13063</xdr:rowOff>
    </xdr:to>
    <xdr:cxnSp macro="">
      <xdr:nvCxnSpPr>
        <xdr:cNvPr id="632" name="直線コネクタ 631"/>
        <xdr:cNvCxnSpPr/>
      </xdr:nvCxnSpPr>
      <xdr:spPr>
        <a:xfrm>
          <a:off x="15481300" y="1025924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33" name="楕円 632"/>
        <xdr:cNvSpPr/>
      </xdr:nvSpPr>
      <xdr:spPr>
        <a:xfrm>
          <a:off x="14541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143691</xdr:rowOff>
    </xdr:from>
    <xdr:to>
      <xdr:col>81</xdr:col>
      <xdr:colOff>50800</xdr:colOff>
      <xdr:row>60</xdr:row>
      <xdr:rowOff>24493</xdr:rowOff>
    </xdr:to>
    <xdr:cxnSp macro="">
      <xdr:nvCxnSpPr>
        <xdr:cNvPr id="634" name="直線コネクタ 633"/>
        <xdr:cNvCxnSpPr/>
      </xdr:nvCxnSpPr>
      <xdr:spPr>
        <a:xfrm flipV="1">
          <a:off x="14592300" y="1025924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35" name="楕円 634"/>
        <xdr:cNvSpPr/>
      </xdr:nvSpPr>
      <xdr:spPr>
        <a:xfrm>
          <a:off x="13652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156754</xdr:rowOff>
    </xdr:from>
    <xdr:to>
      <xdr:col>76</xdr:col>
      <xdr:colOff>114300</xdr:colOff>
      <xdr:row>60</xdr:row>
      <xdr:rowOff>24493</xdr:rowOff>
    </xdr:to>
    <xdr:cxnSp macro="">
      <xdr:nvCxnSpPr>
        <xdr:cNvPr id="636" name="直線コネクタ 635"/>
        <xdr:cNvCxnSpPr/>
      </xdr:nvCxnSpPr>
      <xdr:spPr>
        <a:xfrm>
          <a:off x="13703300" y="1027230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66766</xdr:rowOff>
    </xdr:from>
    <xdr:to>
      <xdr:col>67</xdr:col>
      <xdr:colOff>101600</xdr:colOff>
      <xdr:row>59</xdr:row>
      <xdr:rowOff>168366</xdr:rowOff>
    </xdr:to>
    <xdr:sp macro="" textlink="">
      <xdr:nvSpPr>
        <xdr:cNvPr id="637" name="楕円 636"/>
        <xdr:cNvSpPr/>
      </xdr:nvSpPr>
      <xdr:spPr>
        <a:xfrm>
          <a:off x="12763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117566</xdr:rowOff>
    </xdr:from>
    <xdr:to>
      <xdr:col>71</xdr:col>
      <xdr:colOff>177800</xdr:colOff>
      <xdr:row>59</xdr:row>
      <xdr:rowOff>156754</xdr:rowOff>
    </xdr:to>
    <xdr:cxnSp macro="">
      <xdr:nvCxnSpPr>
        <xdr:cNvPr id="638" name="直線コネクタ 637"/>
        <xdr:cNvCxnSpPr/>
      </xdr:nvCxnSpPr>
      <xdr:spPr>
        <a:xfrm>
          <a:off x="12814300" y="1023311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39" name="n_1mainValue【保健センター・保健所】&#10;有形固定資産減価償却率"/>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40" name="n_2mainValue【保健センター・保健所】&#10;有形固定資産減価償却率"/>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41" name="n_3mainValue【保健センター・保健所】&#10;有形固定資産減価償却率"/>
        <xdr:cNvSpPr txBox="1"/>
      </xdr:nvSpPr>
      <xdr:spPr>
        <a:xfrm>
          <a:off x="13500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159493</xdr:rowOff>
    </xdr:from>
    <xdr:ext cx="405111" cy="259045"/>
    <xdr:sp macro="" textlink="">
      <xdr:nvSpPr>
        <xdr:cNvPr id="642" name="n_4mainValue【保健センター・保健所】&#10;有形固定資産減価償却率"/>
        <xdr:cNvSpPr txBox="1"/>
      </xdr:nvSpPr>
      <xdr:spPr>
        <a:xfrm>
          <a:off x="12611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3" name="正方形/長方形 6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4" name="正方形/長方形 6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5" name="正方形/長方形 6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6" name="正方形/長方形 6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7" name="正方形/長方形 6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8" name="正方形/長方形 6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9" name="正方形/長方形 6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0" name="正方形/長方形 6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1" name="テキスト ボックス 6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2" name="直線コネクタ 6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3" name="直線コネクタ 65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4" name="テキスト ボックス 65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5" name="直線コネクタ 65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6" name="テキスト ボックス 65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7" name="直線コネクタ 65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8" name="テキスト ボックス 65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9" name="直線コネクタ 65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0" name="テキスト ボックス 65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664" name="直線コネクタ 663"/>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665" name="【保健センター・保健所】&#10;一人当たり面積最小値テキスト"/>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666" name="直線コネクタ 665"/>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667" name="【保健センター・保健所】&#10;一人当たり面積最大値テキスト"/>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668" name="直線コネクタ 667"/>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669" name="【保健センター・保健所】&#10;一人当たり面積平均値テキスト"/>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70" name="フローチャート: 判断 669"/>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671" name="フローチャート: 判断 670"/>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101363</xdr:rowOff>
    </xdr:from>
    <xdr:ext cx="469744" cy="259045"/>
    <xdr:sp macro="" textlink="">
      <xdr:nvSpPr>
        <xdr:cNvPr id="672" name="n_1aveValue【保健センター・保健所】&#10;一人当たり面積"/>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152654</xdr:rowOff>
    </xdr:from>
    <xdr:to>
      <xdr:col>107</xdr:col>
      <xdr:colOff>101600</xdr:colOff>
      <xdr:row>62</xdr:row>
      <xdr:rowOff>82804</xdr:rowOff>
    </xdr:to>
    <xdr:sp macro="" textlink="">
      <xdr:nvSpPr>
        <xdr:cNvPr id="673" name="フローチャート: 判断 672"/>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99331</xdr:rowOff>
    </xdr:from>
    <xdr:ext cx="469744" cy="259045"/>
    <xdr:sp macro="" textlink="">
      <xdr:nvSpPr>
        <xdr:cNvPr id="674"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13208</xdr:rowOff>
    </xdr:from>
    <xdr:to>
      <xdr:col>102</xdr:col>
      <xdr:colOff>165100</xdr:colOff>
      <xdr:row>62</xdr:row>
      <xdr:rowOff>114808</xdr:rowOff>
    </xdr:to>
    <xdr:sp macro="" textlink="">
      <xdr:nvSpPr>
        <xdr:cNvPr id="675" name="フローチャート: 判断 674"/>
        <xdr:cNvSpPr/>
      </xdr:nvSpPr>
      <xdr:spPr>
        <a:xfrm>
          <a:off x="19494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131335</xdr:rowOff>
    </xdr:from>
    <xdr:ext cx="469744" cy="259045"/>
    <xdr:sp macro="" textlink="">
      <xdr:nvSpPr>
        <xdr:cNvPr id="676" name="n_3aveValue【保健センター・保健所】&#10;一人当たり面積"/>
        <xdr:cNvSpPr txBox="1"/>
      </xdr:nvSpPr>
      <xdr:spPr>
        <a:xfrm>
          <a:off x="19310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164084</xdr:rowOff>
    </xdr:from>
    <xdr:to>
      <xdr:col>98</xdr:col>
      <xdr:colOff>38100</xdr:colOff>
      <xdr:row>62</xdr:row>
      <xdr:rowOff>94234</xdr:rowOff>
    </xdr:to>
    <xdr:sp macro="" textlink="">
      <xdr:nvSpPr>
        <xdr:cNvPr id="677" name="フローチャート: 判断 676"/>
        <xdr:cNvSpPr/>
      </xdr:nvSpPr>
      <xdr:spPr>
        <a:xfrm>
          <a:off x="18605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110761</xdr:rowOff>
    </xdr:from>
    <xdr:ext cx="469744" cy="259045"/>
    <xdr:sp macro="" textlink="">
      <xdr:nvSpPr>
        <xdr:cNvPr id="678" name="n_4aveValue【保健センター・保健所】&#10;一人当たり面積"/>
        <xdr:cNvSpPr txBox="1"/>
      </xdr:nvSpPr>
      <xdr:spPr>
        <a:xfrm>
          <a:off x="18421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79" name="テキスト ボックス 6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684" name="楕円 683"/>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156227</xdr:rowOff>
    </xdr:from>
    <xdr:ext cx="469744" cy="259045"/>
    <xdr:sp macro="" textlink="">
      <xdr:nvSpPr>
        <xdr:cNvPr id="685" name="【保健センター・保健所】&#10;一人当たり面積該当値テキスト"/>
        <xdr:cNvSpPr txBox="1"/>
      </xdr:nvSpPr>
      <xdr:spPr>
        <a:xfrm>
          <a:off x="221996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686" name="楕円 685"/>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57150</xdr:rowOff>
    </xdr:to>
    <xdr:cxnSp macro="">
      <xdr:nvCxnSpPr>
        <xdr:cNvPr id="687" name="直線コネクタ 686"/>
        <xdr:cNvCxnSpPr/>
      </xdr:nvCxnSpPr>
      <xdr:spPr>
        <a:xfrm>
          <a:off x="21323300" y="1068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xdr:rowOff>
    </xdr:from>
    <xdr:to>
      <xdr:col>107</xdr:col>
      <xdr:colOff>101600</xdr:colOff>
      <xdr:row>62</xdr:row>
      <xdr:rowOff>112522</xdr:rowOff>
    </xdr:to>
    <xdr:sp macro="" textlink="">
      <xdr:nvSpPr>
        <xdr:cNvPr id="688" name="楕円 687"/>
        <xdr:cNvSpPr/>
      </xdr:nvSpPr>
      <xdr:spPr>
        <a:xfrm>
          <a:off x="20383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61722</xdr:rowOff>
    </xdr:to>
    <xdr:cxnSp macro="">
      <xdr:nvCxnSpPr>
        <xdr:cNvPr id="689" name="直線コネクタ 688"/>
        <xdr:cNvCxnSpPr/>
      </xdr:nvCxnSpPr>
      <xdr:spPr>
        <a:xfrm flipV="1">
          <a:off x="20434300" y="10687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90" name="楕円 689"/>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61722</xdr:rowOff>
    </xdr:from>
    <xdr:to>
      <xdr:col>107</xdr:col>
      <xdr:colOff>50800</xdr:colOff>
      <xdr:row>62</xdr:row>
      <xdr:rowOff>68580</xdr:rowOff>
    </xdr:to>
    <xdr:cxnSp macro="">
      <xdr:nvCxnSpPr>
        <xdr:cNvPr id="691" name="直線コネクタ 690"/>
        <xdr:cNvCxnSpPr/>
      </xdr:nvCxnSpPr>
      <xdr:spPr>
        <a:xfrm flipV="1">
          <a:off x="19545300" y="106916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24638</xdr:rowOff>
    </xdr:from>
    <xdr:to>
      <xdr:col>98</xdr:col>
      <xdr:colOff>38100</xdr:colOff>
      <xdr:row>62</xdr:row>
      <xdr:rowOff>126238</xdr:rowOff>
    </xdr:to>
    <xdr:sp macro="" textlink="">
      <xdr:nvSpPr>
        <xdr:cNvPr id="692" name="楕円 691"/>
        <xdr:cNvSpPr/>
      </xdr:nvSpPr>
      <xdr:spPr>
        <a:xfrm>
          <a:off x="18605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75438</xdr:rowOff>
    </xdr:to>
    <xdr:cxnSp macro="">
      <xdr:nvCxnSpPr>
        <xdr:cNvPr id="693" name="直線コネクタ 692"/>
        <xdr:cNvCxnSpPr/>
      </xdr:nvCxnSpPr>
      <xdr:spPr>
        <a:xfrm flipV="1">
          <a:off x="18656300" y="106984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124477</xdr:rowOff>
    </xdr:from>
    <xdr:ext cx="469744" cy="259045"/>
    <xdr:sp macro="" textlink="">
      <xdr:nvSpPr>
        <xdr:cNvPr id="694" name="n_1mainValue【保健センター・保健所】&#10;一人当たり面積"/>
        <xdr:cNvSpPr txBox="1"/>
      </xdr:nvSpPr>
      <xdr:spPr>
        <a:xfrm>
          <a:off x="210757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103649</xdr:rowOff>
    </xdr:from>
    <xdr:ext cx="469744" cy="259045"/>
    <xdr:sp macro="" textlink="">
      <xdr:nvSpPr>
        <xdr:cNvPr id="695" name="n_2mainValue【保健センター・保健所】&#10;一人当たり面積"/>
        <xdr:cNvSpPr txBox="1"/>
      </xdr:nvSpPr>
      <xdr:spPr>
        <a:xfrm>
          <a:off x="20199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696" name="n_3mainValue【保健センター・保健所】&#10;一人当たり面積"/>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117365</xdr:rowOff>
    </xdr:from>
    <xdr:ext cx="469744" cy="259045"/>
    <xdr:sp macro="" textlink="">
      <xdr:nvSpPr>
        <xdr:cNvPr id="697" name="n_4mainValue【保健センター・保健所】&#10;一人当たり面積"/>
        <xdr:cNvSpPr txBox="1"/>
      </xdr:nvSpPr>
      <xdr:spPr>
        <a:xfrm>
          <a:off x="18421427"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9" name="直線コネクタ 7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0" name="テキスト ボックス 7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1" name="直線コネクタ 7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2" name="テキスト ボックス 7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3" name="直線コネクタ 7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4" name="テキスト ボックス 7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5" name="直線コネクタ 7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6" name="テキスト ボックス 7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7" name="直線コネクタ 7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8" name="テキスト ボックス 7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9" name="直線コネクタ 7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0" name="テキスト ボックス 7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1" name="直線コネクタ 7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723" name="直線コネクタ 722"/>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5" name="直線コネクタ 72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726"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727" name="直線コネクタ 726"/>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28" name="【消防施設】&#10;有形固定資産減価償却率平均値テキスト"/>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29" name="フローチャート: 判断 728"/>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134257</xdr:rowOff>
    </xdr:from>
    <xdr:to>
      <xdr:col>81</xdr:col>
      <xdr:colOff>101600</xdr:colOff>
      <xdr:row>83</xdr:row>
      <xdr:rowOff>64407</xdr:rowOff>
    </xdr:to>
    <xdr:sp macro="" textlink="">
      <xdr:nvSpPr>
        <xdr:cNvPr id="730" name="フローチャート: 判断 729"/>
        <xdr:cNvSpPr/>
      </xdr:nvSpPr>
      <xdr:spPr>
        <a:xfrm>
          <a:off x="1543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55534</xdr:rowOff>
    </xdr:from>
    <xdr:ext cx="405111" cy="259045"/>
    <xdr:sp macro="" textlink="">
      <xdr:nvSpPr>
        <xdr:cNvPr id="731" name="n_1aveValue【消防施設】&#10;有形固定資産減価償却率"/>
        <xdr:cNvSpPr txBox="1"/>
      </xdr:nvSpPr>
      <xdr:spPr>
        <a:xfrm>
          <a:off x="152660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129358</xdr:rowOff>
    </xdr:from>
    <xdr:to>
      <xdr:col>76</xdr:col>
      <xdr:colOff>165100</xdr:colOff>
      <xdr:row>83</xdr:row>
      <xdr:rowOff>59508</xdr:rowOff>
    </xdr:to>
    <xdr:sp macro="" textlink="">
      <xdr:nvSpPr>
        <xdr:cNvPr id="732" name="フローチャート: 判断 731"/>
        <xdr:cNvSpPr/>
      </xdr:nvSpPr>
      <xdr:spPr>
        <a:xfrm>
          <a:off x="14541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50635</xdr:rowOff>
    </xdr:from>
    <xdr:ext cx="405111" cy="259045"/>
    <xdr:sp macro="" textlink="">
      <xdr:nvSpPr>
        <xdr:cNvPr id="733" name="n_2aveValue【消防施設】&#10;有形固定資産減価償却率"/>
        <xdr:cNvSpPr txBox="1"/>
      </xdr:nvSpPr>
      <xdr:spPr>
        <a:xfrm>
          <a:off x="14389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363</xdr:rowOff>
    </xdr:from>
    <xdr:to>
      <xdr:col>72</xdr:col>
      <xdr:colOff>38100</xdr:colOff>
      <xdr:row>83</xdr:row>
      <xdr:rowOff>101963</xdr:rowOff>
    </xdr:to>
    <xdr:sp macro="" textlink="">
      <xdr:nvSpPr>
        <xdr:cNvPr id="734" name="フローチャート: 判断 733"/>
        <xdr:cNvSpPr/>
      </xdr:nvSpPr>
      <xdr:spPr>
        <a:xfrm>
          <a:off x="13652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93090</xdr:rowOff>
    </xdr:from>
    <xdr:ext cx="405111" cy="259045"/>
    <xdr:sp macro="" textlink="">
      <xdr:nvSpPr>
        <xdr:cNvPr id="735" name="n_3aveValue【消防施設】&#10;有形固定資産減価償却率"/>
        <xdr:cNvSpPr txBox="1"/>
      </xdr:nvSpPr>
      <xdr:spPr>
        <a:xfrm>
          <a:off x="13500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119562</xdr:rowOff>
    </xdr:from>
    <xdr:to>
      <xdr:col>67</xdr:col>
      <xdr:colOff>101600</xdr:colOff>
      <xdr:row>83</xdr:row>
      <xdr:rowOff>49712</xdr:rowOff>
    </xdr:to>
    <xdr:sp macro="" textlink="">
      <xdr:nvSpPr>
        <xdr:cNvPr id="736" name="フローチャート: 判断 735"/>
        <xdr:cNvSpPr/>
      </xdr:nvSpPr>
      <xdr:spPr>
        <a:xfrm>
          <a:off x="12763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40839</xdr:rowOff>
    </xdr:from>
    <xdr:ext cx="405111" cy="259045"/>
    <xdr:sp macro="" textlink="">
      <xdr:nvSpPr>
        <xdr:cNvPr id="737" name="n_4aveValue【消防施設】&#10;有形固定資産減価償却率"/>
        <xdr:cNvSpPr txBox="1"/>
      </xdr:nvSpPr>
      <xdr:spPr>
        <a:xfrm>
          <a:off x="12611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38" name="テキスト ボックス 7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3629</xdr:rowOff>
    </xdr:from>
    <xdr:to>
      <xdr:col>85</xdr:col>
      <xdr:colOff>177800</xdr:colOff>
      <xdr:row>80</xdr:row>
      <xdr:rowOff>105229</xdr:rowOff>
    </xdr:to>
    <xdr:sp macro="" textlink="">
      <xdr:nvSpPr>
        <xdr:cNvPr id="743" name="楕円 742"/>
        <xdr:cNvSpPr/>
      </xdr:nvSpPr>
      <xdr:spPr>
        <a:xfrm>
          <a:off x="162687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26506</xdr:rowOff>
    </xdr:from>
    <xdr:ext cx="405111" cy="259045"/>
    <xdr:sp macro="" textlink="">
      <xdr:nvSpPr>
        <xdr:cNvPr id="744" name="【消防施設】&#10;有形固定資産減価償却率該当値テキスト"/>
        <xdr:cNvSpPr txBox="1"/>
      </xdr:nvSpPr>
      <xdr:spPr>
        <a:xfrm>
          <a:off x="16357600" y="1357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134257</xdr:rowOff>
    </xdr:from>
    <xdr:to>
      <xdr:col>81</xdr:col>
      <xdr:colOff>101600</xdr:colOff>
      <xdr:row>79</xdr:row>
      <xdr:rowOff>64407</xdr:rowOff>
    </xdr:to>
    <xdr:sp macro="" textlink="">
      <xdr:nvSpPr>
        <xdr:cNvPr id="745" name="楕円 744"/>
        <xdr:cNvSpPr/>
      </xdr:nvSpPr>
      <xdr:spPr>
        <a:xfrm>
          <a:off x="15430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13607</xdr:rowOff>
    </xdr:from>
    <xdr:to>
      <xdr:col>85</xdr:col>
      <xdr:colOff>127000</xdr:colOff>
      <xdr:row>80</xdr:row>
      <xdr:rowOff>54429</xdr:rowOff>
    </xdr:to>
    <xdr:cxnSp macro="">
      <xdr:nvCxnSpPr>
        <xdr:cNvPr id="746" name="直線コネクタ 745"/>
        <xdr:cNvCxnSpPr/>
      </xdr:nvCxnSpPr>
      <xdr:spPr>
        <a:xfrm>
          <a:off x="15481300" y="13558157"/>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70576</xdr:rowOff>
    </xdr:from>
    <xdr:to>
      <xdr:col>76</xdr:col>
      <xdr:colOff>165100</xdr:colOff>
      <xdr:row>80</xdr:row>
      <xdr:rowOff>726</xdr:rowOff>
    </xdr:to>
    <xdr:sp macro="" textlink="">
      <xdr:nvSpPr>
        <xdr:cNvPr id="747" name="楕円 746"/>
        <xdr:cNvSpPr/>
      </xdr:nvSpPr>
      <xdr:spPr>
        <a:xfrm>
          <a:off x="14541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13607</xdr:rowOff>
    </xdr:from>
    <xdr:to>
      <xdr:col>81</xdr:col>
      <xdr:colOff>50800</xdr:colOff>
      <xdr:row>79</xdr:row>
      <xdr:rowOff>121376</xdr:rowOff>
    </xdr:to>
    <xdr:cxnSp macro="">
      <xdr:nvCxnSpPr>
        <xdr:cNvPr id="748" name="直線コネクタ 747"/>
        <xdr:cNvCxnSpPr/>
      </xdr:nvCxnSpPr>
      <xdr:spPr>
        <a:xfrm flipV="1">
          <a:off x="14592300" y="13558157"/>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116295</xdr:rowOff>
    </xdr:from>
    <xdr:to>
      <xdr:col>72</xdr:col>
      <xdr:colOff>38100</xdr:colOff>
      <xdr:row>80</xdr:row>
      <xdr:rowOff>46445</xdr:rowOff>
    </xdr:to>
    <xdr:sp macro="" textlink="">
      <xdr:nvSpPr>
        <xdr:cNvPr id="749" name="楕円 748"/>
        <xdr:cNvSpPr/>
      </xdr:nvSpPr>
      <xdr:spPr>
        <a:xfrm>
          <a:off x="13652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121376</xdr:rowOff>
    </xdr:from>
    <xdr:to>
      <xdr:col>76</xdr:col>
      <xdr:colOff>114300</xdr:colOff>
      <xdr:row>79</xdr:row>
      <xdr:rowOff>167095</xdr:rowOff>
    </xdr:to>
    <xdr:cxnSp macro="">
      <xdr:nvCxnSpPr>
        <xdr:cNvPr id="750" name="直線コネクタ 749"/>
        <xdr:cNvCxnSpPr/>
      </xdr:nvCxnSpPr>
      <xdr:spPr>
        <a:xfrm flipV="1">
          <a:off x="13703300" y="1366592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54248</xdr:rowOff>
    </xdr:from>
    <xdr:to>
      <xdr:col>67</xdr:col>
      <xdr:colOff>101600</xdr:colOff>
      <xdr:row>80</xdr:row>
      <xdr:rowOff>155848</xdr:rowOff>
    </xdr:to>
    <xdr:sp macro="" textlink="">
      <xdr:nvSpPr>
        <xdr:cNvPr id="751" name="楕円 750"/>
        <xdr:cNvSpPr/>
      </xdr:nvSpPr>
      <xdr:spPr>
        <a:xfrm>
          <a:off x="12763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167095</xdr:rowOff>
    </xdr:from>
    <xdr:to>
      <xdr:col>71</xdr:col>
      <xdr:colOff>177800</xdr:colOff>
      <xdr:row>80</xdr:row>
      <xdr:rowOff>105048</xdr:rowOff>
    </xdr:to>
    <xdr:cxnSp macro="">
      <xdr:nvCxnSpPr>
        <xdr:cNvPr id="752" name="直線コネクタ 751"/>
        <xdr:cNvCxnSpPr/>
      </xdr:nvCxnSpPr>
      <xdr:spPr>
        <a:xfrm flipV="1">
          <a:off x="12814300" y="13711645"/>
          <a:ext cx="889000" cy="1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80934</xdr:rowOff>
    </xdr:from>
    <xdr:ext cx="405111" cy="259045"/>
    <xdr:sp macro="" textlink="">
      <xdr:nvSpPr>
        <xdr:cNvPr id="753" name="n_1mainValue【消防施設】&#10;有形固定資産減価償却率"/>
        <xdr:cNvSpPr txBox="1"/>
      </xdr:nvSpPr>
      <xdr:spPr>
        <a:xfrm>
          <a:off x="152660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17253</xdr:rowOff>
    </xdr:from>
    <xdr:ext cx="405111" cy="259045"/>
    <xdr:sp macro="" textlink="">
      <xdr:nvSpPr>
        <xdr:cNvPr id="754" name="n_2mainValue【消防施設】&#10;有形固定資産減価償却率"/>
        <xdr:cNvSpPr txBox="1"/>
      </xdr:nvSpPr>
      <xdr:spPr>
        <a:xfrm>
          <a:off x="143897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62972</xdr:rowOff>
    </xdr:from>
    <xdr:ext cx="405111" cy="259045"/>
    <xdr:sp macro="" textlink="">
      <xdr:nvSpPr>
        <xdr:cNvPr id="755" name="n_3mainValue【消防施設】&#10;有形固定資産減価償却率"/>
        <xdr:cNvSpPr txBox="1"/>
      </xdr:nvSpPr>
      <xdr:spPr>
        <a:xfrm>
          <a:off x="13500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925</xdr:rowOff>
    </xdr:from>
    <xdr:ext cx="405111" cy="259045"/>
    <xdr:sp macro="" textlink="">
      <xdr:nvSpPr>
        <xdr:cNvPr id="756" name="n_4mainValue【消防施設】&#10;有形固定資産減価償却率"/>
        <xdr:cNvSpPr txBox="1"/>
      </xdr:nvSpPr>
      <xdr:spPr>
        <a:xfrm>
          <a:off x="12611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7" name="正方形/長方形 7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8" name="正方形/長方形 7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9" name="正方形/長方形 7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0" name="正方形/長方形 7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1" name="正方形/長方形 7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2" name="正方形/長方形 7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3" name="正方形/長方形 7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4" name="正方形/長方形 7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5" name="テキスト ボックス 7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6" name="直線コネクタ 7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7" name="直線コネクタ 76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8" name="テキスト ボックス 76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9" name="直線コネクタ 76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0" name="テキスト ボックス 76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1" name="直線コネクタ 77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2" name="テキスト ボックス 77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3" name="直線コネクタ 77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4" name="テキスト ボックス 77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5" name="直線コネクタ 77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6" name="テキスト ボックス 77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7" name="直線コネクタ 7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8" name="テキスト ボックス 7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780" name="直線コネクタ 779"/>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81"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82" name="直線コネクタ 78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83"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84" name="直線コネクタ 783"/>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785"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786" name="フローチャート: 判断 785"/>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90170</xdr:rowOff>
    </xdr:from>
    <xdr:to>
      <xdr:col>112</xdr:col>
      <xdr:colOff>38100</xdr:colOff>
      <xdr:row>85</xdr:row>
      <xdr:rowOff>20320</xdr:rowOff>
    </xdr:to>
    <xdr:sp macro="" textlink="">
      <xdr:nvSpPr>
        <xdr:cNvPr id="787" name="フローチャート: 判断 786"/>
        <xdr:cNvSpPr/>
      </xdr:nvSpPr>
      <xdr:spPr>
        <a:xfrm>
          <a:off x="21272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36847</xdr:rowOff>
    </xdr:from>
    <xdr:ext cx="469744" cy="259045"/>
    <xdr:sp macro="" textlink="">
      <xdr:nvSpPr>
        <xdr:cNvPr id="788" name="n_1aveValue【消防施設】&#10;一人当たり面積"/>
        <xdr:cNvSpPr txBox="1"/>
      </xdr:nvSpPr>
      <xdr:spPr>
        <a:xfrm>
          <a:off x="21075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93980</xdr:rowOff>
    </xdr:from>
    <xdr:to>
      <xdr:col>107</xdr:col>
      <xdr:colOff>101600</xdr:colOff>
      <xdr:row>85</xdr:row>
      <xdr:rowOff>24130</xdr:rowOff>
    </xdr:to>
    <xdr:sp macro="" textlink="">
      <xdr:nvSpPr>
        <xdr:cNvPr id="789" name="フローチャート: 判断 788"/>
        <xdr:cNvSpPr/>
      </xdr:nvSpPr>
      <xdr:spPr>
        <a:xfrm>
          <a:off x="20383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40657</xdr:rowOff>
    </xdr:from>
    <xdr:ext cx="469744" cy="259045"/>
    <xdr:sp macro="" textlink="">
      <xdr:nvSpPr>
        <xdr:cNvPr id="790" name="n_2aveValue【消防施設】&#10;一人当たり面積"/>
        <xdr:cNvSpPr txBox="1"/>
      </xdr:nvSpPr>
      <xdr:spPr>
        <a:xfrm>
          <a:off x="201994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113030</xdr:rowOff>
    </xdr:from>
    <xdr:to>
      <xdr:col>102</xdr:col>
      <xdr:colOff>165100</xdr:colOff>
      <xdr:row>85</xdr:row>
      <xdr:rowOff>43180</xdr:rowOff>
    </xdr:to>
    <xdr:sp macro="" textlink="">
      <xdr:nvSpPr>
        <xdr:cNvPr id="791" name="フローチャート: 判断 790"/>
        <xdr:cNvSpPr/>
      </xdr:nvSpPr>
      <xdr:spPr>
        <a:xfrm>
          <a:off x="19494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59707</xdr:rowOff>
    </xdr:from>
    <xdr:ext cx="469744" cy="259045"/>
    <xdr:sp macro="" textlink="">
      <xdr:nvSpPr>
        <xdr:cNvPr id="792" name="n_3aveValue【消防施設】&#10;一人当たり面積"/>
        <xdr:cNvSpPr txBox="1"/>
      </xdr:nvSpPr>
      <xdr:spPr>
        <a:xfrm>
          <a:off x="19310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84455</xdr:rowOff>
    </xdr:from>
    <xdr:to>
      <xdr:col>98</xdr:col>
      <xdr:colOff>38100</xdr:colOff>
      <xdr:row>85</xdr:row>
      <xdr:rowOff>14605</xdr:rowOff>
    </xdr:to>
    <xdr:sp macro="" textlink="">
      <xdr:nvSpPr>
        <xdr:cNvPr id="793" name="フローチャート: 判断 792"/>
        <xdr:cNvSpPr/>
      </xdr:nvSpPr>
      <xdr:spPr>
        <a:xfrm>
          <a:off x="18605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85</xdr:row>
      <xdr:rowOff>5732</xdr:rowOff>
    </xdr:from>
    <xdr:ext cx="469744" cy="259045"/>
    <xdr:sp macro="" textlink="">
      <xdr:nvSpPr>
        <xdr:cNvPr id="794" name="n_4aveValue【消防施設】&#10;一人当たり面積"/>
        <xdr:cNvSpPr txBox="1"/>
      </xdr:nvSpPr>
      <xdr:spPr>
        <a:xfrm>
          <a:off x="1842142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95" name="テキスト ボックス 7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6" name="テキスト ボックス 7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7" name="テキスト ボックス 7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8" name="テキスト ボックス 7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9" name="テキスト ボックス 7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31114</xdr:rowOff>
    </xdr:from>
    <xdr:to>
      <xdr:col>116</xdr:col>
      <xdr:colOff>114300</xdr:colOff>
      <xdr:row>83</xdr:row>
      <xdr:rowOff>132714</xdr:rowOff>
    </xdr:to>
    <xdr:sp macro="" textlink="">
      <xdr:nvSpPr>
        <xdr:cNvPr id="800" name="楕円 799"/>
        <xdr:cNvSpPr/>
      </xdr:nvSpPr>
      <xdr:spPr>
        <a:xfrm>
          <a:off x="22110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53991</xdr:rowOff>
    </xdr:from>
    <xdr:ext cx="469744" cy="259045"/>
    <xdr:sp macro="" textlink="">
      <xdr:nvSpPr>
        <xdr:cNvPr id="801" name="【消防施設】&#10;一人当たり面積該当値テキスト"/>
        <xdr:cNvSpPr txBox="1"/>
      </xdr:nvSpPr>
      <xdr:spPr>
        <a:xfrm>
          <a:off x="22199600"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153036</xdr:rowOff>
    </xdr:from>
    <xdr:to>
      <xdr:col>112</xdr:col>
      <xdr:colOff>38100</xdr:colOff>
      <xdr:row>85</xdr:row>
      <xdr:rowOff>83186</xdr:rowOff>
    </xdr:to>
    <xdr:sp macro="" textlink="">
      <xdr:nvSpPr>
        <xdr:cNvPr id="802" name="楕円 801"/>
        <xdr:cNvSpPr/>
      </xdr:nvSpPr>
      <xdr:spPr>
        <a:xfrm>
          <a:off x="21272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81914</xdr:rowOff>
    </xdr:from>
    <xdr:to>
      <xdr:col>116</xdr:col>
      <xdr:colOff>63500</xdr:colOff>
      <xdr:row>85</xdr:row>
      <xdr:rowOff>32386</xdr:rowOff>
    </xdr:to>
    <xdr:cxnSp macro="">
      <xdr:nvCxnSpPr>
        <xdr:cNvPr id="803" name="直線コネクタ 802"/>
        <xdr:cNvCxnSpPr/>
      </xdr:nvCxnSpPr>
      <xdr:spPr>
        <a:xfrm flipV="1">
          <a:off x="21323300" y="14312264"/>
          <a:ext cx="838200" cy="2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162561</xdr:rowOff>
    </xdr:from>
    <xdr:to>
      <xdr:col>107</xdr:col>
      <xdr:colOff>101600</xdr:colOff>
      <xdr:row>85</xdr:row>
      <xdr:rowOff>92711</xdr:rowOff>
    </xdr:to>
    <xdr:sp macro="" textlink="">
      <xdr:nvSpPr>
        <xdr:cNvPr id="804" name="楕円 803"/>
        <xdr:cNvSpPr/>
      </xdr:nvSpPr>
      <xdr:spPr>
        <a:xfrm>
          <a:off x="20383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32386</xdr:rowOff>
    </xdr:from>
    <xdr:to>
      <xdr:col>111</xdr:col>
      <xdr:colOff>177800</xdr:colOff>
      <xdr:row>85</xdr:row>
      <xdr:rowOff>41911</xdr:rowOff>
    </xdr:to>
    <xdr:cxnSp macro="">
      <xdr:nvCxnSpPr>
        <xdr:cNvPr id="805" name="直線コネクタ 804"/>
        <xdr:cNvCxnSpPr/>
      </xdr:nvCxnSpPr>
      <xdr:spPr>
        <a:xfrm flipV="1">
          <a:off x="20434300" y="146056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806" name="楕円 805"/>
        <xdr:cNvSpPr/>
      </xdr:nvSpPr>
      <xdr:spPr>
        <a:xfrm>
          <a:off x="19494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41911</xdr:rowOff>
    </xdr:from>
    <xdr:to>
      <xdr:col>107</xdr:col>
      <xdr:colOff>50800</xdr:colOff>
      <xdr:row>85</xdr:row>
      <xdr:rowOff>55245</xdr:rowOff>
    </xdr:to>
    <xdr:cxnSp macro="">
      <xdr:nvCxnSpPr>
        <xdr:cNvPr id="807" name="直線コネクタ 806"/>
        <xdr:cNvCxnSpPr/>
      </xdr:nvCxnSpPr>
      <xdr:spPr>
        <a:xfrm flipV="1">
          <a:off x="19545300" y="146151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21589</xdr:rowOff>
    </xdr:from>
    <xdr:to>
      <xdr:col>98</xdr:col>
      <xdr:colOff>38100</xdr:colOff>
      <xdr:row>83</xdr:row>
      <xdr:rowOff>123189</xdr:rowOff>
    </xdr:to>
    <xdr:sp macro="" textlink="">
      <xdr:nvSpPr>
        <xdr:cNvPr id="808" name="楕円 807"/>
        <xdr:cNvSpPr/>
      </xdr:nvSpPr>
      <xdr:spPr>
        <a:xfrm>
          <a:off x="18605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72389</xdr:rowOff>
    </xdr:from>
    <xdr:to>
      <xdr:col>102</xdr:col>
      <xdr:colOff>114300</xdr:colOff>
      <xdr:row>85</xdr:row>
      <xdr:rowOff>55245</xdr:rowOff>
    </xdr:to>
    <xdr:cxnSp macro="">
      <xdr:nvCxnSpPr>
        <xdr:cNvPr id="809" name="直線コネクタ 808"/>
        <xdr:cNvCxnSpPr/>
      </xdr:nvCxnSpPr>
      <xdr:spPr>
        <a:xfrm>
          <a:off x="18656300" y="14302739"/>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74313</xdr:rowOff>
    </xdr:from>
    <xdr:ext cx="469744" cy="259045"/>
    <xdr:sp macro="" textlink="">
      <xdr:nvSpPr>
        <xdr:cNvPr id="810" name="n_1mainValue【消防施設】&#10;一人当たり面積"/>
        <xdr:cNvSpPr txBox="1"/>
      </xdr:nvSpPr>
      <xdr:spPr>
        <a:xfrm>
          <a:off x="210757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83838</xdr:rowOff>
    </xdr:from>
    <xdr:ext cx="469744" cy="259045"/>
    <xdr:sp macro="" textlink="">
      <xdr:nvSpPr>
        <xdr:cNvPr id="811" name="n_2mainValue【消防施設】&#10;一人当たり面積"/>
        <xdr:cNvSpPr txBox="1"/>
      </xdr:nvSpPr>
      <xdr:spPr>
        <a:xfrm>
          <a:off x="20199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812" name="n_3mainValue【消防施設】&#10;一人当たり面積"/>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139716</xdr:rowOff>
    </xdr:from>
    <xdr:ext cx="469744" cy="259045"/>
    <xdr:sp macro="" textlink="">
      <xdr:nvSpPr>
        <xdr:cNvPr id="813" name="n_4mainValue【消防施設】&#10;一人当たり面積"/>
        <xdr:cNvSpPr txBox="1"/>
      </xdr:nvSpPr>
      <xdr:spPr>
        <a:xfrm>
          <a:off x="18421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5" name="直線コネクタ 8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6" name="テキスト ボックス 82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7" name="直線コネクタ 8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8" name="テキスト ボックス 8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9" name="直線コネクタ 8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0" name="テキスト ボックス 8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1" name="直線コネクタ 8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2" name="テキスト ボックス 8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3" name="直線コネクタ 8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4" name="テキスト ボックス 8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5" name="直線コネクタ 8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6" name="テキスト ボックス 83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7" name="直線コネクタ 8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839" name="直線コネクタ 838"/>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1" name="直線コネクタ 84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42"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43" name="直線コネクタ 842"/>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43015</xdr:rowOff>
    </xdr:from>
    <xdr:ext cx="405111" cy="259045"/>
    <xdr:sp macro="" textlink="">
      <xdr:nvSpPr>
        <xdr:cNvPr id="844" name="【庁舎】&#10;有形固定資産減価償却率平均値テキスト"/>
        <xdr:cNvSpPr txBox="1"/>
      </xdr:nvSpPr>
      <xdr:spPr>
        <a:xfrm>
          <a:off x="16357600" y="1787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845" name="フローチャート: 判断 844"/>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846" name="フローチャート: 判断 845"/>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106697</xdr:rowOff>
    </xdr:from>
    <xdr:ext cx="405111" cy="259045"/>
    <xdr:sp macro="" textlink="">
      <xdr:nvSpPr>
        <xdr:cNvPr id="847" name="n_1aveValue【庁舎】&#10;有形固定資産減価償却率"/>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9071</xdr:rowOff>
    </xdr:from>
    <xdr:to>
      <xdr:col>76</xdr:col>
      <xdr:colOff>165100</xdr:colOff>
      <xdr:row>105</xdr:row>
      <xdr:rowOff>110671</xdr:rowOff>
    </xdr:to>
    <xdr:sp macro="" textlink="">
      <xdr:nvSpPr>
        <xdr:cNvPr id="848" name="フローチャート: 判断 847"/>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101798</xdr:rowOff>
    </xdr:from>
    <xdr:ext cx="405111" cy="259045"/>
    <xdr:sp macro="" textlink="">
      <xdr:nvSpPr>
        <xdr:cNvPr id="849" name="n_2aveValue【庁舎】&#10;有形固定資産減価償却率"/>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169092</xdr:rowOff>
    </xdr:from>
    <xdr:to>
      <xdr:col>72</xdr:col>
      <xdr:colOff>38100</xdr:colOff>
      <xdr:row>105</xdr:row>
      <xdr:rowOff>99242</xdr:rowOff>
    </xdr:to>
    <xdr:sp macro="" textlink="">
      <xdr:nvSpPr>
        <xdr:cNvPr id="850" name="フローチャート: 判断 849"/>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90369</xdr:rowOff>
    </xdr:from>
    <xdr:ext cx="405111" cy="259045"/>
    <xdr:sp macro="" textlink="">
      <xdr:nvSpPr>
        <xdr:cNvPr id="851"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27032</xdr:rowOff>
    </xdr:from>
    <xdr:to>
      <xdr:col>67</xdr:col>
      <xdr:colOff>101600</xdr:colOff>
      <xdr:row>105</xdr:row>
      <xdr:rowOff>128632</xdr:rowOff>
    </xdr:to>
    <xdr:sp macro="" textlink="">
      <xdr:nvSpPr>
        <xdr:cNvPr id="852" name="フローチャート: 判断 851"/>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119759</xdr:rowOff>
    </xdr:from>
    <xdr:ext cx="405111" cy="259045"/>
    <xdr:sp macro="" textlink="">
      <xdr:nvSpPr>
        <xdr:cNvPr id="853" name="n_4aveValue【庁舎】&#10;有形固定資産減価償却率"/>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54" name="テキスト ボックス 8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128270</xdr:rowOff>
    </xdr:from>
    <xdr:to>
      <xdr:col>85</xdr:col>
      <xdr:colOff>177800</xdr:colOff>
      <xdr:row>103</xdr:row>
      <xdr:rowOff>58420</xdr:rowOff>
    </xdr:to>
    <xdr:sp macro="" textlink="">
      <xdr:nvSpPr>
        <xdr:cNvPr id="859" name="楕円 858"/>
        <xdr:cNvSpPr/>
      </xdr:nvSpPr>
      <xdr:spPr>
        <a:xfrm>
          <a:off x="16268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151147</xdr:rowOff>
    </xdr:from>
    <xdr:ext cx="405111" cy="259045"/>
    <xdr:sp macro="" textlink="">
      <xdr:nvSpPr>
        <xdr:cNvPr id="860" name="【庁舎】&#10;有形固定資産減価償却率該当値テキスト"/>
        <xdr:cNvSpPr txBox="1"/>
      </xdr:nvSpPr>
      <xdr:spPr>
        <a:xfrm>
          <a:off x="16357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120106</xdr:rowOff>
    </xdr:from>
    <xdr:to>
      <xdr:col>81</xdr:col>
      <xdr:colOff>101600</xdr:colOff>
      <xdr:row>104</xdr:row>
      <xdr:rowOff>50256</xdr:rowOff>
    </xdr:to>
    <xdr:sp macro="" textlink="">
      <xdr:nvSpPr>
        <xdr:cNvPr id="861" name="楕円 860"/>
        <xdr:cNvSpPr/>
      </xdr:nvSpPr>
      <xdr:spPr>
        <a:xfrm>
          <a:off x="15430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170906</xdr:rowOff>
    </xdr:to>
    <xdr:cxnSp macro="">
      <xdr:nvCxnSpPr>
        <xdr:cNvPr id="862" name="直線コネクタ 861"/>
        <xdr:cNvCxnSpPr/>
      </xdr:nvCxnSpPr>
      <xdr:spPr>
        <a:xfrm flipV="1">
          <a:off x="15481300" y="1766697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863" name="楕円 862"/>
        <xdr:cNvSpPr/>
      </xdr:nvSpPr>
      <xdr:spPr>
        <a:xfrm>
          <a:off x="14541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103</xdr:row>
      <xdr:rowOff>170906</xdr:rowOff>
    </xdr:to>
    <xdr:cxnSp macro="">
      <xdr:nvCxnSpPr>
        <xdr:cNvPr id="864" name="直線コネクタ 863"/>
        <xdr:cNvCxnSpPr/>
      </xdr:nvCxnSpPr>
      <xdr:spPr>
        <a:xfrm>
          <a:off x="14592300" y="178171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74386</xdr:rowOff>
    </xdr:from>
    <xdr:to>
      <xdr:col>72</xdr:col>
      <xdr:colOff>38100</xdr:colOff>
      <xdr:row>104</xdr:row>
      <xdr:rowOff>4536</xdr:rowOff>
    </xdr:to>
    <xdr:sp macro="" textlink="">
      <xdr:nvSpPr>
        <xdr:cNvPr id="865" name="楕円 864"/>
        <xdr:cNvSpPr/>
      </xdr:nvSpPr>
      <xdr:spPr>
        <a:xfrm>
          <a:off x="13652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125186</xdr:rowOff>
    </xdr:from>
    <xdr:to>
      <xdr:col>76</xdr:col>
      <xdr:colOff>114300</xdr:colOff>
      <xdr:row>103</xdr:row>
      <xdr:rowOff>157843</xdr:rowOff>
    </xdr:to>
    <xdr:cxnSp macro="">
      <xdr:nvCxnSpPr>
        <xdr:cNvPr id="866" name="直線コネクタ 865"/>
        <xdr:cNvCxnSpPr/>
      </xdr:nvCxnSpPr>
      <xdr:spPr>
        <a:xfrm>
          <a:off x="13703300" y="177845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41729</xdr:rowOff>
    </xdr:from>
    <xdr:to>
      <xdr:col>67</xdr:col>
      <xdr:colOff>101600</xdr:colOff>
      <xdr:row>103</xdr:row>
      <xdr:rowOff>143329</xdr:rowOff>
    </xdr:to>
    <xdr:sp macro="" textlink="">
      <xdr:nvSpPr>
        <xdr:cNvPr id="867" name="楕円 866"/>
        <xdr:cNvSpPr/>
      </xdr:nvSpPr>
      <xdr:spPr>
        <a:xfrm>
          <a:off x="12763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92529</xdr:rowOff>
    </xdr:from>
    <xdr:to>
      <xdr:col>71</xdr:col>
      <xdr:colOff>177800</xdr:colOff>
      <xdr:row>103</xdr:row>
      <xdr:rowOff>125186</xdr:rowOff>
    </xdr:to>
    <xdr:cxnSp macro="">
      <xdr:nvCxnSpPr>
        <xdr:cNvPr id="868" name="直線コネクタ 867"/>
        <xdr:cNvCxnSpPr/>
      </xdr:nvCxnSpPr>
      <xdr:spPr>
        <a:xfrm>
          <a:off x="12814300" y="177518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66783</xdr:rowOff>
    </xdr:from>
    <xdr:ext cx="405111" cy="259045"/>
    <xdr:sp macro="" textlink="">
      <xdr:nvSpPr>
        <xdr:cNvPr id="869" name="n_1mainValue【庁舎】&#10;有形固定資産減価償却率"/>
        <xdr:cNvSpPr txBox="1"/>
      </xdr:nvSpPr>
      <xdr:spPr>
        <a:xfrm>
          <a:off x="152660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53720</xdr:rowOff>
    </xdr:from>
    <xdr:ext cx="405111" cy="259045"/>
    <xdr:sp macro="" textlink="">
      <xdr:nvSpPr>
        <xdr:cNvPr id="870" name="n_2mainValue【庁舎】&#10;有形固定資産減価償却率"/>
        <xdr:cNvSpPr txBox="1"/>
      </xdr:nvSpPr>
      <xdr:spPr>
        <a:xfrm>
          <a:off x="14389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871" name="n_3mainValue【庁舎】&#10;有形固定資産減価償却率"/>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159856</xdr:rowOff>
    </xdr:from>
    <xdr:ext cx="405111" cy="259045"/>
    <xdr:sp macro="" textlink="">
      <xdr:nvSpPr>
        <xdr:cNvPr id="872" name="n_4mainValue【庁舎】&#10;有形固定資産減価償却率"/>
        <xdr:cNvSpPr txBox="1"/>
      </xdr:nvSpPr>
      <xdr:spPr>
        <a:xfrm>
          <a:off x="12611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3" name="正方形/長方形 8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4" name="正方形/長方形 8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5" name="正方形/長方形 8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6" name="正方形/長方形 8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7" name="正方形/長方形 8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8" name="正方形/長方形 8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9" name="正方形/長方形 8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0" name="正方形/長方形 8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1" name="テキスト ボックス 8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2" name="直線コネクタ 8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3" name="直線コネクタ 88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4" name="テキスト ボックス 88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5" name="直線コネクタ 88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6" name="テキスト ボックス 88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7" name="直線コネクタ 88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8" name="テキスト ボックス 88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9" name="直線コネクタ 88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0" name="テキスト ボックス 88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1" name="直線コネクタ 8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2" name="テキスト ボックス 8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894" name="直線コネクタ 893"/>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95"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96" name="直線コネクタ 895"/>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897"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898" name="直線コネクタ 897"/>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44975</xdr:rowOff>
    </xdr:from>
    <xdr:ext cx="469744" cy="259045"/>
    <xdr:sp macro="" textlink="">
      <xdr:nvSpPr>
        <xdr:cNvPr id="899" name="【庁舎】&#10;一人当たり面積平均値テキスト"/>
        <xdr:cNvSpPr txBox="1"/>
      </xdr:nvSpPr>
      <xdr:spPr>
        <a:xfrm>
          <a:off x="22199600" y="1821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900" name="フローチャート: 判断 899"/>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153873</xdr:rowOff>
    </xdr:from>
    <xdr:to>
      <xdr:col>112</xdr:col>
      <xdr:colOff>38100</xdr:colOff>
      <xdr:row>107</xdr:row>
      <xdr:rowOff>84023</xdr:rowOff>
    </xdr:to>
    <xdr:sp macro="" textlink="">
      <xdr:nvSpPr>
        <xdr:cNvPr id="901" name="フローチャート: 判断 900"/>
        <xdr:cNvSpPr/>
      </xdr:nvSpPr>
      <xdr:spPr>
        <a:xfrm>
          <a:off x="21272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75150</xdr:rowOff>
    </xdr:from>
    <xdr:ext cx="469744" cy="259045"/>
    <xdr:sp macro="" textlink="">
      <xdr:nvSpPr>
        <xdr:cNvPr id="902" name="n_1aveValue【庁舎】&#10;一人当たり面積"/>
        <xdr:cNvSpPr txBox="1"/>
      </xdr:nvSpPr>
      <xdr:spPr>
        <a:xfrm>
          <a:off x="210757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170332</xdr:rowOff>
    </xdr:from>
    <xdr:to>
      <xdr:col>107</xdr:col>
      <xdr:colOff>101600</xdr:colOff>
      <xdr:row>107</xdr:row>
      <xdr:rowOff>100482</xdr:rowOff>
    </xdr:to>
    <xdr:sp macro="" textlink="">
      <xdr:nvSpPr>
        <xdr:cNvPr id="903" name="フローチャート: 判断 902"/>
        <xdr:cNvSpPr/>
      </xdr:nvSpPr>
      <xdr:spPr>
        <a:xfrm>
          <a:off x="20383500" y="1834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91609</xdr:rowOff>
    </xdr:from>
    <xdr:ext cx="469744" cy="259045"/>
    <xdr:sp macro="" textlink="">
      <xdr:nvSpPr>
        <xdr:cNvPr id="904" name="n_2aveValue【庁舎】&#10;一人当たり面積"/>
        <xdr:cNvSpPr txBox="1"/>
      </xdr:nvSpPr>
      <xdr:spPr>
        <a:xfrm>
          <a:off x="20199427" y="184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164846</xdr:rowOff>
    </xdr:from>
    <xdr:to>
      <xdr:col>102</xdr:col>
      <xdr:colOff>165100</xdr:colOff>
      <xdr:row>107</xdr:row>
      <xdr:rowOff>94996</xdr:rowOff>
    </xdr:to>
    <xdr:sp macro="" textlink="">
      <xdr:nvSpPr>
        <xdr:cNvPr id="905" name="フローチャート: 判断 904"/>
        <xdr:cNvSpPr/>
      </xdr:nvSpPr>
      <xdr:spPr>
        <a:xfrm>
          <a:off x="19494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86123</xdr:rowOff>
    </xdr:from>
    <xdr:ext cx="469744" cy="259045"/>
    <xdr:sp macro="" textlink="">
      <xdr:nvSpPr>
        <xdr:cNvPr id="906" name="n_3aveValue【庁舎】&#10;一人当たり面積"/>
        <xdr:cNvSpPr txBox="1"/>
      </xdr:nvSpPr>
      <xdr:spPr>
        <a:xfrm>
          <a:off x="19310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8941</xdr:rowOff>
    </xdr:from>
    <xdr:to>
      <xdr:col>98</xdr:col>
      <xdr:colOff>38100</xdr:colOff>
      <xdr:row>107</xdr:row>
      <xdr:rowOff>110541</xdr:rowOff>
    </xdr:to>
    <xdr:sp macro="" textlink="">
      <xdr:nvSpPr>
        <xdr:cNvPr id="907" name="フローチャート: 判断 906"/>
        <xdr:cNvSpPr/>
      </xdr:nvSpPr>
      <xdr:spPr>
        <a:xfrm>
          <a:off x="18605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101668</xdr:rowOff>
    </xdr:from>
    <xdr:ext cx="469744" cy="259045"/>
    <xdr:sp macro="" textlink="">
      <xdr:nvSpPr>
        <xdr:cNvPr id="908" name="n_4aveValue【庁舎】&#10;一人当たり面積"/>
        <xdr:cNvSpPr txBox="1"/>
      </xdr:nvSpPr>
      <xdr:spPr>
        <a:xfrm>
          <a:off x="18421427" y="1844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09" name="テキスト ボックス 9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0" name="テキスト ボックス 9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1" name="テキスト ボックス 9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2" name="テキスト ボックス 9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3" name="テキスト ボックス 9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88036</xdr:rowOff>
    </xdr:from>
    <xdr:to>
      <xdr:col>116</xdr:col>
      <xdr:colOff>114300</xdr:colOff>
      <xdr:row>106</xdr:row>
      <xdr:rowOff>18186</xdr:rowOff>
    </xdr:to>
    <xdr:sp macro="" textlink="">
      <xdr:nvSpPr>
        <xdr:cNvPr id="914" name="楕円 913"/>
        <xdr:cNvSpPr/>
      </xdr:nvSpPr>
      <xdr:spPr>
        <a:xfrm>
          <a:off x="22110700" y="180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110913</xdr:rowOff>
    </xdr:from>
    <xdr:ext cx="469744" cy="259045"/>
    <xdr:sp macro="" textlink="">
      <xdr:nvSpPr>
        <xdr:cNvPr id="915" name="【庁舎】&#10;一人当たり面積該当値テキスト"/>
        <xdr:cNvSpPr txBox="1"/>
      </xdr:nvSpPr>
      <xdr:spPr>
        <a:xfrm>
          <a:off x="22199600" y="1794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26772</xdr:rowOff>
    </xdr:from>
    <xdr:to>
      <xdr:col>112</xdr:col>
      <xdr:colOff>38100</xdr:colOff>
      <xdr:row>105</xdr:row>
      <xdr:rowOff>128372</xdr:rowOff>
    </xdr:to>
    <xdr:sp macro="" textlink="">
      <xdr:nvSpPr>
        <xdr:cNvPr id="916" name="楕円 915"/>
        <xdr:cNvSpPr/>
      </xdr:nvSpPr>
      <xdr:spPr>
        <a:xfrm>
          <a:off x="21272500" y="180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77572</xdr:rowOff>
    </xdr:from>
    <xdr:to>
      <xdr:col>116</xdr:col>
      <xdr:colOff>63500</xdr:colOff>
      <xdr:row>105</xdr:row>
      <xdr:rowOff>138836</xdr:rowOff>
    </xdr:to>
    <xdr:cxnSp macro="">
      <xdr:nvCxnSpPr>
        <xdr:cNvPr id="917" name="直線コネクタ 916"/>
        <xdr:cNvCxnSpPr/>
      </xdr:nvCxnSpPr>
      <xdr:spPr>
        <a:xfrm>
          <a:off x="21323300" y="18079822"/>
          <a:ext cx="8382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35458</xdr:rowOff>
    </xdr:from>
    <xdr:to>
      <xdr:col>107</xdr:col>
      <xdr:colOff>101600</xdr:colOff>
      <xdr:row>105</xdr:row>
      <xdr:rowOff>137058</xdr:rowOff>
    </xdr:to>
    <xdr:sp macro="" textlink="">
      <xdr:nvSpPr>
        <xdr:cNvPr id="918" name="楕円 917"/>
        <xdr:cNvSpPr/>
      </xdr:nvSpPr>
      <xdr:spPr>
        <a:xfrm>
          <a:off x="20383500" y="180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77572</xdr:rowOff>
    </xdr:from>
    <xdr:to>
      <xdr:col>111</xdr:col>
      <xdr:colOff>177800</xdr:colOff>
      <xdr:row>105</xdr:row>
      <xdr:rowOff>86258</xdr:rowOff>
    </xdr:to>
    <xdr:cxnSp macro="">
      <xdr:nvCxnSpPr>
        <xdr:cNvPr id="919" name="直線コネクタ 918"/>
        <xdr:cNvCxnSpPr/>
      </xdr:nvCxnSpPr>
      <xdr:spPr>
        <a:xfrm flipV="1">
          <a:off x="20434300" y="1807982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45974</xdr:rowOff>
    </xdr:from>
    <xdr:to>
      <xdr:col>102</xdr:col>
      <xdr:colOff>165100</xdr:colOff>
      <xdr:row>105</xdr:row>
      <xdr:rowOff>147574</xdr:rowOff>
    </xdr:to>
    <xdr:sp macro="" textlink="">
      <xdr:nvSpPr>
        <xdr:cNvPr id="920" name="楕円 919"/>
        <xdr:cNvSpPr/>
      </xdr:nvSpPr>
      <xdr:spPr>
        <a:xfrm>
          <a:off x="19494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86258</xdr:rowOff>
    </xdr:from>
    <xdr:to>
      <xdr:col>107</xdr:col>
      <xdr:colOff>50800</xdr:colOff>
      <xdr:row>105</xdr:row>
      <xdr:rowOff>96774</xdr:rowOff>
    </xdr:to>
    <xdr:cxnSp macro="">
      <xdr:nvCxnSpPr>
        <xdr:cNvPr id="921" name="直線コネクタ 920"/>
        <xdr:cNvCxnSpPr/>
      </xdr:nvCxnSpPr>
      <xdr:spPr>
        <a:xfrm flipV="1">
          <a:off x="19545300" y="1808850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58776</xdr:rowOff>
    </xdr:from>
    <xdr:to>
      <xdr:col>98</xdr:col>
      <xdr:colOff>38100</xdr:colOff>
      <xdr:row>105</xdr:row>
      <xdr:rowOff>160376</xdr:rowOff>
    </xdr:to>
    <xdr:sp macro="" textlink="">
      <xdr:nvSpPr>
        <xdr:cNvPr id="922" name="楕円 921"/>
        <xdr:cNvSpPr/>
      </xdr:nvSpPr>
      <xdr:spPr>
        <a:xfrm>
          <a:off x="18605500" y="1806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96774</xdr:rowOff>
    </xdr:from>
    <xdr:to>
      <xdr:col>102</xdr:col>
      <xdr:colOff>114300</xdr:colOff>
      <xdr:row>105</xdr:row>
      <xdr:rowOff>109576</xdr:rowOff>
    </xdr:to>
    <xdr:cxnSp macro="">
      <xdr:nvCxnSpPr>
        <xdr:cNvPr id="923" name="直線コネクタ 922"/>
        <xdr:cNvCxnSpPr/>
      </xdr:nvCxnSpPr>
      <xdr:spPr>
        <a:xfrm flipV="1">
          <a:off x="18656300" y="1809902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144899</xdr:rowOff>
    </xdr:from>
    <xdr:ext cx="469744" cy="259045"/>
    <xdr:sp macro="" textlink="">
      <xdr:nvSpPr>
        <xdr:cNvPr id="924" name="n_1mainValue【庁舎】&#10;一人当たり面積"/>
        <xdr:cNvSpPr txBox="1"/>
      </xdr:nvSpPr>
      <xdr:spPr>
        <a:xfrm>
          <a:off x="21075727" y="1780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153585</xdr:rowOff>
    </xdr:from>
    <xdr:ext cx="469744" cy="259045"/>
    <xdr:sp macro="" textlink="">
      <xdr:nvSpPr>
        <xdr:cNvPr id="925" name="n_2mainValue【庁舎】&#10;一人当たり面積"/>
        <xdr:cNvSpPr txBox="1"/>
      </xdr:nvSpPr>
      <xdr:spPr>
        <a:xfrm>
          <a:off x="20199427" y="178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164101</xdr:rowOff>
    </xdr:from>
    <xdr:ext cx="469744" cy="259045"/>
    <xdr:sp macro="" textlink="">
      <xdr:nvSpPr>
        <xdr:cNvPr id="926" name="n_3mainValue【庁舎】&#10;一人当たり面積"/>
        <xdr:cNvSpPr txBox="1"/>
      </xdr:nvSpPr>
      <xdr:spPr>
        <a:xfrm>
          <a:off x="19310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5453</xdr:rowOff>
    </xdr:from>
    <xdr:ext cx="469744" cy="259045"/>
    <xdr:sp macro="" textlink="">
      <xdr:nvSpPr>
        <xdr:cNvPr id="927" name="n_4mainValue【庁舎】&#10;一人当たり面積"/>
        <xdr:cNvSpPr txBox="1"/>
      </xdr:nvSpPr>
      <xdr:spPr>
        <a:xfrm>
          <a:off x="18421427" y="1783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8" name="正方形/長方形 9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9" name="正方形/長方形 9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0" name="テキスト ボックス 9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多くの施設区分において、減価償却率は類似団体と同等または低い状況にある。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一方、「体育館・プール」「市民会館」では、多くの施設で老朽化が進行しているため、令和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年度には白水総合センターを、白水小学校の整備に伴い除却した（「市民会館」は、同センターの除却に伴い令和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減価償却率上（「市民会館」）は悪化しているように映るが、中長期的には維持管理コストが大きく抑制されるため、引き続き除却や売却を推進し、持続的な運営を図る。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
10,288
137.32
17,117,057
16,565,785
496,042
5,478,620
22,755,752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令和２年度の財政力指数は０．２５で、令和元年度と比較すると０．０１ポイント減少している。これは、公債費が３．９ポイント増加したことが大きな要因と考えられる。</a:t>
          </a:r>
        </a:p>
        <a:p>
          <a:r>
            <a:rPr kumimoji="1" lang="ja-JP" altLang="en-US" sz="1300">
              <a:latin typeface="ＭＳ Ｐゴシック" panose="020B0600070205080204" pitchFamily="50" charset="-128"/>
              <a:ea typeface="ＭＳ Ｐゴシック" panose="020B0600070205080204" pitchFamily="50" charset="-128"/>
            </a:rPr>
            <a:t>　本村は歳入の約８割が依存財源であるため、更なる徴収業務の強化と移住定住の促進による人口増加に取組みながら収入の確保を図るとともに、行政の効率化は進めながら支出の抑制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8" name="直線コネクタ 67"/>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1" name="直線コネクタ 70"/>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4" name="直線コネクタ 73"/>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148872</xdr:rowOff>
    </xdr:from>
    <xdr:to>
      <xdr:col>15</xdr:col>
      <xdr:colOff>133350</xdr:colOff>
      <xdr:row>43</xdr:row>
      <xdr:rowOff>79022</xdr:rowOff>
    </xdr:to>
    <xdr:sp macro="" textlink="">
      <xdr:nvSpPr>
        <xdr:cNvPr id="75" name="フローチャート: 判断 74"/>
        <xdr:cNvSpPr/>
      </xdr:nvSpPr>
      <xdr:spPr>
        <a:xfrm>
          <a:off x="3175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89199</xdr:rowOff>
    </xdr:from>
    <xdr:ext cx="762000" cy="259045"/>
    <xdr:sp macro="" textlink="">
      <xdr:nvSpPr>
        <xdr:cNvPr id="76" name="テキスト ボックス 75"/>
        <xdr:cNvSpPr txBox="1"/>
      </xdr:nvSpPr>
      <xdr:spPr>
        <a:xfrm>
          <a:off x="2844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7" name="直線コネクタ 76"/>
        <xdr:cNvCxnSpPr/>
      </xdr:nvCxnSpPr>
      <xdr:spPr>
        <a:xfrm>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94" name="テキスト ボックス 93"/>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96" name="テキスト ボックス 95"/>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経常収支比率は９９．８％で，令和元年度と比較すると０．７ポイント減少した。これは、災害公営住宅家賃低廉化補助金の一部を公債費に充当したことや、ふるさと寄付金の一部を経常的経費に充当したことが減少の大きな要因と考えられる。令和２年度と令和元年度の公債費を比較すると３．９ポイント増加し、今後も熊本地震に伴う災害復旧事業や小規模住宅地区等改良事業等の地方債償還の増加が見込まれる。また、人口減による普通交付税の削減もあり、財政の硬直化がさらに進むことが予想されるため、行財政改革への取組を通じて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22098</xdr:rowOff>
    </xdr:from>
    <xdr:to>
      <xdr:col>23</xdr:col>
      <xdr:colOff>133350</xdr:colOff>
      <xdr:row>67</xdr:row>
      <xdr:rowOff>55880</xdr:rowOff>
    </xdr:to>
    <xdr:cxnSp macro="">
      <xdr:nvCxnSpPr>
        <xdr:cNvPr id="129" name="直線コネクタ 128"/>
        <xdr:cNvCxnSpPr/>
      </xdr:nvCxnSpPr>
      <xdr:spPr>
        <a:xfrm flipV="1">
          <a:off x="4114800" y="1150924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77724</xdr:rowOff>
    </xdr:from>
    <xdr:to>
      <xdr:col>19</xdr:col>
      <xdr:colOff>133350</xdr:colOff>
      <xdr:row>67</xdr:row>
      <xdr:rowOff>55880</xdr:rowOff>
    </xdr:to>
    <xdr:cxnSp macro="">
      <xdr:nvCxnSpPr>
        <xdr:cNvPr id="132" name="直線コネクタ 131"/>
        <xdr:cNvCxnSpPr/>
      </xdr:nvCxnSpPr>
      <xdr:spPr>
        <a:xfrm>
          <a:off x="3225800" y="1139342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51308</xdr:rowOff>
    </xdr:from>
    <xdr:to>
      <xdr:col>19</xdr:col>
      <xdr:colOff>184150</xdr:colOff>
      <xdr:row>64</xdr:row>
      <xdr:rowOff>152908</xdr:rowOff>
    </xdr:to>
    <xdr:sp macro="" textlink="">
      <xdr:nvSpPr>
        <xdr:cNvPr id="133" name="フローチャート: 判断 132"/>
        <xdr:cNvSpPr/>
      </xdr:nvSpPr>
      <xdr:spPr>
        <a:xfrm>
          <a:off x="4064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163085</xdr:rowOff>
    </xdr:from>
    <xdr:ext cx="736600" cy="259045"/>
    <xdr:sp macro="" textlink="">
      <xdr:nvSpPr>
        <xdr:cNvPr id="134" name="テキスト ボックス 133"/>
        <xdr:cNvSpPr txBox="1"/>
      </xdr:nvSpPr>
      <xdr:spPr>
        <a:xfrm>
          <a:off x="3733800" y="1079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89916</xdr:rowOff>
    </xdr:from>
    <xdr:to>
      <xdr:col>15</xdr:col>
      <xdr:colOff>82550</xdr:colOff>
      <xdr:row>66</xdr:row>
      <xdr:rowOff>77724</xdr:rowOff>
    </xdr:to>
    <xdr:cxnSp macro="">
      <xdr:nvCxnSpPr>
        <xdr:cNvPr id="135" name="直線コネクタ 134"/>
        <xdr:cNvCxnSpPr/>
      </xdr:nvCxnSpPr>
      <xdr:spPr>
        <a:xfrm>
          <a:off x="2336800" y="1123416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6" name="フローチャート: 判断 135"/>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7" name="テキスト ボックス 136"/>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65</xdr:row>
      <xdr:rowOff>128524</xdr:rowOff>
    </xdr:to>
    <xdr:cxnSp macro="">
      <xdr:nvCxnSpPr>
        <xdr:cNvPr id="138" name="直線コネクタ 137"/>
        <xdr:cNvCxnSpPr/>
      </xdr:nvCxnSpPr>
      <xdr:spPr>
        <a:xfrm flipV="1">
          <a:off x="1447800" y="1123416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39" name="フローチャート: 判断 138"/>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0" name="テキスト ボックス 139"/>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41" name="フローチャート: 判断 140"/>
        <xdr:cNvSpPr/>
      </xdr:nvSpPr>
      <xdr:spPr>
        <a:xfrm>
          <a:off x="1397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42435</xdr:rowOff>
    </xdr:from>
    <xdr:ext cx="762000" cy="259045"/>
    <xdr:sp macro="" textlink="">
      <xdr:nvSpPr>
        <xdr:cNvPr id="142" name="テキスト ボックス 141"/>
        <xdr:cNvSpPr txBox="1"/>
      </xdr:nvSpPr>
      <xdr:spPr>
        <a:xfrm>
          <a:off x="1066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142748</xdr:rowOff>
    </xdr:from>
    <xdr:to>
      <xdr:col>23</xdr:col>
      <xdr:colOff>184150</xdr:colOff>
      <xdr:row>67</xdr:row>
      <xdr:rowOff>72898</xdr:rowOff>
    </xdr:to>
    <xdr:sp macro="" textlink="">
      <xdr:nvSpPr>
        <xdr:cNvPr id="148" name="楕円 147"/>
        <xdr:cNvSpPr/>
      </xdr:nvSpPr>
      <xdr:spPr>
        <a:xfrm>
          <a:off x="49022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38625</xdr:rowOff>
    </xdr:from>
    <xdr:ext cx="762000" cy="259045"/>
    <xdr:sp macro="" textlink="">
      <xdr:nvSpPr>
        <xdr:cNvPr id="149" name="財政構造の弾力性該当値テキスト"/>
        <xdr:cNvSpPr txBox="1"/>
      </xdr:nvSpPr>
      <xdr:spPr>
        <a:xfrm>
          <a:off x="5041900" y="1135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5080</xdr:rowOff>
    </xdr:from>
    <xdr:to>
      <xdr:col>19</xdr:col>
      <xdr:colOff>184150</xdr:colOff>
      <xdr:row>67</xdr:row>
      <xdr:rowOff>106680</xdr:rowOff>
    </xdr:to>
    <xdr:sp macro="" textlink="">
      <xdr:nvSpPr>
        <xdr:cNvPr id="150" name="楕円 149"/>
        <xdr:cNvSpPr/>
      </xdr:nvSpPr>
      <xdr:spPr>
        <a:xfrm>
          <a:off x="4064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91457</xdr:rowOff>
    </xdr:from>
    <xdr:ext cx="736600" cy="259045"/>
    <xdr:sp macro="" textlink="">
      <xdr:nvSpPr>
        <xdr:cNvPr id="151" name="テキスト ボックス 150"/>
        <xdr:cNvSpPr txBox="1"/>
      </xdr:nvSpPr>
      <xdr:spPr>
        <a:xfrm>
          <a:off x="3733800" y="1157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2" name="楕円 151"/>
        <xdr:cNvSpPr/>
      </xdr:nvSpPr>
      <xdr:spPr>
        <a:xfrm>
          <a:off x="3175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3" name="テキスト ボックス 152"/>
        <xdr:cNvSpPr txBox="1"/>
      </xdr:nvSpPr>
      <xdr:spPr>
        <a:xfrm>
          <a:off x="2844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4" name="楕円 153"/>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125493</xdr:rowOff>
    </xdr:from>
    <xdr:ext cx="762000" cy="259045"/>
    <xdr:sp macro="" textlink="">
      <xdr:nvSpPr>
        <xdr:cNvPr id="155" name="テキスト ボックス 154"/>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6" name="楕円 155"/>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7" name="テキスト ボックス 156"/>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一人当たり３３８，９２８円で全国・県平均、類似団体を上回っており、令和元年度と比較すると５４，７８２円増加している。増加の要因としては、物件費が３５，４２９円増加している。これは、区長業務を人件費から物件費に見直した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今後は、公共施設の統廃合や効率的な利活用により経費の削減に努め支出の抑制に努める。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25245</xdr:rowOff>
    </xdr:from>
    <xdr:to>
      <xdr:col>23</xdr:col>
      <xdr:colOff>133350</xdr:colOff>
      <xdr:row>82</xdr:row>
      <xdr:rowOff>157434</xdr:rowOff>
    </xdr:to>
    <xdr:cxnSp macro="">
      <xdr:nvCxnSpPr>
        <xdr:cNvPr id="190" name="直線コネクタ 189"/>
        <xdr:cNvCxnSpPr/>
      </xdr:nvCxnSpPr>
      <xdr:spPr>
        <a:xfrm>
          <a:off x="4114800" y="14084145"/>
          <a:ext cx="838200" cy="1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25245</xdr:rowOff>
    </xdr:from>
    <xdr:to>
      <xdr:col>19</xdr:col>
      <xdr:colOff>133350</xdr:colOff>
      <xdr:row>82</xdr:row>
      <xdr:rowOff>97245</xdr:rowOff>
    </xdr:to>
    <xdr:cxnSp macro="">
      <xdr:nvCxnSpPr>
        <xdr:cNvPr id="193" name="直線コネクタ 192"/>
        <xdr:cNvCxnSpPr/>
      </xdr:nvCxnSpPr>
      <xdr:spPr>
        <a:xfrm flipV="1">
          <a:off x="3225800" y="14084145"/>
          <a:ext cx="889000" cy="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152674</xdr:rowOff>
    </xdr:from>
    <xdr:to>
      <xdr:col>19</xdr:col>
      <xdr:colOff>184150</xdr:colOff>
      <xdr:row>81</xdr:row>
      <xdr:rowOff>82824</xdr:rowOff>
    </xdr:to>
    <xdr:sp macro="" textlink="">
      <xdr:nvSpPr>
        <xdr:cNvPr id="194" name="フローチャート: 判断 193"/>
        <xdr:cNvSpPr/>
      </xdr:nvSpPr>
      <xdr:spPr>
        <a:xfrm>
          <a:off x="4064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93001</xdr:rowOff>
    </xdr:from>
    <xdr:ext cx="736600" cy="259045"/>
    <xdr:sp macro="" textlink="">
      <xdr:nvSpPr>
        <xdr:cNvPr id="195" name="テキスト ボックス 194"/>
        <xdr:cNvSpPr txBox="1"/>
      </xdr:nvSpPr>
      <xdr:spPr>
        <a:xfrm>
          <a:off x="3733800" y="1363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97245</xdr:rowOff>
    </xdr:from>
    <xdr:to>
      <xdr:col>15</xdr:col>
      <xdr:colOff>82550</xdr:colOff>
      <xdr:row>84</xdr:row>
      <xdr:rowOff>165021</xdr:rowOff>
    </xdr:to>
    <xdr:cxnSp macro="">
      <xdr:nvCxnSpPr>
        <xdr:cNvPr id="196" name="直線コネクタ 195"/>
        <xdr:cNvCxnSpPr/>
      </xdr:nvCxnSpPr>
      <xdr:spPr>
        <a:xfrm flipV="1">
          <a:off x="2336800" y="14156145"/>
          <a:ext cx="889000" cy="41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125168</xdr:rowOff>
    </xdr:from>
    <xdr:to>
      <xdr:col>15</xdr:col>
      <xdr:colOff>133350</xdr:colOff>
      <xdr:row>81</xdr:row>
      <xdr:rowOff>55318</xdr:rowOff>
    </xdr:to>
    <xdr:sp macro="" textlink="">
      <xdr:nvSpPr>
        <xdr:cNvPr id="197" name="フローチャート: 判断 196"/>
        <xdr:cNvSpPr/>
      </xdr:nvSpPr>
      <xdr:spPr>
        <a:xfrm>
          <a:off x="3175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65495</xdr:rowOff>
    </xdr:from>
    <xdr:ext cx="762000" cy="259045"/>
    <xdr:sp macro="" textlink="">
      <xdr:nvSpPr>
        <xdr:cNvPr id="198" name="テキスト ボックス 197"/>
        <xdr:cNvSpPr txBox="1"/>
      </xdr:nvSpPr>
      <xdr:spPr>
        <a:xfrm>
          <a:off x="2844800" y="136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165021</xdr:rowOff>
    </xdr:from>
    <xdr:to>
      <xdr:col>11</xdr:col>
      <xdr:colOff>31750</xdr:colOff>
      <xdr:row>85</xdr:row>
      <xdr:rowOff>121830</xdr:rowOff>
    </xdr:to>
    <xdr:cxnSp macro="">
      <xdr:nvCxnSpPr>
        <xdr:cNvPr id="199" name="直線コネクタ 198"/>
        <xdr:cNvCxnSpPr/>
      </xdr:nvCxnSpPr>
      <xdr:spPr>
        <a:xfrm flipV="1">
          <a:off x="1447800" y="14566821"/>
          <a:ext cx="889000" cy="12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119526</xdr:rowOff>
    </xdr:from>
    <xdr:to>
      <xdr:col>11</xdr:col>
      <xdr:colOff>82550</xdr:colOff>
      <xdr:row>81</xdr:row>
      <xdr:rowOff>49676</xdr:rowOff>
    </xdr:to>
    <xdr:sp macro="" textlink="">
      <xdr:nvSpPr>
        <xdr:cNvPr id="200" name="フローチャート: 判断 199"/>
        <xdr:cNvSpPr/>
      </xdr:nvSpPr>
      <xdr:spPr>
        <a:xfrm>
          <a:off x="2286000" y="1383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59853</xdr:rowOff>
    </xdr:from>
    <xdr:ext cx="762000" cy="259045"/>
    <xdr:sp macro="" textlink="">
      <xdr:nvSpPr>
        <xdr:cNvPr id="201" name="テキスト ボックス 200"/>
        <xdr:cNvSpPr txBox="1"/>
      </xdr:nvSpPr>
      <xdr:spPr>
        <a:xfrm>
          <a:off x="1955800" y="1360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111547</xdr:rowOff>
    </xdr:from>
    <xdr:to>
      <xdr:col>7</xdr:col>
      <xdr:colOff>31750</xdr:colOff>
      <xdr:row>81</xdr:row>
      <xdr:rowOff>41697</xdr:rowOff>
    </xdr:to>
    <xdr:sp macro="" textlink="">
      <xdr:nvSpPr>
        <xdr:cNvPr id="202" name="フローチャート: 判断 201"/>
        <xdr:cNvSpPr/>
      </xdr:nvSpPr>
      <xdr:spPr>
        <a:xfrm>
          <a:off x="1397000" y="1382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51874</xdr:rowOff>
    </xdr:from>
    <xdr:ext cx="762000" cy="259045"/>
    <xdr:sp macro="" textlink="">
      <xdr:nvSpPr>
        <xdr:cNvPr id="203" name="テキスト ボックス 202"/>
        <xdr:cNvSpPr txBox="1"/>
      </xdr:nvSpPr>
      <xdr:spPr>
        <a:xfrm>
          <a:off x="1066800" y="1359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106634</xdr:rowOff>
    </xdr:from>
    <xdr:to>
      <xdr:col>23</xdr:col>
      <xdr:colOff>184150</xdr:colOff>
      <xdr:row>83</xdr:row>
      <xdr:rowOff>36784</xdr:rowOff>
    </xdr:to>
    <xdr:sp macro="" textlink="">
      <xdr:nvSpPr>
        <xdr:cNvPr id="209" name="楕円 208"/>
        <xdr:cNvSpPr/>
      </xdr:nvSpPr>
      <xdr:spPr>
        <a:xfrm>
          <a:off x="4902200" y="141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78711</xdr:rowOff>
    </xdr:from>
    <xdr:ext cx="762000" cy="259045"/>
    <xdr:sp macro="" textlink="">
      <xdr:nvSpPr>
        <xdr:cNvPr id="210" name="人件費・物件費等の状況該当値テキスト"/>
        <xdr:cNvSpPr txBox="1"/>
      </xdr:nvSpPr>
      <xdr:spPr>
        <a:xfrm>
          <a:off x="5041900" y="1413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145895</xdr:rowOff>
    </xdr:from>
    <xdr:to>
      <xdr:col>19</xdr:col>
      <xdr:colOff>184150</xdr:colOff>
      <xdr:row>82</xdr:row>
      <xdr:rowOff>76045</xdr:rowOff>
    </xdr:to>
    <xdr:sp macro="" textlink="">
      <xdr:nvSpPr>
        <xdr:cNvPr id="211" name="楕円 210"/>
        <xdr:cNvSpPr/>
      </xdr:nvSpPr>
      <xdr:spPr>
        <a:xfrm>
          <a:off x="4064000" y="1403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60822</xdr:rowOff>
    </xdr:from>
    <xdr:ext cx="736600" cy="259045"/>
    <xdr:sp macro="" textlink="">
      <xdr:nvSpPr>
        <xdr:cNvPr id="212" name="テキスト ボックス 211"/>
        <xdr:cNvSpPr txBox="1"/>
      </xdr:nvSpPr>
      <xdr:spPr>
        <a:xfrm>
          <a:off x="3733800" y="14119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46445</xdr:rowOff>
    </xdr:from>
    <xdr:to>
      <xdr:col>15</xdr:col>
      <xdr:colOff>133350</xdr:colOff>
      <xdr:row>82</xdr:row>
      <xdr:rowOff>148045</xdr:rowOff>
    </xdr:to>
    <xdr:sp macro="" textlink="">
      <xdr:nvSpPr>
        <xdr:cNvPr id="213" name="楕円 212"/>
        <xdr:cNvSpPr/>
      </xdr:nvSpPr>
      <xdr:spPr>
        <a:xfrm>
          <a:off x="3175000" y="141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132822</xdr:rowOff>
    </xdr:from>
    <xdr:ext cx="762000" cy="259045"/>
    <xdr:sp macro="" textlink="">
      <xdr:nvSpPr>
        <xdr:cNvPr id="214" name="テキスト ボックス 213"/>
        <xdr:cNvSpPr txBox="1"/>
      </xdr:nvSpPr>
      <xdr:spPr>
        <a:xfrm>
          <a:off x="2844800" y="1419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114221</xdr:rowOff>
    </xdr:from>
    <xdr:to>
      <xdr:col>11</xdr:col>
      <xdr:colOff>82550</xdr:colOff>
      <xdr:row>85</xdr:row>
      <xdr:rowOff>44371</xdr:rowOff>
    </xdr:to>
    <xdr:sp macro="" textlink="">
      <xdr:nvSpPr>
        <xdr:cNvPr id="215" name="楕円 214"/>
        <xdr:cNvSpPr/>
      </xdr:nvSpPr>
      <xdr:spPr>
        <a:xfrm>
          <a:off x="2286000" y="145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29148</xdr:rowOff>
    </xdr:from>
    <xdr:ext cx="762000" cy="259045"/>
    <xdr:sp macro="" textlink="">
      <xdr:nvSpPr>
        <xdr:cNvPr id="216" name="テキスト ボックス 215"/>
        <xdr:cNvSpPr txBox="1"/>
      </xdr:nvSpPr>
      <xdr:spPr>
        <a:xfrm>
          <a:off x="1955800" y="1460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71030</xdr:rowOff>
    </xdr:from>
    <xdr:to>
      <xdr:col>7</xdr:col>
      <xdr:colOff>31750</xdr:colOff>
      <xdr:row>86</xdr:row>
      <xdr:rowOff>1180</xdr:rowOff>
    </xdr:to>
    <xdr:sp macro="" textlink="">
      <xdr:nvSpPr>
        <xdr:cNvPr id="217" name="楕円 216"/>
        <xdr:cNvSpPr/>
      </xdr:nvSpPr>
      <xdr:spPr>
        <a:xfrm>
          <a:off x="1397000" y="1464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157407</xdr:rowOff>
    </xdr:from>
    <xdr:ext cx="762000" cy="259045"/>
    <xdr:sp macro="" textlink="">
      <xdr:nvSpPr>
        <xdr:cNvPr id="218" name="テキスト ボックス 217"/>
        <xdr:cNvSpPr txBox="1"/>
      </xdr:nvSpPr>
      <xdr:spPr>
        <a:xfrm>
          <a:off x="1066800" y="147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令和２年度のラスパイレス指数は、令和元年度と比較すると０．７ポイント増加したが、全国町村平均、類似団体平均は下回っていることから、今後もより一層の給与水準の適正化に努める。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39793</xdr:rowOff>
    </xdr:to>
    <xdr:cxnSp macro="">
      <xdr:nvCxnSpPr>
        <xdr:cNvPr id="252" name="直線コネクタ 251"/>
        <xdr:cNvCxnSpPr/>
      </xdr:nvCxnSpPr>
      <xdr:spPr>
        <a:xfrm>
          <a:off x="16179800" y="14556739"/>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84</xdr:row>
      <xdr:rowOff>171027</xdr:rowOff>
    </xdr:to>
    <xdr:cxnSp macro="">
      <xdr:nvCxnSpPr>
        <xdr:cNvPr id="255" name="直線コネクタ 254"/>
        <xdr:cNvCxnSpPr/>
      </xdr:nvCxnSpPr>
      <xdr:spPr>
        <a:xfrm flipV="1">
          <a:off x="15290800" y="14556739"/>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13123</xdr:rowOff>
    </xdr:from>
    <xdr:to>
      <xdr:col>77</xdr:col>
      <xdr:colOff>95250</xdr:colOff>
      <xdr:row>85</xdr:row>
      <xdr:rowOff>114723</xdr:rowOff>
    </xdr:to>
    <xdr:sp macro="" textlink="">
      <xdr:nvSpPr>
        <xdr:cNvPr id="256" name="フローチャート: 判断 255"/>
        <xdr:cNvSpPr/>
      </xdr:nvSpPr>
      <xdr:spPr>
        <a:xfrm>
          <a:off x="16129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99500</xdr:rowOff>
    </xdr:from>
    <xdr:ext cx="736600" cy="259045"/>
    <xdr:sp macro="" textlink="">
      <xdr:nvSpPr>
        <xdr:cNvPr id="257" name="テキスト ボックス 256"/>
        <xdr:cNvSpPr txBox="1"/>
      </xdr:nvSpPr>
      <xdr:spPr>
        <a:xfrm>
          <a:off x="15798800" y="1467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171027</xdr:rowOff>
    </xdr:from>
    <xdr:to>
      <xdr:col>72</xdr:col>
      <xdr:colOff>203200</xdr:colOff>
      <xdr:row>85</xdr:row>
      <xdr:rowOff>39793</xdr:rowOff>
    </xdr:to>
    <xdr:cxnSp macro="">
      <xdr:nvCxnSpPr>
        <xdr:cNvPr id="258" name="直線コネクタ 257"/>
        <xdr:cNvCxnSpPr/>
      </xdr:nvCxnSpPr>
      <xdr:spPr>
        <a:xfrm flipV="1">
          <a:off x="14401800" y="1457282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59" name="フローチャート: 判断 258"/>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0" name="テキスト ボックス 259"/>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39793</xdr:rowOff>
    </xdr:from>
    <xdr:to>
      <xdr:col>68</xdr:col>
      <xdr:colOff>152400</xdr:colOff>
      <xdr:row>85</xdr:row>
      <xdr:rowOff>104139</xdr:rowOff>
    </xdr:to>
    <xdr:cxnSp macro="">
      <xdr:nvCxnSpPr>
        <xdr:cNvPr id="261" name="直線コネクタ 260"/>
        <xdr:cNvCxnSpPr/>
      </xdr:nvCxnSpPr>
      <xdr:spPr>
        <a:xfrm flipV="1">
          <a:off x="13512800" y="14613043"/>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37254</xdr:rowOff>
    </xdr:from>
    <xdr:to>
      <xdr:col>68</xdr:col>
      <xdr:colOff>203200</xdr:colOff>
      <xdr:row>85</xdr:row>
      <xdr:rowOff>138854</xdr:rowOff>
    </xdr:to>
    <xdr:sp macro="" textlink="">
      <xdr:nvSpPr>
        <xdr:cNvPr id="262" name="フローチャート: 判断 261"/>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123631</xdr:rowOff>
    </xdr:from>
    <xdr:ext cx="762000" cy="259045"/>
    <xdr:sp macro="" textlink="">
      <xdr:nvSpPr>
        <xdr:cNvPr id="263" name="テキスト ボックス 262"/>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4" name="フローチャート: 判断 263"/>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5" name="テキスト ボックス 264"/>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160443</xdr:rowOff>
    </xdr:from>
    <xdr:to>
      <xdr:col>81</xdr:col>
      <xdr:colOff>95250</xdr:colOff>
      <xdr:row>85</xdr:row>
      <xdr:rowOff>90593</xdr:rowOff>
    </xdr:to>
    <xdr:sp macro="" textlink="">
      <xdr:nvSpPr>
        <xdr:cNvPr id="271" name="楕円 270"/>
        <xdr:cNvSpPr/>
      </xdr:nvSpPr>
      <xdr:spPr>
        <a:xfrm>
          <a:off x="169672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5520</xdr:rowOff>
    </xdr:from>
    <xdr:ext cx="762000" cy="259045"/>
    <xdr:sp macro="" textlink="">
      <xdr:nvSpPr>
        <xdr:cNvPr id="272" name="給与水準   （国との比較）該当値テキスト"/>
        <xdr:cNvSpPr txBox="1"/>
      </xdr:nvSpPr>
      <xdr:spPr>
        <a:xfrm>
          <a:off x="17106900" y="144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3" name="楕円 272"/>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4" name="テキスト ボックス 273"/>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120227</xdr:rowOff>
    </xdr:from>
    <xdr:to>
      <xdr:col>73</xdr:col>
      <xdr:colOff>44450</xdr:colOff>
      <xdr:row>85</xdr:row>
      <xdr:rowOff>50377</xdr:rowOff>
    </xdr:to>
    <xdr:sp macro="" textlink="">
      <xdr:nvSpPr>
        <xdr:cNvPr id="275" name="楕円 274"/>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60554</xdr:rowOff>
    </xdr:from>
    <xdr:ext cx="762000" cy="259045"/>
    <xdr:sp macro="" textlink="">
      <xdr:nvSpPr>
        <xdr:cNvPr id="276" name="テキスト ボックス 275"/>
        <xdr:cNvSpPr txBox="1"/>
      </xdr:nvSpPr>
      <xdr:spPr>
        <a:xfrm>
          <a:off x="14909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160443</xdr:rowOff>
    </xdr:from>
    <xdr:to>
      <xdr:col>68</xdr:col>
      <xdr:colOff>203200</xdr:colOff>
      <xdr:row>85</xdr:row>
      <xdr:rowOff>90593</xdr:rowOff>
    </xdr:to>
    <xdr:sp macro="" textlink="">
      <xdr:nvSpPr>
        <xdr:cNvPr id="277" name="楕円 276"/>
        <xdr:cNvSpPr/>
      </xdr:nvSpPr>
      <xdr:spPr>
        <a:xfrm>
          <a:off x="14351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100770</xdr:rowOff>
    </xdr:from>
    <xdr:ext cx="762000" cy="259045"/>
    <xdr:sp macro="" textlink="">
      <xdr:nvSpPr>
        <xdr:cNvPr id="278" name="テキスト ボックス 277"/>
        <xdr:cNvSpPr txBox="1"/>
      </xdr:nvSpPr>
      <xdr:spPr>
        <a:xfrm>
          <a:off x="14020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79" name="楕円 278"/>
        <xdr:cNvSpPr/>
      </xdr:nvSpPr>
      <xdr:spPr>
        <a:xfrm>
          <a:off x="13462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80" name="テキスト ボックス 279"/>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村合併以降は、退職職員に対して新規採用を抑制することで、適正人員を目指してきたが、未だ全国・県平均を上回っている。これは平成２８年熊本地震以後、災害事務の職員枠増により新規採用者が計画人数を上回ったためである。今後は新規採用の抑制、組織の見直しなどを行いながら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19844</xdr:rowOff>
    </xdr:from>
    <xdr:to>
      <xdr:col>81</xdr:col>
      <xdr:colOff>44450</xdr:colOff>
      <xdr:row>61</xdr:row>
      <xdr:rowOff>88614</xdr:rowOff>
    </xdr:to>
    <xdr:cxnSp macro="">
      <xdr:nvCxnSpPr>
        <xdr:cNvPr id="311" name="直線コネクタ 310"/>
        <xdr:cNvCxnSpPr/>
      </xdr:nvCxnSpPr>
      <xdr:spPr>
        <a:xfrm flipV="1">
          <a:off x="16179800" y="10478294"/>
          <a:ext cx="8382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88614</xdr:rowOff>
    </xdr:from>
    <xdr:to>
      <xdr:col>77</xdr:col>
      <xdr:colOff>44450</xdr:colOff>
      <xdr:row>61</xdr:row>
      <xdr:rowOff>89821</xdr:rowOff>
    </xdr:to>
    <xdr:cxnSp macro="">
      <xdr:nvCxnSpPr>
        <xdr:cNvPr id="314" name="直線コネクタ 313"/>
        <xdr:cNvCxnSpPr/>
      </xdr:nvCxnSpPr>
      <xdr:spPr>
        <a:xfrm flipV="1">
          <a:off x="15290800" y="1054706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130969</xdr:rowOff>
    </xdr:from>
    <xdr:to>
      <xdr:col>77</xdr:col>
      <xdr:colOff>95250</xdr:colOff>
      <xdr:row>60</xdr:row>
      <xdr:rowOff>61119</xdr:rowOff>
    </xdr:to>
    <xdr:sp macro="" textlink="">
      <xdr:nvSpPr>
        <xdr:cNvPr id="315" name="フローチャート: 判断 314"/>
        <xdr:cNvSpPr/>
      </xdr:nvSpPr>
      <xdr:spPr>
        <a:xfrm>
          <a:off x="16129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71296</xdr:rowOff>
    </xdr:from>
    <xdr:ext cx="736600" cy="259045"/>
    <xdr:sp macro="" textlink="">
      <xdr:nvSpPr>
        <xdr:cNvPr id="316" name="テキスト ボックス 315"/>
        <xdr:cNvSpPr txBox="1"/>
      </xdr:nvSpPr>
      <xdr:spPr>
        <a:xfrm>
          <a:off x="15798800" y="10015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8985</xdr:rowOff>
    </xdr:from>
    <xdr:to>
      <xdr:col>72</xdr:col>
      <xdr:colOff>203200</xdr:colOff>
      <xdr:row>61</xdr:row>
      <xdr:rowOff>89821</xdr:rowOff>
    </xdr:to>
    <xdr:cxnSp macro="">
      <xdr:nvCxnSpPr>
        <xdr:cNvPr id="317" name="直線コネクタ 316"/>
        <xdr:cNvCxnSpPr/>
      </xdr:nvCxnSpPr>
      <xdr:spPr>
        <a:xfrm>
          <a:off x="14401800" y="10467435"/>
          <a:ext cx="889000" cy="8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103219</xdr:rowOff>
    </xdr:from>
    <xdr:to>
      <xdr:col>73</xdr:col>
      <xdr:colOff>44450</xdr:colOff>
      <xdr:row>60</xdr:row>
      <xdr:rowOff>33369</xdr:rowOff>
    </xdr:to>
    <xdr:sp macro="" textlink="">
      <xdr:nvSpPr>
        <xdr:cNvPr id="318" name="フローチャート: 判断 317"/>
        <xdr:cNvSpPr/>
      </xdr:nvSpPr>
      <xdr:spPr>
        <a:xfrm>
          <a:off x="15240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43546</xdr:rowOff>
    </xdr:from>
    <xdr:ext cx="762000" cy="259045"/>
    <xdr:sp macro="" textlink="">
      <xdr:nvSpPr>
        <xdr:cNvPr id="319" name="テキスト ボックス 318"/>
        <xdr:cNvSpPr txBox="1"/>
      </xdr:nvSpPr>
      <xdr:spPr>
        <a:xfrm>
          <a:off x="14909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153892</xdr:rowOff>
    </xdr:from>
    <xdr:to>
      <xdr:col>68</xdr:col>
      <xdr:colOff>152400</xdr:colOff>
      <xdr:row>61</xdr:row>
      <xdr:rowOff>8985</xdr:rowOff>
    </xdr:to>
    <xdr:cxnSp macro="">
      <xdr:nvCxnSpPr>
        <xdr:cNvPr id="320" name="直線コネクタ 319"/>
        <xdr:cNvCxnSpPr/>
      </xdr:nvCxnSpPr>
      <xdr:spPr>
        <a:xfrm>
          <a:off x="13512800" y="1044089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95377</xdr:rowOff>
    </xdr:from>
    <xdr:to>
      <xdr:col>68</xdr:col>
      <xdr:colOff>203200</xdr:colOff>
      <xdr:row>60</xdr:row>
      <xdr:rowOff>25527</xdr:rowOff>
    </xdr:to>
    <xdr:sp macro="" textlink="">
      <xdr:nvSpPr>
        <xdr:cNvPr id="321" name="フローチャート: 判断 320"/>
        <xdr:cNvSpPr/>
      </xdr:nvSpPr>
      <xdr:spPr>
        <a:xfrm>
          <a:off x="14351000" y="102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35704</xdr:rowOff>
    </xdr:from>
    <xdr:ext cx="762000" cy="259045"/>
    <xdr:sp macro="" textlink="">
      <xdr:nvSpPr>
        <xdr:cNvPr id="322" name="テキスト ボックス 321"/>
        <xdr:cNvSpPr txBox="1"/>
      </xdr:nvSpPr>
      <xdr:spPr>
        <a:xfrm>
          <a:off x="14020800" y="997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80899</xdr:rowOff>
    </xdr:from>
    <xdr:to>
      <xdr:col>64</xdr:col>
      <xdr:colOff>152400</xdr:colOff>
      <xdr:row>60</xdr:row>
      <xdr:rowOff>11049</xdr:rowOff>
    </xdr:to>
    <xdr:sp macro="" textlink="">
      <xdr:nvSpPr>
        <xdr:cNvPr id="323" name="フローチャート: 判断 322"/>
        <xdr:cNvSpPr/>
      </xdr:nvSpPr>
      <xdr:spPr>
        <a:xfrm>
          <a:off x="13462000" y="1019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21226</xdr:rowOff>
    </xdr:from>
    <xdr:ext cx="762000" cy="259045"/>
    <xdr:sp macro="" textlink="">
      <xdr:nvSpPr>
        <xdr:cNvPr id="324" name="テキスト ボックス 323"/>
        <xdr:cNvSpPr txBox="1"/>
      </xdr:nvSpPr>
      <xdr:spPr>
        <a:xfrm>
          <a:off x="13131800" y="99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140494</xdr:rowOff>
    </xdr:from>
    <xdr:to>
      <xdr:col>81</xdr:col>
      <xdr:colOff>95250</xdr:colOff>
      <xdr:row>61</xdr:row>
      <xdr:rowOff>70644</xdr:rowOff>
    </xdr:to>
    <xdr:sp macro="" textlink="">
      <xdr:nvSpPr>
        <xdr:cNvPr id="330" name="楕円 329"/>
        <xdr:cNvSpPr/>
      </xdr:nvSpPr>
      <xdr:spPr>
        <a:xfrm>
          <a:off x="16967200" y="104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157021</xdr:rowOff>
    </xdr:from>
    <xdr:ext cx="762000" cy="259045"/>
    <xdr:sp macro="" textlink="">
      <xdr:nvSpPr>
        <xdr:cNvPr id="331" name="定員管理の状況該当値テキスト"/>
        <xdr:cNvSpPr txBox="1"/>
      </xdr:nvSpPr>
      <xdr:spPr>
        <a:xfrm>
          <a:off x="17106900" y="1027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37814</xdr:rowOff>
    </xdr:from>
    <xdr:to>
      <xdr:col>77</xdr:col>
      <xdr:colOff>95250</xdr:colOff>
      <xdr:row>61</xdr:row>
      <xdr:rowOff>139414</xdr:rowOff>
    </xdr:to>
    <xdr:sp macro="" textlink="">
      <xdr:nvSpPr>
        <xdr:cNvPr id="332" name="楕円 331"/>
        <xdr:cNvSpPr/>
      </xdr:nvSpPr>
      <xdr:spPr>
        <a:xfrm>
          <a:off x="16129000" y="10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124191</xdr:rowOff>
    </xdr:from>
    <xdr:ext cx="736600" cy="259045"/>
    <xdr:sp macro="" textlink="">
      <xdr:nvSpPr>
        <xdr:cNvPr id="333" name="テキスト ボックス 332"/>
        <xdr:cNvSpPr txBox="1"/>
      </xdr:nvSpPr>
      <xdr:spPr>
        <a:xfrm>
          <a:off x="15798800" y="10582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39021</xdr:rowOff>
    </xdr:from>
    <xdr:to>
      <xdr:col>73</xdr:col>
      <xdr:colOff>44450</xdr:colOff>
      <xdr:row>61</xdr:row>
      <xdr:rowOff>140621</xdr:rowOff>
    </xdr:to>
    <xdr:sp macro="" textlink="">
      <xdr:nvSpPr>
        <xdr:cNvPr id="334" name="楕円 333"/>
        <xdr:cNvSpPr/>
      </xdr:nvSpPr>
      <xdr:spPr>
        <a:xfrm>
          <a:off x="15240000" y="10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125398</xdr:rowOff>
    </xdr:from>
    <xdr:ext cx="762000" cy="259045"/>
    <xdr:sp macro="" textlink="">
      <xdr:nvSpPr>
        <xdr:cNvPr id="335" name="テキスト ボックス 334"/>
        <xdr:cNvSpPr txBox="1"/>
      </xdr:nvSpPr>
      <xdr:spPr>
        <a:xfrm>
          <a:off x="14909800" y="1058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129635</xdr:rowOff>
    </xdr:from>
    <xdr:to>
      <xdr:col>68</xdr:col>
      <xdr:colOff>203200</xdr:colOff>
      <xdr:row>61</xdr:row>
      <xdr:rowOff>59785</xdr:rowOff>
    </xdr:to>
    <xdr:sp macro="" textlink="">
      <xdr:nvSpPr>
        <xdr:cNvPr id="336" name="楕円 335"/>
        <xdr:cNvSpPr/>
      </xdr:nvSpPr>
      <xdr:spPr>
        <a:xfrm>
          <a:off x="14351000" y="104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44562</xdr:rowOff>
    </xdr:from>
    <xdr:ext cx="762000" cy="259045"/>
    <xdr:sp macro="" textlink="">
      <xdr:nvSpPr>
        <xdr:cNvPr id="337" name="テキスト ボックス 336"/>
        <xdr:cNvSpPr txBox="1"/>
      </xdr:nvSpPr>
      <xdr:spPr>
        <a:xfrm>
          <a:off x="14020800" y="1050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103092</xdr:rowOff>
    </xdr:from>
    <xdr:to>
      <xdr:col>64</xdr:col>
      <xdr:colOff>152400</xdr:colOff>
      <xdr:row>61</xdr:row>
      <xdr:rowOff>33242</xdr:rowOff>
    </xdr:to>
    <xdr:sp macro="" textlink="">
      <xdr:nvSpPr>
        <xdr:cNvPr id="338" name="楕円 337"/>
        <xdr:cNvSpPr/>
      </xdr:nvSpPr>
      <xdr:spPr>
        <a:xfrm>
          <a:off x="13462000" y="10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18019</xdr:rowOff>
    </xdr:from>
    <xdr:ext cx="762000" cy="259045"/>
    <xdr:sp macro="" textlink="">
      <xdr:nvSpPr>
        <xdr:cNvPr id="339" name="テキスト ボックス 338"/>
        <xdr:cNvSpPr txBox="1"/>
      </xdr:nvSpPr>
      <xdr:spPr>
        <a:xfrm>
          <a:off x="13131800" y="1047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実質公債費比率は令和元年度と比較すると１．２ポイントの上昇となっている。これは、平成２８年熊本地震に係る災害復旧事業、小規模住宅地区等改良事業や統合白水小学校整備事業に伴い地方債償還が始まった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今後は、立野駅周辺整備事業やあそ望の郷くぎの機能拡張事業が計画されていることから、事業実施の際は交付税算入率の高い地方債を活用し、実質公債費比率の上昇を抑制していく必要がある。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158242</xdr:rowOff>
    </xdr:to>
    <xdr:cxnSp macro="">
      <xdr:nvCxnSpPr>
        <xdr:cNvPr id="370" name="直線コネクタ 369"/>
        <xdr:cNvCxnSpPr/>
      </xdr:nvCxnSpPr>
      <xdr:spPr>
        <a:xfrm>
          <a:off x="16179800" y="712978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100330</xdr:rowOff>
    </xdr:to>
    <xdr:cxnSp macro="">
      <xdr:nvCxnSpPr>
        <xdr:cNvPr id="373" name="直線コネクタ 372"/>
        <xdr:cNvCxnSpPr/>
      </xdr:nvCxnSpPr>
      <xdr:spPr>
        <a:xfrm>
          <a:off x="15290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141224</xdr:rowOff>
    </xdr:from>
    <xdr:to>
      <xdr:col>77</xdr:col>
      <xdr:colOff>95250</xdr:colOff>
      <xdr:row>42</xdr:row>
      <xdr:rowOff>71374</xdr:rowOff>
    </xdr:to>
    <xdr:sp macro="" textlink="">
      <xdr:nvSpPr>
        <xdr:cNvPr id="374" name="フローチャート: 判断 373"/>
        <xdr:cNvSpPr/>
      </xdr:nvSpPr>
      <xdr:spPr>
        <a:xfrm>
          <a:off x="16129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56151</xdr:rowOff>
    </xdr:from>
    <xdr:ext cx="736600" cy="259045"/>
    <xdr:sp macro="" textlink="">
      <xdr:nvSpPr>
        <xdr:cNvPr id="375" name="テキスト ボックス 374"/>
        <xdr:cNvSpPr txBox="1"/>
      </xdr:nvSpPr>
      <xdr:spPr>
        <a:xfrm>
          <a:off x="15798800" y="725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52070</xdr:rowOff>
    </xdr:to>
    <xdr:cxnSp macro="">
      <xdr:nvCxnSpPr>
        <xdr:cNvPr id="376" name="直線コネクタ 375"/>
        <xdr:cNvCxnSpPr/>
      </xdr:nvCxnSpPr>
      <xdr:spPr>
        <a:xfrm>
          <a:off x="14401800" y="706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141224</xdr:rowOff>
    </xdr:from>
    <xdr:to>
      <xdr:col>73</xdr:col>
      <xdr:colOff>44450</xdr:colOff>
      <xdr:row>42</xdr:row>
      <xdr:rowOff>71374</xdr:rowOff>
    </xdr:to>
    <xdr:sp macro="" textlink="">
      <xdr:nvSpPr>
        <xdr:cNvPr id="377" name="フローチャート: 判断 376"/>
        <xdr:cNvSpPr/>
      </xdr:nvSpPr>
      <xdr:spPr>
        <a:xfrm>
          <a:off x="15240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56151</xdr:rowOff>
    </xdr:from>
    <xdr:ext cx="762000" cy="259045"/>
    <xdr:sp macro="" textlink="">
      <xdr:nvSpPr>
        <xdr:cNvPr id="378" name="テキスト ボックス 377"/>
        <xdr:cNvSpPr txBox="1"/>
      </xdr:nvSpPr>
      <xdr:spPr>
        <a:xfrm>
          <a:off x="14909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32766</xdr:rowOff>
    </xdr:to>
    <xdr:cxnSp macro="">
      <xdr:nvCxnSpPr>
        <xdr:cNvPr id="379" name="直線コネクタ 378"/>
        <xdr:cNvCxnSpPr/>
      </xdr:nvCxnSpPr>
      <xdr:spPr>
        <a:xfrm>
          <a:off x="13512800" y="705739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141224</xdr:rowOff>
    </xdr:from>
    <xdr:to>
      <xdr:col>68</xdr:col>
      <xdr:colOff>203200</xdr:colOff>
      <xdr:row>42</xdr:row>
      <xdr:rowOff>71374</xdr:rowOff>
    </xdr:to>
    <xdr:sp macro="" textlink="">
      <xdr:nvSpPr>
        <xdr:cNvPr id="380" name="フローチャート: 判断 379"/>
        <xdr:cNvSpPr/>
      </xdr:nvSpPr>
      <xdr:spPr>
        <a:xfrm>
          <a:off x="14351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56151</xdr:rowOff>
    </xdr:from>
    <xdr:ext cx="762000" cy="259045"/>
    <xdr:sp macro="" textlink="">
      <xdr:nvSpPr>
        <xdr:cNvPr id="381" name="テキスト ボックス 380"/>
        <xdr:cNvSpPr txBox="1"/>
      </xdr:nvSpPr>
      <xdr:spPr>
        <a:xfrm>
          <a:off x="14020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82" name="フローチャート: 判断 381"/>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83" name="テキスト ボックス 382"/>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89" name="楕円 388"/>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0" name="公債費負担の状況該当値テキスト"/>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1" name="楕円 390"/>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2" name="テキスト ボックス 391"/>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3" name="楕円 392"/>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4" name="テキスト ボックス 393"/>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395" name="楕円 394"/>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96" name="テキスト ボックス 395"/>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7" name="楕円 396"/>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98" name="テキスト ボックス 397"/>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将来負担比率は令和元年度と比較すると２６．２ポイントの上昇となっている。これは、平成２８年熊本地震に係る災害復旧事業、小規模住宅地区等改良事業や統合白水小学校整備事業などの地方債残高が増加した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今後は、熊本地震関連事業による地方債発行の増額及び基金積立金の取崩しにより将来負担の増加が見込まれるため、事業実施の適正化を図り財政健全化に努める必要がある。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169037</xdr:rowOff>
    </xdr:from>
    <xdr:to>
      <xdr:col>81</xdr:col>
      <xdr:colOff>44450</xdr:colOff>
      <xdr:row>16</xdr:row>
      <xdr:rowOff>36872</xdr:rowOff>
    </xdr:to>
    <xdr:cxnSp macro="">
      <xdr:nvCxnSpPr>
        <xdr:cNvPr id="432" name="直線コネクタ 431"/>
        <xdr:cNvCxnSpPr/>
      </xdr:nvCxnSpPr>
      <xdr:spPr>
        <a:xfrm>
          <a:off x="16179800" y="2569337"/>
          <a:ext cx="838200" cy="21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83778</xdr:rowOff>
    </xdr:from>
    <xdr:to>
      <xdr:col>77</xdr:col>
      <xdr:colOff>44450</xdr:colOff>
      <xdr:row>14</xdr:row>
      <xdr:rowOff>169037</xdr:rowOff>
    </xdr:to>
    <xdr:cxnSp macro="">
      <xdr:nvCxnSpPr>
        <xdr:cNvPr id="435" name="直線コネクタ 434"/>
        <xdr:cNvCxnSpPr/>
      </xdr:nvCxnSpPr>
      <xdr:spPr>
        <a:xfrm>
          <a:off x="15290800" y="2484078"/>
          <a:ext cx="8890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93980</xdr:rowOff>
    </xdr:from>
    <xdr:to>
      <xdr:col>77</xdr:col>
      <xdr:colOff>95250</xdr:colOff>
      <xdr:row>16</xdr:row>
      <xdr:rowOff>24130</xdr:rowOff>
    </xdr:to>
    <xdr:sp macro="" textlink="">
      <xdr:nvSpPr>
        <xdr:cNvPr id="436" name="フローチャート: 判断 435"/>
        <xdr:cNvSpPr/>
      </xdr:nvSpPr>
      <xdr:spPr>
        <a:xfrm>
          <a:off x="161290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8907</xdr:rowOff>
    </xdr:from>
    <xdr:ext cx="736600" cy="259045"/>
    <xdr:sp macro="" textlink="">
      <xdr:nvSpPr>
        <xdr:cNvPr id="437" name="テキスト ボックス 436"/>
        <xdr:cNvSpPr txBox="1"/>
      </xdr:nvSpPr>
      <xdr:spPr>
        <a:xfrm>
          <a:off x="15798800" y="275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137414</xdr:rowOff>
    </xdr:from>
    <xdr:to>
      <xdr:col>73</xdr:col>
      <xdr:colOff>44450</xdr:colOff>
      <xdr:row>16</xdr:row>
      <xdr:rowOff>67564</xdr:rowOff>
    </xdr:to>
    <xdr:sp macro="" textlink="">
      <xdr:nvSpPr>
        <xdr:cNvPr id="438" name="フローチャート: 判断 437"/>
        <xdr:cNvSpPr/>
      </xdr:nvSpPr>
      <xdr:spPr>
        <a:xfrm>
          <a:off x="152400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52341</xdr:rowOff>
    </xdr:from>
    <xdr:ext cx="762000" cy="259045"/>
    <xdr:sp macro="" textlink="">
      <xdr:nvSpPr>
        <xdr:cNvPr id="439" name="テキスト ボックス 438"/>
        <xdr:cNvSpPr txBox="1"/>
      </xdr:nvSpPr>
      <xdr:spPr>
        <a:xfrm>
          <a:off x="14909800" y="279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124545</xdr:rowOff>
    </xdr:from>
    <xdr:to>
      <xdr:col>68</xdr:col>
      <xdr:colOff>203200</xdr:colOff>
      <xdr:row>16</xdr:row>
      <xdr:rowOff>54695</xdr:rowOff>
    </xdr:to>
    <xdr:sp macro="" textlink="">
      <xdr:nvSpPr>
        <xdr:cNvPr id="440" name="フローチャート: 判断 439"/>
        <xdr:cNvSpPr/>
      </xdr:nvSpPr>
      <xdr:spPr>
        <a:xfrm>
          <a:off x="14351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64872</xdr:rowOff>
    </xdr:from>
    <xdr:ext cx="762000" cy="259045"/>
    <xdr:sp macro="" textlink="">
      <xdr:nvSpPr>
        <xdr:cNvPr id="441" name="テキスト ボックス 440"/>
        <xdr:cNvSpPr txBox="1"/>
      </xdr:nvSpPr>
      <xdr:spPr>
        <a:xfrm>
          <a:off x="14020800" y="246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161544</xdr:rowOff>
    </xdr:from>
    <xdr:to>
      <xdr:col>64</xdr:col>
      <xdr:colOff>152400</xdr:colOff>
      <xdr:row>16</xdr:row>
      <xdr:rowOff>91694</xdr:rowOff>
    </xdr:to>
    <xdr:sp macro="" textlink="">
      <xdr:nvSpPr>
        <xdr:cNvPr id="442" name="フローチャート: 判断 441"/>
        <xdr:cNvSpPr/>
      </xdr:nvSpPr>
      <xdr:spPr>
        <a:xfrm>
          <a:off x="13462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76471</xdr:rowOff>
    </xdr:from>
    <xdr:ext cx="762000" cy="259045"/>
    <xdr:sp macro="" textlink="">
      <xdr:nvSpPr>
        <xdr:cNvPr id="443" name="テキスト ボックス 442"/>
        <xdr:cNvSpPr txBox="1"/>
      </xdr:nvSpPr>
      <xdr:spPr>
        <a:xfrm>
          <a:off x="13131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157522</xdr:rowOff>
    </xdr:from>
    <xdr:to>
      <xdr:col>81</xdr:col>
      <xdr:colOff>95250</xdr:colOff>
      <xdr:row>16</xdr:row>
      <xdr:rowOff>87672</xdr:rowOff>
    </xdr:to>
    <xdr:sp macro="" textlink="">
      <xdr:nvSpPr>
        <xdr:cNvPr id="449" name="楕円 448"/>
        <xdr:cNvSpPr/>
      </xdr:nvSpPr>
      <xdr:spPr>
        <a:xfrm>
          <a:off x="16967200" y="27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129599</xdr:rowOff>
    </xdr:from>
    <xdr:ext cx="762000" cy="259045"/>
    <xdr:sp macro="" textlink="">
      <xdr:nvSpPr>
        <xdr:cNvPr id="450" name="将来負担の状況該当値テキスト"/>
        <xdr:cNvSpPr txBox="1"/>
      </xdr:nvSpPr>
      <xdr:spPr>
        <a:xfrm>
          <a:off x="17106900" y="27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118237</xdr:rowOff>
    </xdr:from>
    <xdr:to>
      <xdr:col>77</xdr:col>
      <xdr:colOff>95250</xdr:colOff>
      <xdr:row>15</xdr:row>
      <xdr:rowOff>48387</xdr:rowOff>
    </xdr:to>
    <xdr:sp macro="" textlink="">
      <xdr:nvSpPr>
        <xdr:cNvPr id="451" name="楕円 450"/>
        <xdr:cNvSpPr/>
      </xdr:nvSpPr>
      <xdr:spPr>
        <a:xfrm>
          <a:off x="16129000" y="25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58564</xdr:rowOff>
    </xdr:from>
    <xdr:ext cx="736600" cy="259045"/>
    <xdr:sp macro="" textlink="">
      <xdr:nvSpPr>
        <xdr:cNvPr id="452" name="テキスト ボックス 451"/>
        <xdr:cNvSpPr txBox="1"/>
      </xdr:nvSpPr>
      <xdr:spPr>
        <a:xfrm>
          <a:off x="15798800" y="2287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32978</xdr:rowOff>
    </xdr:from>
    <xdr:to>
      <xdr:col>73</xdr:col>
      <xdr:colOff>44450</xdr:colOff>
      <xdr:row>14</xdr:row>
      <xdr:rowOff>134578</xdr:rowOff>
    </xdr:to>
    <xdr:sp macro="" textlink="">
      <xdr:nvSpPr>
        <xdr:cNvPr id="453" name="楕円 452"/>
        <xdr:cNvSpPr/>
      </xdr:nvSpPr>
      <xdr:spPr>
        <a:xfrm>
          <a:off x="15240000" y="24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144755</xdr:rowOff>
    </xdr:from>
    <xdr:ext cx="762000" cy="259045"/>
    <xdr:sp macro="" textlink="">
      <xdr:nvSpPr>
        <xdr:cNvPr id="454" name="テキスト ボックス 453"/>
        <xdr:cNvSpPr txBox="1"/>
      </xdr:nvSpPr>
      <xdr:spPr>
        <a:xfrm>
          <a:off x="14909800" y="220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xdr:rowOff>
    </xdr:from>
    <xdr:to>
      <xdr:col>64</xdr:col>
      <xdr:colOff>152400</xdr:colOff>
      <xdr:row>14</xdr:row>
      <xdr:rowOff>106426</xdr:rowOff>
    </xdr:to>
    <xdr:sp macro="" textlink="">
      <xdr:nvSpPr>
        <xdr:cNvPr id="455" name="楕円 454"/>
        <xdr:cNvSpPr/>
      </xdr:nvSpPr>
      <xdr:spPr>
        <a:xfrm>
          <a:off x="13462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116603</xdr:rowOff>
    </xdr:from>
    <xdr:ext cx="762000" cy="259045"/>
    <xdr:sp macro="" textlink="">
      <xdr:nvSpPr>
        <xdr:cNvPr id="456" name="テキスト ボックス 455"/>
        <xdr:cNvSpPr txBox="1"/>
      </xdr:nvSpPr>
      <xdr:spPr>
        <a:xfrm>
          <a:off x="13131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
10,288
137.32
17,117,057
16,565,785
496,042
5,478,620
22,755,752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で令和２年度と令和元年度を比較すると０．６ポイント増加した。これは会計年度任用職員制度の導入が大きな要因である。類似団体平均と比較すると１．７ポイント上回っている。これは平成２８年熊本地震による新規採用及び任期付職員を増員したためであり、今後は事業量に合わせた適正な人員配置や、退職職員数に対して新規採用職員の抑制などで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129286</xdr:rowOff>
    </xdr:to>
    <xdr:cxnSp macro="">
      <xdr:nvCxnSpPr>
        <xdr:cNvPr id="64" name="直線コネクタ 63"/>
        <xdr:cNvCxnSpPr/>
      </xdr:nvCxnSpPr>
      <xdr:spPr>
        <a:xfrm>
          <a:off x="3987800" y="64455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38</xdr:row>
      <xdr:rowOff>3556</xdr:rowOff>
    </xdr:to>
    <xdr:cxnSp macro="">
      <xdr:nvCxnSpPr>
        <xdr:cNvPr id="67" name="直線コネクタ 66"/>
        <xdr:cNvCxnSpPr/>
      </xdr:nvCxnSpPr>
      <xdr:spPr>
        <a:xfrm flipV="1">
          <a:off x="3098800" y="64455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21336</xdr:rowOff>
    </xdr:from>
    <xdr:to>
      <xdr:col>20</xdr:col>
      <xdr:colOff>38100</xdr:colOff>
      <xdr:row>36</xdr:row>
      <xdr:rowOff>122936</xdr:rowOff>
    </xdr:to>
    <xdr:sp macro="" textlink="">
      <xdr:nvSpPr>
        <xdr:cNvPr id="68" name="フローチャート: 判断 67"/>
        <xdr:cNvSpPr/>
      </xdr:nvSpPr>
      <xdr:spPr>
        <a:xfrm>
          <a:off x="3937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69" name="テキスト ボックス 68"/>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3556</xdr:rowOff>
    </xdr:to>
    <xdr:cxnSp macro="">
      <xdr:nvCxnSpPr>
        <xdr:cNvPr id="70" name="直線コネクタ 69"/>
        <xdr:cNvCxnSpPr/>
      </xdr:nvCxnSpPr>
      <xdr:spPr>
        <a:xfrm>
          <a:off x="2209800" y="6459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xdr:rowOff>
    </xdr:from>
    <xdr:to>
      <xdr:col>15</xdr:col>
      <xdr:colOff>149225</xdr:colOff>
      <xdr:row>36</xdr:row>
      <xdr:rowOff>113792</xdr:rowOff>
    </xdr:to>
    <xdr:sp macro="" textlink="">
      <xdr:nvSpPr>
        <xdr:cNvPr id="71" name="フローチャート: 判断 70"/>
        <xdr:cNvSpPr/>
      </xdr:nvSpPr>
      <xdr:spPr>
        <a:xfrm>
          <a:off x="3048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72" name="テキスト ボックス 71"/>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115570</xdr:rowOff>
    </xdr:to>
    <xdr:cxnSp macro="">
      <xdr:nvCxnSpPr>
        <xdr:cNvPr id="73" name="直線コネクタ 72"/>
        <xdr:cNvCxnSpPr/>
      </xdr:nvCxnSpPr>
      <xdr:spPr>
        <a:xfrm>
          <a:off x="1320800" y="64272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xdr:rowOff>
    </xdr:from>
    <xdr:to>
      <xdr:col>11</xdr:col>
      <xdr:colOff>60325</xdr:colOff>
      <xdr:row>36</xdr:row>
      <xdr:rowOff>104648</xdr:rowOff>
    </xdr:to>
    <xdr:sp macro="" textlink="">
      <xdr:nvSpPr>
        <xdr:cNvPr id="74" name="フローチャート: 判断 73"/>
        <xdr:cNvSpPr/>
      </xdr:nvSpPr>
      <xdr:spPr>
        <a:xfrm>
          <a:off x="2159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75" name="テキスト ボックス 74"/>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6" name="フローチャート: 判断 75"/>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7" name="テキスト ボックス 76"/>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で令和２年度と令和元年度を比較すると３．６ポイント減少した。これは会計年度任用職員制度の導入により賃金の減少したことが大きな要因である。全国平均、県平均、類似団体平均を見れば大きく上回っていることから、今後は公共施設の統廃合及び効率的な利活用をすることで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17</xdr:row>
      <xdr:rowOff>141696</xdr:rowOff>
    </xdr:to>
    <xdr:cxnSp macro="">
      <xdr:nvCxnSpPr>
        <xdr:cNvPr id="127" name="直線コネクタ 126"/>
        <xdr:cNvCxnSpPr/>
      </xdr:nvCxnSpPr>
      <xdr:spPr>
        <a:xfrm flipV="1">
          <a:off x="15671800" y="2821214"/>
          <a:ext cx="8382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141696</xdr:rowOff>
    </xdr:from>
    <xdr:to>
      <xdr:col>78</xdr:col>
      <xdr:colOff>69850</xdr:colOff>
      <xdr:row>18</xdr:row>
      <xdr:rowOff>94343</xdr:rowOff>
    </xdr:to>
    <xdr:cxnSp macro="">
      <xdr:nvCxnSpPr>
        <xdr:cNvPr id="130" name="直線コネクタ 129"/>
        <xdr:cNvCxnSpPr/>
      </xdr:nvCxnSpPr>
      <xdr:spPr>
        <a:xfrm flipV="1">
          <a:off x="14782800" y="305634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126819</xdr:rowOff>
    </xdr:from>
    <xdr:to>
      <xdr:col>78</xdr:col>
      <xdr:colOff>120650</xdr:colOff>
      <xdr:row>16</xdr:row>
      <xdr:rowOff>56969</xdr:rowOff>
    </xdr:to>
    <xdr:sp macro="" textlink="">
      <xdr:nvSpPr>
        <xdr:cNvPr id="131" name="フローチャート: 判断 130"/>
        <xdr:cNvSpPr/>
      </xdr:nvSpPr>
      <xdr:spPr>
        <a:xfrm>
          <a:off x="15621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67146</xdr:rowOff>
    </xdr:from>
    <xdr:ext cx="736600" cy="259045"/>
    <xdr:sp macro="" textlink="">
      <xdr:nvSpPr>
        <xdr:cNvPr id="132" name="テキスト ボックス 131"/>
        <xdr:cNvSpPr txBox="1"/>
      </xdr:nvSpPr>
      <xdr:spPr>
        <a:xfrm>
          <a:off x="15290800" y="246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18</xdr:row>
      <xdr:rowOff>94343</xdr:rowOff>
    </xdr:to>
    <xdr:cxnSp macro="">
      <xdr:nvCxnSpPr>
        <xdr:cNvPr id="133" name="直線コネクタ 132"/>
        <xdr:cNvCxnSpPr/>
      </xdr:nvCxnSpPr>
      <xdr:spPr>
        <a:xfrm>
          <a:off x="13893800" y="3115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94162</xdr:rowOff>
    </xdr:from>
    <xdr:to>
      <xdr:col>74</xdr:col>
      <xdr:colOff>31750</xdr:colOff>
      <xdr:row>16</xdr:row>
      <xdr:rowOff>24312</xdr:rowOff>
    </xdr:to>
    <xdr:sp macro="" textlink="">
      <xdr:nvSpPr>
        <xdr:cNvPr id="134" name="フローチャート: 判断 133"/>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34489</xdr:rowOff>
    </xdr:from>
    <xdr:ext cx="762000" cy="259045"/>
    <xdr:sp macro="" textlink="">
      <xdr:nvSpPr>
        <xdr:cNvPr id="135" name="テキスト ボックス 134"/>
        <xdr:cNvSpPr txBox="1"/>
      </xdr:nvSpPr>
      <xdr:spPr>
        <a:xfrm>
          <a:off x="14401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29029</xdr:rowOff>
    </xdr:to>
    <xdr:cxnSp macro="">
      <xdr:nvCxnSpPr>
        <xdr:cNvPr id="136" name="直線コネクタ 135"/>
        <xdr:cNvCxnSpPr/>
      </xdr:nvCxnSpPr>
      <xdr:spPr>
        <a:xfrm>
          <a:off x="13004800" y="29845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7" name="フローチャート: 判断 136"/>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38" name="テキスト ボックス 137"/>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0" name="テキスト ボックス 139"/>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6" name="楕円 145"/>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170741</xdr:rowOff>
    </xdr:from>
    <xdr:ext cx="762000" cy="259045"/>
    <xdr:sp macro="" textlink="">
      <xdr:nvSpPr>
        <xdr:cNvPr id="147" name="物件費該当値テキスト"/>
        <xdr:cNvSpPr txBox="1"/>
      </xdr:nvSpPr>
      <xdr:spPr>
        <a:xfrm>
          <a:off x="165989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90896</xdr:rowOff>
    </xdr:from>
    <xdr:to>
      <xdr:col>78</xdr:col>
      <xdr:colOff>120650</xdr:colOff>
      <xdr:row>18</xdr:row>
      <xdr:rowOff>21046</xdr:rowOff>
    </xdr:to>
    <xdr:sp macro="" textlink="">
      <xdr:nvSpPr>
        <xdr:cNvPr id="148" name="楕円 147"/>
        <xdr:cNvSpPr/>
      </xdr:nvSpPr>
      <xdr:spPr>
        <a:xfrm>
          <a:off x="15621000" y="30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5823</xdr:rowOff>
    </xdr:from>
    <xdr:ext cx="736600" cy="259045"/>
    <xdr:sp macro="" textlink="">
      <xdr:nvSpPr>
        <xdr:cNvPr id="149" name="テキスト ボックス 148"/>
        <xdr:cNvSpPr txBox="1"/>
      </xdr:nvSpPr>
      <xdr:spPr>
        <a:xfrm>
          <a:off x="15290800" y="309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0" name="楕円 149"/>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1" name="テキスト ボックス 150"/>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2" name="楕円 151"/>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3" name="テキスト ボックス 152"/>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扶助費に係る経常収支比率で令和２年度と令和元年度を比較すると０．８ポイント減少した。これは老人保護措置費、児童手当、子ども医療費の減額が大きな要因である。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県平均と比較すると下回っているが、平成２８年度以後、熊本地震の影響もあり人口が減少しているため、子どもや高齢者が住みやすい村づくりを目指しながら、健診率向上や、健康づくり対策などを行い医療費抑制などに向けた取組み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56</xdr:row>
      <xdr:rowOff>31750</xdr:rowOff>
    </xdr:to>
    <xdr:cxnSp macro="">
      <xdr:nvCxnSpPr>
        <xdr:cNvPr id="188" name="直線コネクタ 187"/>
        <xdr:cNvCxnSpPr/>
      </xdr:nvCxnSpPr>
      <xdr:spPr>
        <a:xfrm flipV="1">
          <a:off x="3987800" y="94805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31750</xdr:rowOff>
    </xdr:to>
    <xdr:cxnSp macro="">
      <xdr:nvCxnSpPr>
        <xdr:cNvPr id="191" name="直線コネクタ 190"/>
        <xdr:cNvCxnSpPr/>
      </xdr:nvCxnSpPr>
      <xdr:spPr>
        <a:xfrm>
          <a:off x="3098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165100</xdr:rowOff>
    </xdr:to>
    <xdr:cxnSp macro="">
      <xdr:nvCxnSpPr>
        <xdr:cNvPr id="194" name="直線コネクタ 193"/>
        <xdr:cNvCxnSpPr/>
      </xdr:nvCxnSpPr>
      <xdr:spPr>
        <a:xfrm>
          <a:off x="2209800" y="9480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5" name="フローチャート: 判断 194"/>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6" name="テキスト ボックス 195"/>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50800</xdr:rowOff>
    </xdr:to>
    <xdr:cxnSp macro="">
      <xdr:nvCxnSpPr>
        <xdr:cNvPr id="197" name="直線コネクタ 196"/>
        <xdr:cNvCxnSpPr/>
      </xdr:nvCxnSpPr>
      <xdr:spPr>
        <a:xfrm>
          <a:off x="1320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0" name="フローチャート: 判断 199"/>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01" name="テキスト ボックス 200"/>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7" name="楕円 206"/>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143527</xdr:rowOff>
    </xdr:from>
    <xdr:ext cx="762000" cy="259045"/>
    <xdr:sp macro="" textlink="">
      <xdr:nvSpPr>
        <xdr:cNvPr id="208" name="扶助費該当値テキスト"/>
        <xdr:cNvSpPr txBox="1"/>
      </xdr:nvSpPr>
      <xdr:spPr>
        <a:xfrm>
          <a:off x="49149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9" name="楕円 208"/>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10" name="テキスト ボックス 209"/>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1" name="楕円 210"/>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2" name="テキスト ボックス 211"/>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3" name="楕円 212"/>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4" name="テキスト ボックス 213"/>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5" name="楕円 214"/>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6" name="テキスト ボックス 215"/>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で令和２年度と令和元年度を比較すると差異はなく１０．０ポイントである。全国平均、県平均、類似団体平均と比較すると下回っている。その他の中で大きなウエイトを占める繰出金については、今後も簡易水道、農業集落排水、生活排水処理事業において、経費削減に努めるとともに使用料の値上げによる健全化を図ることで、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31750</xdr:rowOff>
    </xdr:to>
    <xdr:cxnSp macro="">
      <xdr:nvCxnSpPr>
        <xdr:cNvPr id="249" name="直線コネクタ 248"/>
        <xdr:cNvCxnSpPr/>
      </xdr:nvCxnSpPr>
      <xdr:spPr>
        <a:xfrm>
          <a:off x="15671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85090</xdr:rowOff>
    </xdr:to>
    <xdr:cxnSp macro="">
      <xdr:nvCxnSpPr>
        <xdr:cNvPr id="252" name="直線コネクタ 251"/>
        <xdr:cNvCxnSpPr/>
      </xdr:nvCxnSpPr>
      <xdr:spPr>
        <a:xfrm flipV="1">
          <a:off x="14782800" y="9461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3" name="フローチャート: 判断 252"/>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4" name="テキスト ボックス 253"/>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107950</xdr:rowOff>
    </xdr:to>
    <xdr:cxnSp macro="">
      <xdr:nvCxnSpPr>
        <xdr:cNvPr id="255" name="直線コネクタ 254"/>
        <xdr:cNvCxnSpPr/>
      </xdr:nvCxnSpPr>
      <xdr:spPr>
        <a:xfrm flipV="1">
          <a:off x="13893800" y="951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73660</xdr:rowOff>
    </xdr:to>
    <xdr:cxnSp macro="">
      <xdr:nvCxnSpPr>
        <xdr:cNvPr id="258" name="直線コネクタ 257"/>
        <xdr:cNvCxnSpPr/>
      </xdr:nvCxnSpPr>
      <xdr:spPr>
        <a:xfrm flipV="1">
          <a:off x="13004800" y="9537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0" name="テキスト ボックス 259"/>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1" name="フローチャート: 判断 260"/>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2" name="テキスト ボックス 261"/>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8" name="楕円 267"/>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9"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0" name="楕円 269"/>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1" name="テキスト ボックス 270"/>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72" name="楕円 271"/>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73" name="テキスト ボックス 272"/>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4" name="楕円 273"/>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5" name="テキスト ボックス 274"/>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6" name="楕円 275"/>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7" name="テキスト ボックス 276"/>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で令和２年度と令和元年度を比較すると０．８ポイント減少した。これは村単独補助金や一部事務組合負担金の減額が大きな要因である。全国平均、県平均、類似団体平均と比較すると上回っていることから、今後も予算編成時にはそれぞれの補助金が有効に利用されているかなどのチェックを行うとともに、費用対効果などを判断しながら村内活動団体への補助金見直しを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115570</xdr:rowOff>
    </xdr:to>
    <xdr:cxnSp macro="">
      <xdr:nvCxnSpPr>
        <xdr:cNvPr id="307" name="直線コネクタ 306"/>
        <xdr:cNvCxnSpPr/>
      </xdr:nvCxnSpPr>
      <xdr:spPr>
        <a:xfrm flipV="1">
          <a:off x="15671800" y="6422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115570</xdr:rowOff>
    </xdr:to>
    <xdr:cxnSp macro="">
      <xdr:nvCxnSpPr>
        <xdr:cNvPr id="310" name="直線コネクタ 309"/>
        <xdr:cNvCxnSpPr/>
      </xdr:nvCxnSpPr>
      <xdr:spPr>
        <a:xfrm>
          <a:off x="14782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1" name="フローチャート: 判断 310"/>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12" name="テキスト ボックス 311"/>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152146</xdr:rowOff>
    </xdr:to>
    <xdr:cxnSp macro="">
      <xdr:nvCxnSpPr>
        <xdr:cNvPr id="313" name="直線コネクタ 312"/>
        <xdr:cNvCxnSpPr/>
      </xdr:nvCxnSpPr>
      <xdr:spPr>
        <a:xfrm flipV="1">
          <a:off x="13893800" y="6436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60198</xdr:rowOff>
    </xdr:from>
    <xdr:to>
      <xdr:col>74</xdr:col>
      <xdr:colOff>31750</xdr:colOff>
      <xdr:row>37</xdr:row>
      <xdr:rowOff>161798</xdr:rowOff>
    </xdr:to>
    <xdr:sp macro="" textlink="">
      <xdr:nvSpPr>
        <xdr:cNvPr id="314" name="フローチャート: 判断 313"/>
        <xdr:cNvSpPr/>
      </xdr:nvSpPr>
      <xdr:spPr>
        <a:xfrm>
          <a:off x="14732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15" name="テキスト ボックス 314"/>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21844</xdr:rowOff>
    </xdr:to>
    <xdr:cxnSp macro="">
      <xdr:nvCxnSpPr>
        <xdr:cNvPr id="316" name="直線コネクタ 315"/>
        <xdr:cNvCxnSpPr/>
      </xdr:nvCxnSpPr>
      <xdr:spPr>
        <a:xfrm flipV="1">
          <a:off x="13004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7" name="フローチャート: 判断 316"/>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8" name="テキスト ボックス 317"/>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9" name="フローチャート: 判断 318"/>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20" name="テキスト ボックス 319"/>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6" name="楕円 325"/>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7"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8" name="楕円 327"/>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5097</xdr:rowOff>
    </xdr:from>
    <xdr:ext cx="736600" cy="259045"/>
    <xdr:sp macro="" textlink="">
      <xdr:nvSpPr>
        <xdr:cNvPr id="329" name="テキスト ボックス 328"/>
        <xdr:cNvSpPr txBox="1"/>
      </xdr:nvSpPr>
      <xdr:spPr>
        <a:xfrm>
          <a:off x="15290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0" name="楕円 329"/>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153687</xdr:rowOff>
    </xdr:from>
    <xdr:ext cx="762000" cy="259045"/>
    <xdr:sp macro="" textlink="">
      <xdr:nvSpPr>
        <xdr:cNvPr id="331" name="テキスト ボックス 330"/>
        <xdr:cNvSpPr txBox="1"/>
      </xdr:nvSpPr>
      <xdr:spPr>
        <a:xfrm>
          <a:off x="14401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2" name="楕円 331"/>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3" name="テキスト ボックス 332"/>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4" name="楕円 333"/>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5" name="テキスト ボックス 334"/>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で令和２年度と令和元年度を比較すると３．９ポイント上昇した。これは熊本地震に係る災害復旧事業や新庁舎建設事業等の地方債償還開始が大きな要因である。今後は、統合白水小学校整備事業や小規模住宅地区等改良事業に係る地方債償還が加わることから厳しい財政運営となることが予想される。そのため、普通建設事業の見直しによる地方債の新規発行の抑制に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26415</xdr:rowOff>
    </xdr:from>
    <xdr:to>
      <xdr:col>24</xdr:col>
      <xdr:colOff>25400</xdr:colOff>
      <xdr:row>81</xdr:row>
      <xdr:rowOff>33274</xdr:rowOff>
    </xdr:to>
    <xdr:cxnSp macro="">
      <xdr:nvCxnSpPr>
        <xdr:cNvPr id="365" name="直線コネクタ 364"/>
        <xdr:cNvCxnSpPr/>
      </xdr:nvCxnSpPr>
      <xdr:spPr>
        <a:xfrm>
          <a:off x="3987800" y="13742415"/>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80</xdr:row>
      <xdr:rowOff>26415</xdr:rowOff>
    </xdr:to>
    <xdr:cxnSp macro="">
      <xdr:nvCxnSpPr>
        <xdr:cNvPr id="368" name="直線コネクタ 367"/>
        <xdr:cNvCxnSpPr/>
      </xdr:nvCxnSpPr>
      <xdr:spPr>
        <a:xfrm>
          <a:off x="3098800" y="13440663"/>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69" name="フローチャート: 判断 368"/>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133114</xdr:rowOff>
    </xdr:from>
    <xdr:ext cx="736600" cy="259045"/>
    <xdr:sp macro="" textlink="">
      <xdr:nvSpPr>
        <xdr:cNvPr id="370" name="テキスト ボックス 369"/>
        <xdr:cNvSpPr txBox="1"/>
      </xdr:nvSpPr>
      <xdr:spPr>
        <a:xfrm>
          <a:off x="3606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78</xdr:row>
      <xdr:rowOff>67563</xdr:rowOff>
    </xdr:to>
    <xdr:cxnSp macro="">
      <xdr:nvCxnSpPr>
        <xdr:cNvPr id="371" name="直線コネクタ 370"/>
        <xdr:cNvCxnSpPr/>
      </xdr:nvCxnSpPr>
      <xdr:spPr>
        <a:xfrm>
          <a:off x="2209800" y="133492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72" name="フローチャート: 判断 371"/>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73" name="テキスト ボックス 372"/>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78</xdr:row>
      <xdr:rowOff>12700</xdr:rowOff>
    </xdr:to>
    <xdr:cxnSp macro="">
      <xdr:nvCxnSpPr>
        <xdr:cNvPr id="374" name="直線コネクタ 373"/>
        <xdr:cNvCxnSpPr/>
      </xdr:nvCxnSpPr>
      <xdr:spPr>
        <a:xfrm flipV="1">
          <a:off x="1320800" y="13349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77" name="フローチャート: 判断 376"/>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78" name="テキスト ボックス 377"/>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153924</xdr:rowOff>
    </xdr:from>
    <xdr:to>
      <xdr:col>24</xdr:col>
      <xdr:colOff>76200</xdr:colOff>
      <xdr:row>81</xdr:row>
      <xdr:rowOff>84074</xdr:rowOff>
    </xdr:to>
    <xdr:sp macro="" textlink="">
      <xdr:nvSpPr>
        <xdr:cNvPr id="384" name="楕円 383"/>
        <xdr:cNvSpPr/>
      </xdr:nvSpPr>
      <xdr:spPr>
        <a:xfrm>
          <a:off x="4775200" y="138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62501</xdr:rowOff>
    </xdr:from>
    <xdr:ext cx="762000" cy="259045"/>
    <xdr:sp macro="" textlink="">
      <xdr:nvSpPr>
        <xdr:cNvPr id="385" name="公債費該当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147065</xdr:rowOff>
    </xdr:from>
    <xdr:to>
      <xdr:col>20</xdr:col>
      <xdr:colOff>38100</xdr:colOff>
      <xdr:row>80</xdr:row>
      <xdr:rowOff>77215</xdr:rowOff>
    </xdr:to>
    <xdr:sp macro="" textlink="">
      <xdr:nvSpPr>
        <xdr:cNvPr id="386" name="楕円 385"/>
        <xdr:cNvSpPr/>
      </xdr:nvSpPr>
      <xdr:spPr>
        <a:xfrm>
          <a:off x="3937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61992</xdr:rowOff>
    </xdr:from>
    <xdr:ext cx="736600" cy="259045"/>
    <xdr:sp macro="" textlink="">
      <xdr:nvSpPr>
        <xdr:cNvPr id="387" name="テキスト ボックス 386"/>
        <xdr:cNvSpPr txBox="1"/>
      </xdr:nvSpPr>
      <xdr:spPr>
        <a:xfrm>
          <a:off x="3606800" y="1377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xdr:rowOff>
    </xdr:from>
    <xdr:to>
      <xdr:col>15</xdr:col>
      <xdr:colOff>149225</xdr:colOff>
      <xdr:row>78</xdr:row>
      <xdr:rowOff>118363</xdr:rowOff>
    </xdr:to>
    <xdr:sp macro="" textlink="">
      <xdr:nvSpPr>
        <xdr:cNvPr id="388" name="楕円 387"/>
        <xdr:cNvSpPr/>
      </xdr:nvSpPr>
      <xdr:spPr>
        <a:xfrm>
          <a:off x="3048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128540</xdr:rowOff>
    </xdr:from>
    <xdr:ext cx="762000" cy="259045"/>
    <xdr:sp macro="" textlink="">
      <xdr:nvSpPr>
        <xdr:cNvPr id="389" name="テキスト ボックス 388"/>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90" name="楕円 389"/>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37101</xdr:rowOff>
    </xdr:from>
    <xdr:ext cx="762000" cy="259045"/>
    <xdr:sp macro="" textlink="">
      <xdr:nvSpPr>
        <xdr:cNvPr id="391" name="テキスト ボックス 390"/>
        <xdr:cNvSpPr txBox="1"/>
      </xdr:nvSpPr>
      <xdr:spPr>
        <a:xfrm>
          <a:off x="1828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2" name="楕円 391"/>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93" name="テキスト ボックス 392"/>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で令和２年度と令和元年度を比較すると４．６ポイント減少したが、類似団体平均と比較すると２．１ポイント上回っている。特に物件費、人件費の順で比率が高くなっている。物件費については公共施設総合管理計画に沿って適正な運用管理に努め、人件費については定員管理計画に沿った計画的な採用を実施し、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96520</xdr:rowOff>
    </xdr:to>
    <xdr:cxnSp macro="">
      <xdr:nvCxnSpPr>
        <xdr:cNvPr id="426" name="直線コネクタ 425"/>
        <xdr:cNvCxnSpPr/>
      </xdr:nvCxnSpPr>
      <xdr:spPr>
        <a:xfrm flipV="1">
          <a:off x="15671800" y="13294361"/>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96520</xdr:rowOff>
    </xdr:from>
    <xdr:to>
      <xdr:col>78</xdr:col>
      <xdr:colOff>69850</xdr:colOff>
      <xdr:row>79</xdr:row>
      <xdr:rowOff>58420</xdr:rowOff>
    </xdr:to>
    <xdr:cxnSp macro="">
      <xdr:nvCxnSpPr>
        <xdr:cNvPr id="429" name="直線コネクタ 428"/>
        <xdr:cNvCxnSpPr/>
      </xdr:nvCxnSpPr>
      <xdr:spPr>
        <a:xfrm flipV="1">
          <a:off x="14782800" y="134696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0" name="フローチャート: 判断 429"/>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31" name="テキスト ボックス 430"/>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8889</xdr:rowOff>
    </xdr:from>
    <xdr:to>
      <xdr:col>73</xdr:col>
      <xdr:colOff>180975</xdr:colOff>
      <xdr:row>79</xdr:row>
      <xdr:rowOff>58420</xdr:rowOff>
    </xdr:to>
    <xdr:cxnSp macro="">
      <xdr:nvCxnSpPr>
        <xdr:cNvPr id="432" name="直線コネクタ 431"/>
        <xdr:cNvCxnSpPr/>
      </xdr:nvCxnSpPr>
      <xdr:spPr>
        <a:xfrm>
          <a:off x="13893800" y="13553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3" name="フローチャート: 判断 432"/>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4" name="テキスト ボックス 433"/>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8889</xdr:rowOff>
    </xdr:from>
    <xdr:to>
      <xdr:col>69</xdr:col>
      <xdr:colOff>92075</xdr:colOff>
      <xdr:row>79</xdr:row>
      <xdr:rowOff>8889</xdr:rowOff>
    </xdr:to>
    <xdr:cxnSp macro="">
      <xdr:nvCxnSpPr>
        <xdr:cNvPr id="435" name="直線コネクタ 434"/>
        <xdr:cNvCxnSpPr/>
      </xdr:nvCxnSpPr>
      <xdr:spPr>
        <a:xfrm>
          <a:off x="13004800" y="1355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22861</xdr:rowOff>
    </xdr:from>
    <xdr:to>
      <xdr:col>69</xdr:col>
      <xdr:colOff>142875</xdr:colOff>
      <xdr:row>77</xdr:row>
      <xdr:rowOff>124461</xdr:rowOff>
    </xdr:to>
    <xdr:sp macro="" textlink="">
      <xdr:nvSpPr>
        <xdr:cNvPr id="436" name="フローチャート: 判断 435"/>
        <xdr:cNvSpPr/>
      </xdr:nvSpPr>
      <xdr:spPr>
        <a:xfrm>
          <a:off x="13843000" y="132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134638</xdr:rowOff>
    </xdr:from>
    <xdr:ext cx="762000" cy="259045"/>
    <xdr:sp macro="" textlink="">
      <xdr:nvSpPr>
        <xdr:cNvPr id="437" name="テキスト ボックス 436"/>
        <xdr:cNvSpPr txBox="1"/>
      </xdr:nvSpPr>
      <xdr:spPr>
        <a:xfrm>
          <a:off x="13512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38" name="フローチャート: 判断 437"/>
        <xdr:cNvSpPr/>
      </xdr:nvSpPr>
      <xdr:spPr>
        <a:xfrm>
          <a:off x="12954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111777</xdr:rowOff>
    </xdr:from>
    <xdr:ext cx="762000" cy="259045"/>
    <xdr:sp macro="" textlink="">
      <xdr:nvSpPr>
        <xdr:cNvPr id="439" name="テキスト ボックス 438"/>
        <xdr:cNvSpPr txBox="1"/>
      </xdr:nvSpPr>
      <xdr:spPr>
        <a:xfrm>
          <a:off x="12623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5" name="楕円 444"/>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6" name="公債費以外該当値テキスト"/>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47" name="楕円 446"/>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132097</xdr:rowOff>
    </xdr:from>
    <xdr:ext cx="736600" cy="259045"/>
    <xdr:sp macro="" textlink="">
      <xdr:nvSpPr>
        <xdr:cNvPr id="448" name="テキスト ボックス 447"/>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xdr:rowOff>
    </xdr:from>
    <xdr:to>
      <xdr:col>74</xdr:col>
      <xdr:colOff>31750</xdr:colOff>
      <xdr:row>79</xdr:row>
      <xdr:rowOff>109220</xdr:rowOff>
    </xdr:to>
    <xdr:sp macro="" textlink="">
      <xdr:nvSpPr>
        <xdr:cNvPr id="449" name="楕円 448"/>
        <xdr:cNvSpPr/>
      </xdr:nvSpPr>
      <xdr:spPr>
        <a:xfrm>
          <a:off x="14732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93997</xdr:rowOff>
    </xdr:from>
    <xdr:ext cx="762000" cy="259045"/>
    <xdr:sp macro="" textlink="">
      <xdr:nvSpPr>
        <xdr:cNvPr id="450" name="テキスト ボックス 449"/>
        <xdr:cNvSpPr txBox="1"/>
      </xdr:nvSpPr>
      <xdr:spPr>
        <a:xfrm>
          <a:off x="14401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129539</xdr:rowOff>
    </xdr:from>
    <xdr:to>
      <xdr:col>69</xdr:col>
      <xdr:colOff>142875</xdr:colOff>
      <xdr:row>79</xdr:row>
      <xdr:rowOff>59689</xdr:rowOff>
    </xdr:to>
    <xdr:sp macro="" textlink="">
      <xdr:nvSpPr>
        <xdr:cNvPr id="451" name="楕円 450"/>
        <xdr:cNvSpPr/>
      </xdr:nvSpPr>
      <xdr:spPr>
        <a:xfrm>
          <a:off x="13843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52" name="テキスト ボックス 451"/>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53" name="楕円 452"/>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54" name="テキスト ボックス 453"/>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76458</xdr:rowOff>
    </xdr:from>
    <xdr:to>
      <xdr:col>29</xdr:col>
      <xdr:colOff>127000</xdr:colOff>
      <xdr:row>19</xdr:row>
      <xdr:rowOff>80475</xdr:rowOff>
    </xdr:to>
    <xdr:cxnSp macro="">
      <xdr:nvCxnSpPr>
        <xdr:cNvPr id="52" name="直線コネクタ 51"/>
        <xdr:cNvCxnSpPr/>
      </xdr:nvCxnSpPr>
      <xdr:spPr bwMode="auto">
        <a:xfrm flipV="1">
          <a:off x="5003800" y="3381633"/>
          <a:ext cx="6477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80475</xdr:rowOff>
    </xdr:from>
    <xdr:to>
      <xdr:col>26</xdr:col>
      <xdr:colOff>50800</xdr:colOff>
      <xdr:row>19</xdr:row>
      <xdr:rowOff>105823</xdr:rowOff>
    </xdr:to>
    <xdr:cxnSp macro="">
      <xdr:nvCxnSpPr>
        <xdr:cNvPr id="55" name="直線コネクタ 54"/>
        <xdr:cNvCxnSpPr/>
      </xdr:nvCxnSpPr>
      <xdr:spPr bwMode="auto">
        <a:xfrm flipV="1">
          <a:off x="4305300" y="3385650"/>
          <a:ext cx="698500" cy="25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152508</xdr:rowOff>
    </xdr:from>
    <xdr:to>
      <xdr:col>26</xdr:col>
      <xdr:colOff>101600</xdr:colOff>
      <xdr:row>20</xdr:row>
      <xdr:rowOff>82658</xdr:rowOff>
    </xdr:to>
    <xdr:sp macro="" textlink="">
      <xdr:nvSpPr>
        <xdr:cNvPr id="56" name="フローチャート: 判断 55"/>
        <xdr:cNvSpPr/>
      </xdr:nvSpPr>
      <xdr:spPr bwMode="auto">
        <a:xfrm>
          <a:off x="4953000" y="345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67435</xdr:rowOff>
    </xdr:from>
    <xdr:ext cx="736600" cy="259045"/>
    <xdr:sp macro="" textlink="">
      <xdr:nvSpPr>
        <xdr:cNvPr id="57" name="テキスト ボックス 56"/>
        <xdr:cNvSpPr txBox="1"/>
      </xdr:nvSpPr>
      <xdr:spPr>
        <a:xfrm>
          <a:off x="4622800" y="3544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105823</xdr:rowOff>
    </xdr:from>
    <xdr:to>
      <xdr:col>22</xdr:col>
      <xdr:colOff>114300</xdr:colOff>
      <xdr:row>19</xdr:row>
      <xdr:rowOff>132997</xdr:rowOff>
    </xdr:to>
    <xdr:cxnSp macro="">
      <xdr:nvCxnSpPr>
        <xdr:cNvPr id="58" name="直線コネクタ 57"/>
        <xdr:cNvCxnSpPr/>
      </xdr:nvCxnSpPr>
      <xdr:spPr bwMode="auto">
        <a:xfrm flipV="1">
          <a:off x="3606800" y="3410998"/>
          <a:ext cx="698500" cy="2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169476</xdr:rowOff>
    </xdr:from>
    <xdr:to>
      <xdr:col>22</xdr:col>
      <xdr:colOff>165100</xdr:colOff>
      <xdr:row>20</xdr:row>
      <xdr:rowOff>99626</xdr:rowOff>
    </xdr:to>
    <xdr:sp macro="" textlink="">
      <xdr:nvSpPr>
        <xdr:cNvPr id="59" name="フローチャート: 判断 58"/>
        <xdr:cNvSpPr/>
      </xdr:nvSpPr>
      <xdr:spPr bwMode="auto">
        <a:xfrm>
          <a:off x="4254500" y="34746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84403</xdr:rowOff>
    </xdr:from>
    <xdr:ext cx="762000" cy="259045"/>
    <xdr:sp macro="" textlink="">
      <xdr:nvSpPr>
        <xdr:cNvPr id="60" name="テキスト ボックス 59"/>
        <xdr:cNvSpPr txBox="1"/>
      </xdr:nvSpPr>
      <xdr:spPr>
        <a:xfrm>
          <a:off x="3924300" y="35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123592</xdr:rowOff>
    </xdr:from>
    <xdr:to>
      <xdr:col>18</xdr:col>
      <xdr:colOff>177800</xdr:colOff>
      <xdr:row>19</xdr:row>
      <xdr:rowOff>132997</xdr:rowOff>
    </xdr:to>
    <xdr:cxnSp macro="">
      <xdr:nvCxnSpPr>
        <xdr:cNvPr id="61" name="直線コネクタ 60"/>
        <xdr:cNvCxnSpPr/>
      </xdr:nvCxnSpPr>
      <xdr:spPr bwMode="auto">
        <a:xfrm>
          <a:off x="2908300" y="3428767"/>
          <a:ext cx="698500" cy="9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20</xdr:row>
      <xdr:rowOff>5616</xdr:rowOff>
    </xdr:from>
    <xdr:to>
      <xdr:col>19</xdr:col>
      <xdr:colOff>38100</xdr:colOff>
      <xdr:row>20</xdr:row>
      <xdr:rowOff>107216</xdr:rowOff>
    </xdr:to>
    <xdr:sp macro="" textlink="">
      <xdr:nvSpPr>
        <xdr:cNvPr id="62" name="フローチャート: 判断 61"/>
        <xdr:cNvSpPr/>
      </xdr:nvSpPr>
      <xdr:spPr bwMode="auto">
        <a:xfrm>
          <a:off x="3556000" y="3482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91993</xdr:rowOff>
    </xdr:from>
    <xdr:ext cx="762000" cy="259045"/>
    <xdr:sp macro="" textlink="">
      <xdr:nvSpPr>
        <xdr:cNvPr id="63" name="テキスト ボックス 62"/>
        <xdr:cNvSpPr txBox="1"/>
      </xdr:nvSpPr>
      <xdr:spPr>
        <a:xfrm>
          <a:off x="3225800" y="356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16494</xdr:rowOff>
    </xdr:from>
    <xdr:to>
      <xdr:col>15</xdr:col>
      <xdr:colOff>101600</xdr:colOff>
      <xdr:row>20</xdr:row>
      <xdr:rowOff>118094</xdr:rowOff>
    </xdr:to>
    <xdr:sp macro="" textlink="">
      <xdr:nvSpPr>
        <xdr:cNvPr id="64" name="フローチャート: 判断 63"/>
        <xdr:cNvSpPr/>
      </xdr:nvSpPr>
      <xdr:spPr bwMode="auto">
        <a:xfrm>
          <a:off x="2857500" y="349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102871</xdr:rowOff>
    </xdr:from>
    <xdr:ext cx="762000" cy="259045"/>
    <xdr:sp macro="" textlink="">
      <xdr:nvSpPr>
        <xdr:cNvPr id="65" name="テキスト ボックス 64"/>
        <xdr:cNvSpPr txBox="1"/>
      </xdr:nvSpPr>
      <xdr:spPr>
        <a:xfrm>
          <a:off x="2527300" y="357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25658</xdr:rowOff>
    </xdr:from>
    <xdr:to>
      <xdr:col>29</xdr:col>
      <xdr:colOff>177800</xdr:colOff>
      <xdr:row>19</xdr:row>
      <xdr:rowOff>127258</xdr:rowOff>
    </xdr:to>
    <xdr:sp macro="" textlink="">
      <xdr:nvSpPr>
        <xdr:cNvPr id="71" name="楕円 70"/>
        <xdr:cNvSpPr/>
      </xdr:nvSpPr>
      <xdr:spPr bwMode="auto">
        <a:xfrm>
          <a:off x="5600700" y="333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169185</xdr:rowOff>
    </xdr:from>
    <xdr:ext cx="762000" cy="259045"/>
    <xdr:sp macro="" textlink="">
      <xdr:nvSpPr>
        <xdr:cNvPr id="72" name="人口1人当たり決算額の推移該当値テキスト130"/>
        <xdr:cNvSpPr txBox="1"/>
      </xdr:nvSpPr>
      <xdr:spPr>
        <a:xfrm>
          <a:off x="5740400" y="330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29675</xdr:rowOff>
    </xdr:from>
    <xdr:to>
      <xdr:col>26</xdr:col>
      <xdr:colOff>101600</xdr:colOff>
      <xdr:row>19</xdr:row>
      <xdr:rowOff>131275</xdr:rowOff>
    </xdr:to>
    <xdr:sp macro="" textlink="">
      <xdr:nvSpPr>
        <xdr:cNvPr id="73" name="楕円 72"/>
        <xdr:cNvSpPr/>
      </xdr:nvSpPr>
      <xdr:spPr bwMode="auto">
        <a:xfrm>
          <a:off x="4953000" y="3334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141452</xdr:rowOff>
    </xdr:from>
    <xdr:ext cx="736600" cy="259045"/>
    <xdr:sp macro="" textlink="">
      <xdr:nvSpPr>
        <xdr:cNvPr id="74" name="テキスト ボックス 73"/>
        <xdr:cNvSpPr txBox="1"/>
      </xdr:nvSpPr>
      <xdr:spPr>
        <a:xfrm>
          <a:off x="4622800" y="31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55023</xdr:rowOff>
    </xdr:from>
    <xdr:to>
      <xdr:col>22</xdr:col>
      <xdr:colOff>165100</xdr:colOff>
      <xdr:row>19</xdr:row>
      <xdr:rowOff>156623</xdr:rowOff>
    </xdr:to>
    <xdr:sp macro="" textlink="">
      <xdr:nvSpPr>
        <xdr:cNvPr id="75" name="楕円 74"/>
        <xdr:cNvSpPr/>
      </xdr:nvSpPr>
      <xdr:spPr bwMode="auto">
        <a:xfrm>
          <a:off x="4254500" y="3360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166800</xdr:rowOff>
    </xdr:from>
    <xdr:ext cx="762000" cy="259045"/>
    <xdr:sp macro="" textlink="">
      <xdr:nvSpPr>
        <xdr:cNvPr id="76" name="テキスト ボックス 75"/>
        <xdr:cNvSpPr txBox="1"/>
      </xdr:nvSpPr>
      <xdr:spPr>
        <a:xfrm>
          <a:off x="3924300" y="3129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82197</xdr:rowOff>
    </xdr:from>
    <xdr:to>
      <xdr:col>19</xdr:col>
      <xdr:colOff>38100</xdr:colOff>
      <xdr:row>20</xdr:row>
      <xdr:rowOff>12347</xdr:rowOff>
    </xdr:to>
    <xdr:sp macro="" textlink="">
      <xdr:nvSpPr>
        <xdr:cNvPr id="77" name="楕円 76"/>
        <xdr:cNvSpPr/>
      </xdr:nvSpPr>
      <xdr:spPr bwMode="auto">
        <a:xfrm>
          <a:off x="3556000" y="338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22524</xdr:rowOff>
    </xdr:from>
    <xdr:ext cx="762000" cy="259045"/>
    <xdr:sp macro="" textlink="">
      <xdr:nvSpPr>
        <xdr:cNvPr id="78" name="テキスト ボックス 77"/>
        <xdr:cNvSpPr txBox="1"/>
      </xdr:nvSpPr>
      <xdr:spPr>
        <a:xfrm>
          <a:off x="3225800" y="315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72792</xdr:rowOff>
    </xdr:from>
    <xdr:to>
      <xdr:col>15</xdr:col>
      <xdr:colOff>101600</xdr:colOff>
      <xdr:row>20</xdr:row>
      <xdr:rowOff>2942</xdr:rowOff>
    </xdr:to>
    <xdr:sp macro="" textlink="">
      <xdr:nvSpPr>
        <xdr:cNvPr id="79" name="楕円 78"/>
        <xdr:cNvSpPr/>
      </xdr:nvSpPr>
      <xdr:spPr bwMode="auto">
        <a:xfrm>
          <a:off x="2857500" y="3377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13119</xdr:rowOff>
    </xdr:from>
    <xdr:ext cx="762000" cy="259045"/>
    <xdr:sp macro="" textlink="">
      <xdr:nvSpPr>
        <xdr:cNvPr id="80" name="テキスト ボックス 79"/>
        <xdr:cNvSpPr txBox="1"/>
      </xdr:nvSpPr>
      <xdr:spPr>
        <a:xfrm>
          <a:off x="2527300" y="314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9207</xdr:rowOff>
    </xdr:from>
    <xdr:to>
      <xdr:col>29</xdr:col>
      <xdr:colOff>127000</xdr:colOff>
      <xdr:row>35</xdr:row>
      <xdr:rowOff>58560</xdr:rowOff>
    </xdr:to>
    <xdr:cxnSp macro="">
      <xdr:nvCxnSpPr>
        <xdr:cNvPr id="113" name="直線コネクタ 112"/>
        <xdr:cNvCxnSpPr/>
      </xdr:nvCxnSpPr>
      <xdr:spPr bwMode="auto">
        <a:xfrm flipV="1">
          <a:off x="5003800" y="6619557"/>
          <a:ext cx="647700" cy="49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336885</xdr:rowOff>
    </xdr:from>
    <xdr:ext cx="762000" cy="259045"/>
    <xdr:sp macro="" textlink="">
      <xdr:nvSpPr>
        <xdr:cNvPr id="114" name="人口1人当たり決算額の推移平均値テキスト445"/>
        <xdr:cNvSpPr txBox="1"/>
      </xdr:nvSpPr>
      <xdr:spPr>
        <a:xfrm>
          <a:off x="5740400" y="660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58560</xdr:rowOff>
    </xdr:from>
    <xdr:to>
      <xdr:col>26</xdr:col>
      <xdr:colOff>50800</xdr:colOff>
      <xdr:row>35</xdr:row>
      <xdr:rowOff>204597</xdr:rowOff>
    </xdr:to>
    <xdr:cxnSp macro="">
      <xdr:nvCxnSpPr>
        <xdr:cNvPr id="116" name="直線コネクタ 115"/>
        <xdr:cNvCxnSpPr/>
      </xdr:nvCxnSpPr>
      <xdr:spPr bwMode="auto">
        <a:xfrm flipV="1">
          <a:off x="4305300" y="6668910"/>
          <a:ext cx="698500" cy="146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82461</xdr:rowOff>
    </xdr:from>
    <xdr:to>
      <xdr:col>26</xdr:col>
      <xdr:colOff>101600</xdr:colOff>
      <xdr:row>35</xdr:row>
      <xdr:rowOff>184061</xdr:rowOff>
    </xdr:to>
    <xdr:sp macro="" textlink="">
      <xdr:nvSpPr>
        <xdr:cNvPr id="117" name="フローチャート: 判断 116"/>
        <xdr:cNvSpPr/>
      </xdr:nvSpPr>
      <xdr:spPr bwMode="auto">
        <a:xfrm>
          <a:off x="4953000" y="66928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168838</xdr:rowOff>
    </xdr:from>
    <xdr:ext cx="736600" cy="259045"/>
    <xdr:sp macro="" textlink="">
      <xdr:nvSpPr>
        <xdr:cNvPr id="118" name="テキスト ボックス 117"/>
        <xdr:cNvSpPr txBox="1"/>
      </xdr:nvSpPr>
      <xdr:spPr>
        <a:xfrm>
          <a:off x="4622800" y="677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204597</xdr:rowOff>
    </xdr:from>
    <xdr:to>
      <xdr:col>22</xdr:col>
      <xdr:colOff>114300</xdr:colOff>
      <xdr:row>35</xdr:row>
      <xdr:rowOff>261810</xdr:rowOff>
    </xdr:to>
    <xdr:cxnSp macro="">
      <xdr:nvCxnSpPr>
        <xdr:cNvPr id="119" name="直線コネクタ 118"/>
        <xdr:cNvCxnSpPr/>
      </xdr:nvCxnSpPr>
      <xdr:spPr bwMode="auto">
        <a:xfrm flipV="1">
          <a:off x="3606800" y="6814947"/>
          <a:ext cx="698500" cy="57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102070</xdr:rowOff>
    </xdr:from>
    <xdr:to>
      <xdr:col>22</xdr:col>
      <xdr:colOff>165100</xdr:colOff>
      <xdr:row>35</xdr:row>
      <xdr:rowOff>203670</xdr:rowOff>
    </xdr:to>
    <xdr:sp macro="" textlink="">
      <xdr:nvSpPr>
        <xdr:cNvPr id="120" name="フローチャート: 判断 119"/>
        <xdr:cNvSpPr/>
      </xdr:nvSpPr>
      <xdr:spPr bwMode="auto">
        <a:xfrm>
          <a:off x="4254500" y="6712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213847</xdr:rowOff>
    </xdr:from>
    <xdr:ext cx="762000" cy="259045"/>
    <xdr:sp macro="" textlink="">
      <xdr:nvSpPr>
        <xdr:cNvPr id="121" name="テキスト ボックス 120"/>
        <xdr:cNvSpPr txBox="1"/>
      </xdr:nvSpPr>
      <xdr:spPr>
        <a:xfrm>
          <a:off x="3924300" y="64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198386</xdr:rowOff>
    </xdr:from>
    <xdr:to>
      <xdr:col>18</xdr:col>
      <xdr:colOff>177800</xdr:colOff>
      <xdr:row>35</xdr:row>
      <xdr:rowOff>261810</xdr:rowOff>
    </xdr:to>
    <xdr:cxnSp macro="">
      <xdr:nvCxnSpPr>
        <xdr:cNvPr id="122" name="直線コネクタ 121"/>
        <xdr:cNvCxnSpPr/>
      </xdr:nvCxnSpPr>
      <xdr:spPr bwMode="auto">
        <a:xfrm>
          <a:off x="2908300" y="6808736"/>
          <a:ext cx="698500" cy="6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104115</xdr:rowOff>
    </xdr:from>
    <xdr:to>
      <xdr:col>19</xdr:col>
      <xdr:colOff>38100</xdr:colOff>
      <xdr:row>35</xdr:row>
      <xdr:rowOff>205715</xdr:rowOff>
    </xdr:to>
    <xdr:sp macro="" textlink="">
      <xdr:nvSpPr>
        <xdr:cNvPr id="123" name="フローチャート: 判断 122"/>
        <xdr:cNvSpPr/>
      </xdr:nvSpPr>
      <xdr:spPr bwMode="auto">
        <a:xfrm>
          <a:off x="3556000" y="67144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215892</xdr:rowOff>
    </xdr:from>
    <xdr:ext cx="762000" cy="259045"/>
    <xdr:sp macro="" textlink="">
      <xdr:nvSpPr>
        <xdr:cNvPr id="124" name="テキスト ボックス 123"/>
        <xdr:cNvSpPr txBox="1"/>
      </xdr:nvSpPr>
      <xdr:spPr>
        <a:xfrm>
          <a:off x="3225800" y="648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103924</xdr:rowOff>
    </xdr:from>
    <xdr:to>
      <xdr:col>15</xdr:col>
      <xdr:colOff>101600</xdr:colOff>
      <xdr:row>35</xdr:row>
      <xdr:rowOff>205524</xdr:rowOff>
    </xdr:to>
    <xdr:sp macro="" textlink="">
      <xdr:nvSpPr>
        <xdr:cNvPr id="125" name="フローチャート: 判断 124"/>
        <xdr:cNvSpPr/>
      </xdr:nvSpPr>
      <xdr:spPr bwMode="auto">
        <a:xfrm>
          <a:off x="2857500" y="671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215701</xdr:rowOff>
    </xdr:from>
    <xdr:ext cx="762000" cy="259045"/>
    <xdr:sp macro="" textlink="">
      <xdr:nvSpPr>
        <xdr:cNvPr id="126" name="テキスト ボックス 125"/>
        <xdr:cNvSpPr txBox="1"/>
      </xdr:nvSpPr>
      <xdr:spPr>
        <a:xfrm>
          <a:off x="2527300" y="648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301307</xdr:rowOff>
    </xdr:from>
    <xdr:to>
      <xdr:col>29</xdr:col>
      <xdr:colOff>177800</xdr:colOff>
      <xdr:row>35</xdr:row>
      <xdr:rowOff>60007</xdr:rowOff>
    </xdr:to>
    <xdr:sp macro="" textlink="">
      <xdr:nvSpPr>
        <xdr:cNvPr id="132" name="楕円 131"/>
        <xdr:cNvSpPr/>
      </xdr:nvSpPr>
      <xdr:spPr bwMode="auto">
        <a:xfrm>
          <a:off x="5600700" y="6568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146385</xdr:rowOff>
    </xdr:from>
    <xdr:ext cx="762000" cy="259045"/>
    <xdr:sp macro="" textlink="">
      <xdr:nvSpPr>
        <xdr:cNvPr id="133" name="人口1人当たり決算額の推移該当値テキスト445"/>
        <xdr:cNvSpPr txBox="1"/>
      </xdr:nvSpPr>
      <xdr:spPr>
        <a:xfrm>
          <a:off x="5740400" y="641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7760</xdr:rowOff>
    </xdr:from>
    <xdr:to>
      <xdr:col>26</xdr:col>
      <xdr:colOff>101600</xdr:colOff>
      <xdr:row>35</xdr:row>
      <xdr:rowOff>109360</xdr:rowOff>
    </xdr:to>
    <xdr:sp macro="" textlink="">
      <xdr:nvSpPr>
        <xdr:cNvPr id="134" name="楕円 133"/>
        <xdr:cNvSpPr/>
      </xdr:nvSpPr>
      <xdr:spPr bwMode="auto">
        <a:xfrm>
          <a:off x="4953000" y="661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119537</xdr:rowOff>
    </xdr:from>
    <xdr:ext cx="736600" cy="259045"/>
    <xdr:sp macro="" textlink="">
      <xdr:nvSpPr>
        <xdr:cNvPr id="135" name="テキスト ボックス 134"/>
        <xdr:cNvSpPr txBox="1"/>
      </xdr:nvSpPr>
      <xdr:spPr>
        <a:xfrm>
          <a:off x="4622800" y="6386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153797</xdr:rowOff>
    </xdr:from>
    <xdr:to>
      <xdr:col>22</xdr:col>
      <xdr:colOff>165100</xdr:colOff>
      <xdr:row>35</xdr:row>
      <xdr:rowOff>255397</xdr:rowOff>
    </xdr:to>
    <xdr:sp macro="" textlink="">
      <xdr:nvSpPr>
        <xdr:cNvPr id="136" name="楕円 135"/>
        <xdr:cNvSpPr/>
      </xdr:nvSpPr>
      <xdr:spPr bwMode="auto">
        <a:xfrm>
          <a:off x="4254500" y="6764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240174</xdr:rowOff>
    </xdr:from>
    <xdr:ext cx="762000" cy="259045"/>
    <xdr:sp macro="" textlink="">
      <xdr:nvSpPr>
        <xdr:cNvPr id="137" name="テキスト ボックス 136"/>
        <xdr:cNvSpPr txBox="1"/>
      </xdr:nvSpPr>
      <xdr:spPr>
        <a:xfrm>
          <a:off x="3924300" y="685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211010</xdr:rowOff>
    </xdr:from>
    <xdr:to>
      <xdr:col>19</xdr:col>
      <xdr:colOff>38100</xdr:colOff>
      <xdr:row>35</xdr:row>
      <xdr:rowOff>312610</xdr:rowOff>
    </xdr:to>
    <xdr:sp macro="" textlink="">
      <xdr:nvSpPr>
        <xdr:cNvPr id="138" name="楕円 137"/>
        <xdr:cNvSpPr/>
      </xdr:nvSpPr>
      <xdr:spPr bwMode="auto">
        <a:xfrm>
          <a:off x="3556000" y="682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297387</xdr:rowOff>
    </xdr:from>
    <xdr:ext cx="762000" cy="259045"/>
    <xdr:sp macro="" textlink="">
      <xdr:nvSpPr>
        <xdr:cNvPr id="139" name="テキスト ボックス 138"/>
        <xdr:cNvSpPr txBox="1"/>
      </xdr:nvSpPr>
      <xdr:spPr>
        <a:xfrm>
          <a:off x="3225800" y="690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147586</xdr:rowOff>
    </xdr:from>
    <xdr:to>
      <xdr:col>15</xdr:col>
      <xdr:colOff>101600</xdr:colOff>
      <xdr:row>35</xdr:row>
      <xdr:rowOff>249186</xdr:rowOff>
    </xdr:to>
    <xdr:sp macro="" textlink="">
      <xdr:nvSpPr>
        <xdr:cNvPr id="140" name="楕円 139"/>
        <xdr:cNvSpPr/>
      </xdr:nvSpPr>
      <xdr:spPr bwMode="auto">
        <a:xfrm>
          <a:off x="2857500" y="675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233963</xdr:rowOff>
    </xdr:from>
    <xdr:ext cx="762000" cy="259045"/>
    <xdr:sp macro="" textlink="">
      <xdr:nvSpPr>
        <xdr:cNvPr id="141" name="テキスト ボックス 140"/>
        <xdr:cNvSpPr txBox="1"/>
      </xdr:nvSpPr>
      <xdr:spPr>
        <a:xfrm>
          <a:off x="2527300" y="684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
10,288
137.32
17,117,057
16,565,785
496,042
5,478,620
22,755,752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52735</xdr:rowOff>
    </xdr:from>
    <xdr:to>
      <xdr:col>24</xdr:col>
      <xdr:colOff>63500</xdr:colOff>
      <xdr:row>36</xdr:row>
      <xdr:rowOff>127864</xdr:rowOff>
    </xdr:to>
    <xdr:cxnSp macro="">
      <xdr:nvCxnSpPr>
        <xdr:cNvPr id="57" name="直線コネクタ 56"/>
        <xdr:cNvCxnSpPr/>
      </xdr:nvCxnSpPr>
      <xdr:spPr>
        <a:xfrm flipV="1">
          <a:off x="3797300" y="6224935"/>
          <a:ext cx="838200" cy="7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127864</xdr:rowOff>
    </xdr:from>
    <xdr:to>
      <xdr:col>19</xdr:col>
      <xdr:colOff>177800</xdr:colOff>
      <xdr:row>37</xdr:row>
      <xdr:rowOff>4649</xdr:rowOff>
    </xdr:to>
    <xdr:cxnSp macro="">
      <xdr:nvCxnSpPr>
        <xdr:cNvPr id="60" name="直線コネクタ 59"/>
        <xdr:cNvCxnSpPr/>
      </xdr:nvCxnSpPr>
      <xdr:spPr>
        <a:xfrm flipV="1">
          <a:off x="2908300" y="6300064"/>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150611</xdr:rowOff>
    </xdr:from>
    <xdr:to>
      <xdr:col>20</xdr:col>
      <xdr:colOff>38100</xdr:colOff>
      <xdr:row>38</xdr:row>
      <xdr:rowOff>80761</xdr:rowOff>
    </xdr:to>
    <xdr:sp macro="" textlink="">
      <xdr:nvSpPr>
        <xdr:cNvPr id="61" name="フローチャート: 判断 60"/>
        <xdr:cNvSpPr/>
      </xdr:nvSpPr>
      <xdr:spPr>
        <a:xfrm>
          <a:off x="3746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71887</xdr:rowOff>
    </xdr:from>
    <xdr:ext cx="534377" cy="259045"/>
    <xdr:sp macro="" textlink="">
      <xdr:nvSpPr>
        <xdr:cNvPr id="62" name="テキスト ボックス 61"/>
        <xdr:cNvSpPr txBox="1"/>
      </xdr:nvSpPr>
      <xdr:spPr>
        <a:xfrm>
          <a:off x="3530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4649</xdr:rowOff>
    </xdr:from>
    <xdr:to>
      <xdr:col>15</xdr:col>
      <xdr:colOff>50800</xdr:colOff>
      <xdr:row>37</xdr:row>
      <xdr:rowOff>40087</xdr:rowOff>
    </xdr:to>
    <xdr:cxnSp macro="">
      <xdr:nvCxnSpPr>
        <xdr:cNvPr id="63" name="直線コネクタ 62"/>
        <xdr:cNvCxnSpPr/>
      </xdr:nvCxnSpPr>
      <xdr:spPr>
        <a:xfrm flipV="1">
          <a:off x="2019300" y="6348299"/>
          <a:ext cx="889000" cy="3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2021</xdr:rowOff>
    </xdr:from>
    <xdr:to>
      <xdr:col>15</xdr:col>
      <xdr:colOff>101600</xdr:colOff>
      <xdr:row>38</xdr:row>
      <xdr:rowOff>103621</xdr:rowOff>
    </xdr:to>
    <xdr:sp macro="" textlink="">
      <xdr:nvSpPr>
        <xdr:cNvPr id="64" name="フローチャート: 判断 63"/>
        <xdr:cNvSpPr/>
      </xdr:nvSpPr>
      <xdr:spPr>
        <a:xfrm>
          <a:off x="2857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94748</xdr:rowOff>
    </xdr:from>
    <xdr:ext cx="534377" cy="259045"/>
    <xdr:sp macro="" textlink="">
      <xdr:nvSpPr>
        <xdr:cNvPr id="65" name="テキスト ボックス 64"/>
        <xdr:cNvSpPr txBox="1"/>
      </xdr:nvSpPr>
      <xdr:spPr>
        <a:xfrm>
          <a:off x="2641111" y="66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40087</xdr:rowOff>
    </xdr:from>
    <xdr:to>
      <xdr:col>10</xdr:col>
      <xdr:colOff>114300</xdr:colOff>
      <xdr:row>37</xdr:row>
      <xdr:rowOff>48089</xdr:rowOff>
    </xdr:to>
    <xdr:cxnSp macro="">
      <xdr:nvCxnSpPr>
        <xdr:cNvPr id="66" name="直線コネクタ 65"/>
        <xdr:cNvCxnSpPr/>
      </xdr:nvCxnSpPr>
      <xdr:spPr>
        <a:xfrm flipV="1">
          <a:off x="1130300" y="6383737"/>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5324</xdr:rowOff>
    </xdr:from>
    <xdr:to>
      <xdr:col>10</xdr:col>
      <xdr:colOff>165100</xdr:colOff>
      <xdr:row>38</xdr:row>
      <xdr:rowOff>106924</xdr:rowOff>
    </xdr:to>
    <xdr:sp macro="" textlink="">
      <xdr:nvSpPr>
        <xdr:cNvPr id="67" name="フローチャート: 判断 66"/>
        <xdr:cNvSpPr/>
      </xdr:nvSpPr>
      <xdr:spPr>
        <a:xfrm>
          <a:off x="1968500" y="65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98051</xdr:rowOff>
    </xdr:from>
    <xdr:ext cx="534377" cy="259045"/>
    <xdr:sp macro="" textlink="">
      <xdr:nvSpPr>
        <xdr:cNvPr id="68" name="テキスト ボックス 67"/>
        <xdr:cNvSpPr txBox="1"/>
      </xdr:nvSpPr>
      <xdr:spPr>
        <a:xfrm>
          <a:off x="1752111" y="66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20228</xdr:rowOff>
    </xdr:from>
    <xdr:to>
      <xdr:col>6</xdr:col>
      <xdr:colOff>38100</xdr:colOff>
      <xdr:row>38</xdr:row>
      <xdr:rowOff>121828</xdr:rowOff>
    </xdr:to>
    <xdr:sp macro="" textlink="">
      <xdr:nvSpPr>
        <xdr:cNvPr id="69" name="フローチャート: 判断 68"/>
        <xdr:cNvSpPr/>
      </xdr:nvSpPr>
      <xdr:spPr>
        <a:xfrm>
          <a:off x="1079500" y="653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112955</xdr:rowOff>
    </xdr:from>
    <xdr:ext cx="534377" cy="259045"/>
    <xdr:sp macro="" textlink="">
      <xdr:nvSpPr>
        <xdr:cNvPr id="70" name="テキスト ボックス 69"/>
        <xdr:cNvSpPr txBox="1"/>
      </xdr:nvSpPr>
      <xdr:spPr>
        <a:xfrm>
          <a:off x="863111" y="662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1935</xdr:rowOff>
    </xdr:from>
    <xdr:to>
      <xdr:col>24</xdr:col>
      <xdr:colOff>114300</xdr:colOff>
      <xdr:row>36</xdr:row>
      <xdr:rowOff>103535</xdr:rowOff>
    </xdr:to>
    <xdr:sp macro="" textlink="">
      <xdr:nvSpPr>
        <xdr:cNvPr id="76" name="楕円 75"/>
        <xdr:cNvSpPr/>
      </xdr:nvSpPr>
      <xdr:spPr>
        <a:xfrm>
          <a:off x="4584700" y="61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151812</xdr:rowOff>
    </xdr:from>
    <xdr:ext cx="599010" cy="259045"/>
    <xdr:sp macro="" textlink="">
      <xdr:nvSpPr>
        <xdr:cNvPr id="77" name="人件費該当値テキスト"/>
        <xdr:cNvSpPr txBox="1"/>
      </xdr:nvSpPr>
      <xdr:spPr>
        <a:xfrm>
          <a:off x="4686300" y="615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77064</xdr:rowOff>
    </xdr:from>
    <xdr:to>
      <xdr:col>20</xdr:col>
      <xdr:colOff>38100</xdr:colOff>
      <xdr:row>37</xdr:row>
      <xdr:rowOff>7214</xdr:rowOff>
    </xdr:to>
    <xdr:sp macro="" textlink="">
      <xdr:nvSpPr>
        <xdr:cNvPr id="78" name="楕円 77"/>
        <xdr:cNvSpPr/>
      </xdr:nvSpPr>
      <xdr:spPr>
        <a:xfrm>
          <a:off x="3746500" y="62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23741</xdr:rowOff>
    </xdr:from>
    <xdr:ext cx="599010" cy="259045"/>
    <xdr:sp macro="" textlink="">
      <xdr:nvSpPr>
        <xdr:cNvPr id="79" name="テキスト ボックス 78"/>
        <xdr:cNvSpPr txBox="1"/>
      </xdr:nvSpPr>
      <xdr:spPr>
        <a:xfrm>
          <a:off x="3497795" y="602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125299</xdr:rowOff>
    </xdr:from>
    <xdr:to>
      <xdr:col>15</xdr:col>
      <xdr:colOff>101600</xdr:colOff>
      <xdr:row>37</xdr:row>
      <xdr:rowOff>55449</xdr:rowOff>
    </xdr:to>
    <xdr:sp macro="" textlink="">
      <xdr:nvSpPr>
        <xdr:cNvPr id="80" name="楕円 79"/>
        <xdr:cNvSpPr/>
      </xdr:nvSpPr>
      <xdr:spPr>
        <a:xfrm>
          <a:off x="2857500" y="62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71976</xdr:rowOff>
    </xdr:from>
    <xdr:ext cx="599010" cy="259045"/>
    <xdr:sp macro="" textlink="">
      <xdr:nvSpPr>
        <xdr:cNvPr id="81" name="テキスト ボックス 80"/>
        <xdr:cNvSpPr txBox="1"/>
      </xdr:nvSpPr>
      <xdr:spPr>
        <a:xfrm>
          <a:off x="2608795" y="607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160737</xdr:rowOff>
    </xdr:from>
    <xdr:to>
      <xdr:col>10</xdr:col>
      <xdr:colOff>165100</xdr:colOff>
      <xdr:row>37</xdr:row>
      <xdr:rowOff>90887</xdr:rowOff>
    </xdr:to>
    <xdr:sp macro="" textlink="">
      <xdr:nvSpPr>
        <xdr:cNvPr id="82" name="楕円 81"/>
        <xdr:cNvSpPr/>
      </xdr:nvSpPr>
      <xdr:spPr>
        <a:xfrm>
          <a:off x="1968500" y="63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107414</xdr:rowOff>
    </xdr:from>
    <xdr:ext cx="599010" cy="259045"/>
    <xdr:sp macro="" textlink="">
      <xdr:nvSpPr>
        <xdr:cNvPr id="83" name="テキスト ボックス 82"/>
        <xdr:cNvSpPr txBox="1"/>
      </xdr:nvSpPr>
      <xdr:spPr>
        <a:xfrm>
          <a:off x="1719795" y="61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168739</xdr:rowOff>
    </xdr:from>
    <xdr:to>
      <xdr:col>6</xdr:col>
      <xdr:colOff>38100</xdr:colOff>
      <xdr:row>37</xdr:row>
      <xdr:rowOff>98889</xdr:rowOff>
    </xdr:to>
    <xdr:sp macro="" textlink="">
      <xdr:nvSpPr>
        <xdr:cNvPr id="84" name="楕円 83"/>
        <xdr:cNvSpPr/>
      </xdr:nvSpPr>
      <xdr:spPr>
        <a:xfrm>
          <a:off x="1079500" y="63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115416</xdr:rowOff>
    </xdr:from>
    <xdr:ext cx="599010" cy="259045"/>
    <xdr:sp macro="" textlink="">
      <xdr:nvSpPr>
        <xdr:cNvPr id="85" name="テキスト ボックス 84"/>
        <xdr:cNvSpPr txBox="1"/>
      </xdr:nvSpPr>
      <xdr:spPr>
        <a:xfrm>
          <a:off x="830795" y="611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65837</xdr:rowOff>
    </xdr:from>
    <xdr:to>
      <xdr:col>24</xdr:col>
      <xdr:colOff>63500</xdr:colOff>
      <xdr:row>56</xdr:row>
      <xdr:rowOff>146827</xdr:rowOff>
    </xdr:to>
    <xdr:cxnSp macro="">
      <xdr:nvCxnSpPr>
        <xdr:cNvPr id="112" name="直線コネクタ 111"/>
        <xdr:cNvCxnSpPr/>
      </xdr:nvCxnSpPr>
      <xdr:spPr>
        <a:xfrm flipV="1">
          <a:off x="3797300" y="9667037"/>
          <a:ext cx="8382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60348</xdr:rowOff>
    </xdr:from>
    <xdr:ext cx="599010" cy="259045"/>
    <xdr:sp macro="" textlink="">
      <xdr:nvSpPr>
        <xdr:cNvPr id="113" name="物件費平均値テキスト"/>
        <xdr:cNvSpPr txBox="1"/>
      </xdr:nvSpPr>
      <xdr:spPr>
        <a:xfrm>
          <a:off x="4686300" y="966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59237</xdr:rowOff>
    </xdr:from>
    <xdr:to>
      <xdr:col>19</xdr:col>
      <xdr:colOff>177800</xdr:colOff>
      <xdr:row>56</xdr:row>
      <xdr:rowOff>146827</xdr:rowOff>
    </xdr:to>
    <xdr:cxnSp macro="">
      <xdr:nvCxnSpPr>
        <xdr:cNvPr id="115" name="直線コネクタ 114"/>
        <xdr:cNvCxnSpPr/>
      </xdr:nvCxnSpPr>
      <xdr:spPr>
        <a:xfrm>
          <a:off x="2908300" y="9660437"/>
          <a:ext cx="889000" cy="8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722</xdr:rowOff>
    </xdr:from>
    <xdr:to>
      <xdr:col>20</xdr:col>
      <xdr:colOff>38100</xdr:colOff>
      <xdr:row>57</xdr:row>
      <xdr:rowOff>102322</xdr:rowOff>
    </xdr:to>
    <xdr:sp macro="" textlink="">
      <xdr:nvSpPr>
        <xdr:cNvPr id="116" name="フローチャート: 判断 115"/>
        <xdr:cNvSpPr/>
      </xdr:nvSpPr>
      <xdr:spPr>
        <a:xfrm>
          <a:off x="3746500" y="97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93449</xdr:rowOff>
    </xdr:from>
    <xdr:ext cx="599010" cy="259045"/>
    <xdr:sp macro="" textlink="">
      <xdr:nvSpPr>
        <xdr:cNvPr id="117" name="テキスト ボックス 116"/>
        <xdr:cNvSpPr txBox="1"/>
      </xdr:nvSpPr>
      <xdr:spPr>
        <a:xfrm>
          <a:off x="3497795" y="986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168042</xdr:rowOff>
    </xdr:from>
    <xdr:to>
      <xdr:col>15</xdr:col>
      <xdr:colOff>50800</xdr:colOff>
      <xdr:row>56</xdr:row>
      <xdr:rowOff>59237</xdr:rowOff>
    </xdr:to>
    <xdr:cxnSp macro="">
      <xdr:nvCxnSpPr>
        <xdr:cNvPr id="118" name="直線コネクタ 117"/>
        <xdr:cNvCxnSpPr/>
      </xdr:nvCxnSpPr>
      <xdr:spPr>
        <a:xfrm>
          <a:off x="2019300" y="9254892"/>
          <a:ext cx="889000" cy="40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21047</xdr:rowOff>
    </xdr:from>
    <xdr:to>
      <xdr:col>15</xdr:col>
      <xdr:colOff>101600</xdr:colOff>
      <xdr:row>57</xdr:row>
      <xdr:rowOff>122647</xdr:rowOff>
    </xdr:to>
    <xdr:sp macro="" textlink="">
      <xdr:nvSpPr>
        <xdr:cNvPr id="119" name="フローチャート: 判断 118"/>
        <xdr:cNvSpPr/>
      </xdr:nvSpPr>
      <xdr:spPr>
        <a:xfrm>
          <a:off x="2857500" y="97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113774</xdr:rowOff>
    </xdr:from>
    <xdr:ext cx="599010" cy="259045"/>
    <xdr:sp macro="" textlink="">
      <xdr:nvSpPr>
        <xdr:cNvPr id="120" name="テキスト ボックス 119"/>
        <xdr:cNvSpPr txBox="1"/>
      </xdr:nvSpPr>
      <xdr:spPr>
        <a:xfrm>
          <a:off x="2608795" y="988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45759</xdr:rowOff>
    </xdr:from>
    <xdr:to>
      <xdr:col>10</xdr:col>
      <xdr:colOff>114300</xdr:colOff>
      <xdr:row>53</xdr:row>
      <xdr:rowOff>168042</xdr:rowOff>
    </xdr:to>
    <xdr:cxnSp macro="">
      <xdr:nvCxnSpPr>
        <xdr:cNvPr id="121" name="直線コネクタ 120"/>
        <xdr:cNvCxnSpPr/>
      </xdr:nvCxnSpPr>
      <xdr:spPr>
        <a:xfrm>
          <a:off x="1130300" y="9132609"/>
          <a:ext cx="889000" cy="12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24204</xdr:rowOff>
    </xdr:from>
    <xdr:to>
      <xdr:col>10</xdr:col>
      <xdr:colOff>165100</xdr:colOff>
      <xdr:row>57</xdr:row>
      <xdr:rowOff>125804</xdr:rowOff>
    </xdr:to>
    <xdr:sp macro="" textlink="">
      <xdr:nvSpPr>
        <xdr:cNvPr id="122" name="フローチャート: 判断 121"/>
        <xdr:cNvSpPr/>
      </xdr:nvSpPr>
      <xdr:spPr>
        <a:xfrm>
          <a:off x="1968500" y="979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116931</xdr:rowOff>
    </xdr:from>
    <xdr:ext cx="599010" cy="259045"/>
    <xdr:sp macro="" textlink="">
      <xdr:nvSpPr>
        <xdr:cNvPr id="123" name="テキスト ボックス 122"/>
        <xdr:cNvSpPr txBox="1"/>
      </xdr:nvSpPr>
      <xdr:spPr>
        <a:xfrm>
          <a:off x="1719795" y="98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23971</xdr:rowOff>
    </xdr:from>
    <xdr:to>
      <xdr:col>6</xdr:col>
      <xdr:colOff>38100</xdr:colOff>
      <xdr:row>57</xdr:row>
      <xdr:rowOff>125571</xdr:rowOff>
    </xdr:to>
    <xdr:sp macro="" textlink="">
      <xdr:nvSpPr>
        <xdr:cNvPr id="124" name="フローチャート: 判断 123"/>
        <xdr:cNvSpPr/>
      </xdr:nvSpPr>
      <xdr:spPr>
        <a:xfrm>
          <a:off x="1079500" y="979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116698</xdr:rowOff>
    </xdr:from>
    <xdr:ext cx="599010" cy="259045"/>
    <xdr:sp macro="" textlink="">
      <xdr:nvSpPr>
        <xdr:cNvPr id="125" name="テキスト ボックス 124"/>
        <xdr:cNvSpPr txBox="1"/>
      </xdr:nvSpPr>
      <xdr:spPr>
        <a:xfrm>
          <a:off x="830795" y="988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15037</xdr:rowOff>
    </xdr:from>
    <xdr:to>
      <xdr:col>24</xdr:col>
      <xdr:colOff>114300</xdr:colOff>
      <xdr:row>56</xdr:row>
      <xdr:rowOff>116637</xdr:rowOff>
    </xdr:to>
    <xdr:sp macro="" textlink="">
      <xdr:nvSpPr>
        <xdr:cNvPr id="131" name="楕円 130"/>
        <xdr:cNvSpPr/>
      </xdr:nvSpPr>
      <xdr:spPr>
        <a:xfrm>
          <a:off x="4584700" y="96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37914</xdr:rowOff>
    </xdr:from>
    <xdr:ext cx="599010" cy="259045"/>
    <xdr:sp macro="" textlink="">
      <xdr:nvSpPr>
        <xdr:cNvPr id="132" name="物件費該当値テキスト"/>
        <xdr:cNvSpPr txBox="1"/>
      </xdr:nvSpPr>
      <xdr:spPr>
        <a:xfrm>
          <a:off x="4686300" y="946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96027</xdr:rowOff>
    </xdr:from>
    <xdr:to>
      <xdr:col>20</xdr:col>
      <xdr:colOff>38100</xdr:colOff>
      <xdr:row>57</xdr:row>
      <xdr:rowOff>26177</xdr:rowOff>
    </xdr:to>
    <xdr:sp macro="" textlink="">
      <xdr:nvSpPr>
        <xdr:cNvPr id="133" name="楕円 132"/>
        <xdr:cNvSpPr/>
      </xdr:nvSpPr>
      <xdr:spPr>
        <a:xfrm>
          <a:off x="3746500" y="969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42704</xdr:rowOff>
    </xdr:from>
    <xdr:ext cx="599010" cy="259045"/>
    <xdr:sp macro="" textlink="">
      <xdr:nvSpPr>
        <xdr:cNvPr id="134" name="テキスト ボックス 133"/>
        <xdr:cNvSpPr txBox="1"/>
      </xdr:nvSpPr>
      <xdr:spPr>
        <a:xfrm>
          <a:off x="3497795" y="947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8437</xdr:rowOff>
    </xdr:from>
    <xdr:to>
      <xdr:col>15</xdr:col>
      <xdr:colOff>101600</xdr:colOff>
      <xdr:row>56</xdr:row>
      <xdr:rowOff>110037</xdr:rowOff>
    </xdr:to>
    <xdr:sp macro="" textlink="">
      <xdr:nvSpPr>
        <xdr:cNvPr id="135" name="楕円 134"/>
        <xdr:cNvSpPr/>
      </xdr:nvSpPr>
      <xdr:spPr>
        <a:xfrm>
          <a:off x="2857500" y="96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126564</xdr:rowOff>
    </xdr:from>
    <xdr:ext cx="599010" cy="259045"/>
    <xdr:sp macro="" textlink="">
      <xdr:nvSpPr>
        <xdr:cNvPr id="136" name="テキスト ボックス 135"/>
        <xdr:cNvSpPr txBox="1"/>
      </xdr:nvSpPr>
      <xdr:spPr>
        <a:xfrm>
          <a:off x="2608795" y="938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117242</xdr:rowOff>
    </xdr:from>
    <xdr:to>
      <xdr:col>10</xdr:col>
      <xdr:colOff>165100</xdr:colOff>
      <xdr:row>54</xdr:row>
      <xdr:rowOff>47392</xdr:rowOff>
    </xdr:to>
    <xdr:sp macro="" textlink="">
      <xdr:nvSpPr>
        <xdr:cNvPr id="137" name="楕円 136"/>
        <xdr:cNvSpPr/>
      </xdr:nvSpPr>
      <xdr:spPr>
        <a:xfrm>
          <a:off x="1968500" y="92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63919</xdr:rowOff>
    </xdr:from>
    <xdr:ext cx="599010" cy="259045"/>
    <xdr:sp macro="" textlink="">
      <xdr:nvSpPr>
        <xdr:cNvPr id="138" name="テキスト ボックス 137"/>
        <xdr:cNvSpPr txBox="1"/>
      </xdr:nvSpPr>
      <xdr:spPr>
        <a:xfrm>
          <a:off x="1719795" y="897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166409</xdr:rowOff>
    </xdr:from>
    <xdr:to>
      <xdr:col>6</xdr:col>
      <xdr:colOff>38100</xdr:colOff>
      <xdr:row>53</xdr:row>
      <xdr:rowOff>96559</xdr:rowOff>
    </xdr:to>
    <xdr:sp macro="" textlink="">
      <xdr:nvSpPr>
        <xdr:cNvPr id="139" name="楕円 138"/>
        <xdr:cNvSpPr/>
      </xdr:nvSpPr>
      <xdr:spPr>
        <a:xfrm>
          <a:off x="1079500" y="908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113086</xdr:rowOff>
    </xdr:from>
    <xdr:ext cx="599010" cy="259045"/>
    <xdr:sp macro="" textlink="">
      <xdr:nvSpPr>
        <xdr:cNvPr id="140" name="テキスト ボックス 139"/>
        <xdr:cNvSpPr txBox="1"/>
      </xdr:nvSpPr>
      <xdr:spPr>
        <a:xfrm>
          <a:off x="830795" y="88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165509</xdr:rowOff>
    </xdr:from>
    <xdr:to>
      <xdr:col>24</xdr:col>
      <xdr:colOff>63500</xdr:colOff>
      <xdr:row>78</xdr:row>
      <xdr:rowOff>96997</xdr:rowOff>
    </xdr:to>
    <xdr:cxnSp macro="">
      <xdr:nvCxnSpPr>
        <xdr:cNvPr id="167" name="直線コネクタ 166"/>
        <xdr:cNvCxnSpPr/>
      </xdr:nvCxnSpPr>
      <xdr:spPr>
        <a:xfrm flipV="1">
          <a:off x="3797300" y="13367159"/>
          <a:ext cx="838200" cy="1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96746</xdr:rowOff>
    </xdr:from>
    <xdr:to>
      <xdr:col>19</xdr:col>
      <xdr:colOff>177800</xdr:colOff>
      <xdr:row>78</xdr:row>
      <xdr:rowOff>96997</xdr:rowOff>
    </xdr:to>
    <xdr:cxnSp macro="">
      <xdr:nvCxnSpPr>
        <xdr:cNvPr id="170" name="直線コネクタ 169"/>
        <xdr:cNvCxnSpPr/>
      </xdr:nvCxnSpPr>
      <xdr:spPr>
        <a:xfrm>
          <a:off x="2908300" y="1346984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35568</xdr:rowOff>
    </xdr:from>
    <xdr:to>
      <xdr:col>20</xdr:col>
      <xdr:colOff>38100</xdr:colOff>
      <xdr:row>77</xdr:row>
      <xdr:rowOff>137168</xdr:rowOff>
    </xdr:to>
    <xdr:sp macro="" textlink="">
      <xdr:nvSpPr>
        <xdr:cNvPr id="171" name="フローチャート: 判断 170"/>
        <xdr:cNvSpPr/>
      </xdr:nvSpPr>
      <xdr:spPr>
        <a:xfrm>
          <a:off x="3746500" y="132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153695</xdr:rowOff>
    </xdr:from>
    <xdr:ext cx="469744" cy="259045"/>
    <xdr:sp macro="" textlink="">
      <xdr:nvSpPr>
        <xdr:cNvPr id="172" name="テキスト ボックス 171"/>
        <xdr:cNvSpPr txBox="1"/>
      </xdr:nvSpPr>
      <xdr:spPr>
        <a:xfrm>
          <a:off x="3562428" y="13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96746</xdr:rowOff>
    </xdr:from>
    <xdr:to>
      <xdr:col>15</xdr:col>
      <xdr:colOff>50800</xdr:colOff>
      <xdr:row>78</xdr:row>
      <xdr:rowOff>130031</xdr:rowOff>
    </xdr:to>
    <xdr:cxnSp macro="">
      <xdr:nvCxnSpPr>
        <xdr:cNvPr id="173" name="直線コネクタ 172"/>
        <xdr:cNvCxnSpPr/>
      </xdr:nvCxnSpPr>
      <xdr:spPr>
        <a:xfrm flipV="1">
          <a:off x="2019300" y="13469846"/>
          <a:ext cx="8890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163354</xdr:rowOff>
    </xdr:from>
    <xdr:to>
      <xdr:col>15</xdr:col>
      <xdr:colOff>101600</xdr:colOff>
      <xdr:row>77</xdr:row>
      <xdr:rowOff>93504</xdr:rowOff>
    </xdr:to>
    <xdr:sp macro="" textlink="">
      <xdr:nvSpPr>
        <xdr:cNvPr id="174" name="フローチャート: 判断 173"/>
        <xdr:cNvSpPr/>
      </xdr:nvSpPr>
      <xdr:spPr>
        <a:xfrm>
          <a:off x="2857500" y="1319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110032</xdr:rowOff>
    </xdr:from>
    <xdr:ext cx="534377" cy="259045"/>
    <xdr:sp macro="" textlink="">
      <xdr:nvSpPr>
        <xdr:cNvPr id="175" name="テキスト ボックス 174"/>
        <xdr:cNvSpPr txBox="1"/>
      </xdr:nvSpPr>
      <xdr:spPr>
        <a:xfrm>
          <a:off x="2641111" y="129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130031</xdr:rowOff>
    </xdr:from>
    <xdr:to>
      <xdr:col>10</xdr:col>
      <xdr:colOff>114300</xdr:colOff>
      <xdr:row>78</xdr:row>
      <xdr:rowOff>134877</xdr:rowOff>
    </xdr:to>
    <xdr:cxnSp macro="">
      <xdr:nvCxnSpPr>
        <xdr:cNvPr id="176" name="直線コネクタ 175"/>
        <xdr:cNvCxnSpPr/>
      </xdr:nvCxnSpPr>
      <xdr:spPr>
        <a:xfrm flipV="1">
          <a:off x="1130300" y="13503131"/>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161184</xdr:rowOff>
    </xdr:from>
    <xdr:to>
      <xdr:col>10</xdr:col>
      <xdr:colOff>165100</xdr:colOff>
      <xdr:row>77</xdr:row>
      <xdr:rowOff>91334</xdr:rowOff>
    </xdr:to>
    <xdr:sp macro="" textlink="">
      <xdr:nvSpPr>
        <xdr:cNvPr id="177" name="フローチャート: 判断 176"/>
        <xdr:cNvSpPr/>
      </xdr:nvSpPr>
      <xdr:spPr>
        <a:xfrm>
          <a:off x="1968500" y="1319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107860</xdr:rowOff>
    </xdr:from>
    <xdr:ext cx="534377" cy="259045"/>
    <xdr:sp macro="" textlink="">
      <xdr:nvSpPr>
        <xdr:cNvPr id="178" name="テキスト ボックス 177"/>
        <xdr:cNvSpPr txBox="1"/>
      </xdr:nvSpPr>
      <xdr:spPr>
        <a:xfrm>
          <a:off x="1752111" y="129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5873</xdr:rowOff>
    </xdr:from>
    <xdr:to>
      <xdr:col>6</xdr:col>
      <xdr:colOff>38100</xdr:colOff>
      <xdr:row>77</xdr:row>
      <xdr:rowOff>107473</xdr:rowOff>
    </xdr:to>
    <xdr:sp macro="" textlink="">
      <xdr:nvSpPr>
        <xdr:cNvPr id="179" name="フローチャート: 判断 178"/>
        <xdr:cNvSpPr/>
      </xdr:nvSpPr>
      <xdr:spPr>
        <a:xfrm>
          <a:off x="1079500" y="1320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124000</xdr:rowOff>
    </xdr:from>
    <xdr:ext cx="534377" cy="259045"/>
    <xdr:sp macro="" textlink="">
      <xdr:nvSpPr>
        <xdr:cNvPr id="180" name="テキスト ボックス 179"/>
        <xdr:cNvSpPr txBox="1"/>
      </xdr:nvSpPr>
      <xdr:spPr>
        <a:xfrm>
          <a:off x="863111" y="129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114709</xdr:rowOff>
    </xdr:from>
    <xdr:to>
      <xdr:col>24</xdr:col>
      <xdr:colOff>114300</xdr:colOff>
      <xdr:row>78</xdr:row>
      <xdr:rowOff>44859</xdr:rowOff>
    </xdr:to>
    <xdr:sp macro="" textlink="">
      <xdr:nvSpPr>
        <xdr:cNvPr id="186" name="楕円 185"/>
        <xdr:cNvSpPr/>
      </xdr:nvSpPr>
      <xdr:spPr>
        <a:xfrm>
          <a:off x="4584700" y="133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29636</xdr:rowOff>
    </xdr:from>
    <xdr:ext cx="469744" cy="259045"/>
    <xdr:sp macro="" textlink="">
      <xdr:nvSpPr>
        <xdr:cNvPr id="187" name="維持補修費該当値テキスト"/>
        <xdr:cNvSpPr txBox="1"/>
      </xdr:nvSpPr>
      <xdr:spPr>
        <a:xfrm>
          <a:off x="4686300" y="1323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46197</xdr:rowOff>
    </xdr:from>
    <xdr:to>
      <xdr:col>20</xdr:col>
      <xdr:colOff>38100</xdr:colOff>
      <xdr:row>78</xdr:row>
      <xdr:rowOff>147797</xdr:rowOff>
    </xdr:to>
    <xdr:sp macro="" textlink="">
      <xdr:nvSpPr>
        <xdr:cNvPr id="188" name="楕円 187"/>
        <xdr:cNvSpPr/>
      </xdr:nvSpPr>
      <xdr:spPr>
        <a:xfrm>
          <a:off x="3746500" y="13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138924</xdr:rowOff>
    </xdr:from>
    <xdr:ext cx="469744" cy="259045"/>
    <xdr:sp macro="" textlink="">
      <xdr:nvSpPr>
        <xdr:cNvPr id="189" name="テキスト ボックス 188"/>
        <xdr:cNvSpPr txBox="1"/>
      </xdr:nvSpPr>
      <xdr:spPr>
        <a:xfrm>
          <a:off x="3562428" y="1351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45946</xdr:rowOff>
    </xdr:from>
    <xdr:to>
      <xdr:col>15</xdr:col>
      <xdr:colOff>101600</xdr:colOff>
      <xdr:row>78</xdr:row>
      <xdr:rowOff>147546</xdr:rowOff>
    </xdr:to>
    <xdr:sp macro="" textlink="">
      <xdr:nvSpPr>
        <xdr:cNvPr id="190" name="楕円 189"/>
        <xdr:cNvSpPr/>
      </xdr:nvSpPr>
      <xdr:spPr>
        <a:xfrm>
          <a:off x="2857500" y="134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138673</xdr:rowOff>
    </xdr:from>
    <xdr:ext cx="469744" cy="259045"/>
    <xdr:sp macro="" textlink="">
      <xdr:nvSpPr>
        <xdr:cNvPr id="191" name="テキスト ボックス 190"/>
        <xdr:cNvSpPr txBox="1"/>
      </xdr:nvSpPr>
      <xdr:spPr>
        <a:xfrm>
          <a:off x="2673428" y="135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79231</xdr:rowOff>
    </xdr:from>
    <xdr:to>
      <xdr:col>10</xdr:col>
      <xdr:colOff>165100</xdr:colOff>
      <xdr:row>79</xdr:row>
      <xdr:rowOff>9381</xdr:rowOff>
    </xdr:to>
    <xdr:sp macro="" textlink="">
      <xdr:nvSpPr>
        <xdr:cNvPr id="192" name="楕円 191"/>
        <xdr:cNvSpPr/>
      </xdr:nvSpPr>
      <xdr:spPr>
        <a:xfrm>
          <a:off x="1968500" y="1345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508</xdr:rowOff>
    </xdr:from>
    <xdr:ext cx="378565" cy="259045"/>
    <xdr:sp macro="" textlink="">
      <xdr:nvSpPr>
        <xdr:cNvPr id="193" name="テキスト ボックス 192"/>
        <xdr:cNvSpPr txBox="1"/>
      </xdr:nvSpPr>
      <xdr:spPr>
        <a:xfrm>
          <a:off x="1830017" y="1354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84077</xdr:rowOff>
    </xdr:from>
    <xdr:to>
      <xdr:col>6</xdr:col>
      <xdr:colOff>38100</xdr:colOff>
      <xdr:row>79</xdr:row>
      <xdr:rowOff>14227</xdr:rowOff>
    </xdr:to>
    <xdr:sp macro="" textlink="">
      <xdr:nvSpPr>
        <xdr:cNvPr id="194" name="楕円 193"/>
        <xdr:cNvSpPr/>
      </xdr:nvSpPr>
      <xdr:spPr>
        <a:xfrm>
          <a:off x="1079500" y="134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5354</xdr:rowOff>
    </xdr:from>
    <xdr:ext cx="378565" cy="259045"/>
    <xdr:sp macro="" textlink="">
      <xdr:nvSpPr>
        <xdr:cNvPr id="195" name="テキスト ボックス 194"/>
        <xdr:cNvSpPr txBox="1"/>
      </xdr:nvSpPr>
      <xdr:spPr>
        <a:xfrm>
          <a:off x="941017" y="13549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141529</xdr:rowOff>
    </xdr:from>
    <xdr:to>
      <xdr:col>24</xdr:col>
      <xdr:colOff>63500</xdr:colOff>
      <xdr:row>96</xdr:row>
      <xdr:rowOff>142050</xdr:rowOff>
    </xdr:to>
    <xdr:cxnSp macro="">
      <xdr:nvCxnSpPr>
        <xdr:cNvPr id="225" name="直線コネクタ 224"/>
        <xdr:cNvCxnSpPr/>
      </xdr:nvCxnSpPr>
      <xdr:spPr>
        <a:xfrm flipV="1">
          <a:off x="3797300" y="16600729"/>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142050</xdr:rowOff>
    </xdr:from>
    <xdr:to>
      <xdr:col>19</xdr:col>
      <xdr:colOff>177800</xdr:colOff>
      <xdr:row>96</xdr:row>
      <xdr:rowOff>142748</xdr:rowOff>
    </xdr:to>
    <xdr:cxnSp macro="">
      <xdr:nvCxnSpPr>
        <xdr:cNvPr id="228" name="直線コネクタ 227"/>
        <xdr:cNvCxnSpPr/>
      </xdr:nvCxnSpPr>
      <xdr:spPr>
        <a:xfrm flipV="1">
          <a:off x="2908300" y="16601250"/>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52197</xdr:rowOff>
    </xdr:from>
    <xdr:to>
      <xdr:col>20</xdr:col>
      <xdr:colOff>38100</xdr:colOff>
      <xdr:row>95</xdr:row>
      <xdr:rowOff>153797</xdr:rowOff>
    </xdr:to>
    <xdr:sp macro="" textlink="">
      <xdr:nvSpPr>
        <xdr:cNvPr id="229" name="フローチャート: 判断 228"/>
        <xdr:cNvSpPr/>
      </xdr:nvSpPr>
      <xdr:spPr>
        <a:xfrm>
          <a:off x="3746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170324</xdr:rowOff>
    </xdr:from>
    <xdr:ext cx="534377" cy="259045"/>
    <xdr:sp macro="" textlink="">
      <xdr:nvSpPr>
        <xdr:cNvPr id="230" name="テキスト ボックス 229"/>
        <xdr:cNvSpPr txBox="1"/>
      </xdr:nvSpPr>
      <xdr:spPr>
        <a:xfrm>
          <a:off x="3530111" y="161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101943</xdr:rowOff>
    </xdr:from>
    <xdr:to>
      <xdr:col>15</xdr:col>
      <xdr:colOff>50800</xdr:colOff>
      <xdr:row>96</xdr:row>
      <xdr:rowOff>142748</xdr:rowOff>
    </xdr:to>
    <xdr:cxnSp macro="">
      <xdr:nvCxnSpPr>
        <xdr:cNvPr id="231" name="直線コネクタ 230"/>
        <xdr:cNvCxnSpPr/>
      </xdr:nvCxnSpPr>
      <xdr:spPr>
        <a:xfrm>
          <a:off x="2019300" y="16561143"/>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63615</xdr:rowOff>
    </xdr:from>
    <xdr:to>
      <xdr:col>15</xdr:col>
      <xdr:colOff>101600</xdr:colOff>
      <xdr:row>95</xdr:row>
      <xdr:rowOff>165215</xdr:rowOff>
    </xdr:to>
    <xdr:sp macro="" textlink="">
      <xdr:nvSpPr>
        <xdr:cNvPr id="232" name="フローチャート: 判断 231"/>
        <xdr:cNvSpPr/>
      </xdr:nvSpPr>
      <xdr:spPr>
        <a:xfrm>
          <a:off x="2857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10292</xdr:rowOff>
    </xdr:from>
    <xdr:ext cx="534377" cy="259045"/>
    <xdr:sp macro="" textlink="">
      <xdr:nvSpPr>
        <xdr:cNvPr id="233" name="テキスト ボックス 232"/>
        <xdr:cNvSpPr txBox="1"/>
      </xdr:nvSpPr>
      <xdr:spPr>
        <a:xfrm>
          <a:off x="2641111" y="161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165391</xdr:rowOff>
    </xdr:from>
    <xdr:to>
      <xdr:col>10</xdr:col>
      <xdr:colOff>114300</xdr:colOff>
      <xdr:row>96</xdr:row>
      <xdr:rowOff>101943</xdr:rowOff>
    </xdr:to>
    <xdr:cxnSp macro="">
      <xdr:nvCxnSpPr>
        <xdr:cNvPr id="234" name="直線コネクタ 233"/>
        <xdr:cNvCxnSpPr/>
      </xdr:nvCxnSpPr>
      <xdr:spPr>
        <a:xfrm>
          <a:off x="1130300" y="16453141"/>
          <a:ext cx="889000" cy="10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70078</xdr:rowOff>
    </xdr:from>
    <xdr:to>
      <xdr:col>10</xdr:col>
      <xdr:colOff>165100</xdr:colOff>
      <xdr:row>96</xdr:row>
      <xdr:rowOff>228</xdr:rowOff>
    </xdr:to>
    <xdr:sp macro="" textlink="">
      <xdr:nvSpPr>
        <xdr:cNvPr id="235" name="フローチャート: 判断 234"/>
        <xdr:cNvSpPr/>
      </xdr:nvSpPr>
      <xdr:spPr>
        <a:xfrm>
          <a:off x="1968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16755</xdr:rowOff>
    </xdr:from>
    <xdr:ext cx="534377" cy="259045"/>
    <xdr:sp macro="" textlink="">
      <xdr:nvSpPr>
        <xdr:cNvPr id="236" name="テキスト ボックス 235"/>
        <xdr:cNvSpPr txBox="1"/>
      </xdr:nvSpPr>
      <xdr:spPr>
        <a:xfrm>
          <a:off x="1752111" y="161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65608</xdr:rowOff>
    </xdr:from>
    <xdr:to>
      <xdr:col>6</xdr:col>
      <xdr:colOff>38100</xdr:colOff>
      <xdr:row>95</xdr:row>
      <xdr:rowOff>167208</xdr:rowOff>
    </xdr:to>
    <xdr:sp macro="" textlink="">
      <xdr:nvSpPr>
        <xdr:cNvPr id="237" name="フローチャート: 判断 236"/>
        <xdr:cNvSpPr/>
      </xdr:nvSpPr>
      <xdr:spPr>
        <a:xfrm>
          <a:off x="1079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12285</xdr:rowOff>
    </xdr:from>
    <xdr:ext cx="534377" cy="259045"/>
    <xdr:sp macro="" textlink="">
      <xdr:nvSpPr>
        <xdr:cNvPr id="238" name="テキスト ボックス 237"/>
        <xdr:cNvSpPr txBox="1"/>
      </xdr:nvSpPr>
      <xdr:spPr>
        <a:xfrm>
          <a:off x="863111" y="161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90729</xdr:rowOff>
    </xdr:from>
    <xdr:to>
      <xdr:col>24</xdr:col>
      <xdr:colOff>114300</xdr:colOff>
      <xdr:row>97</xdr:row>
      <xdr:rowOff>20879</xdr:rowOff>
    </xdr:to>
    <xdr:sp macro="" textlink="">
      <xdr:nvSpPr>
        <xdr:cNvPr id="244" name="楕円 243"/>
        <xdr:cNvSpPr/>
      </xdr:nvSpPr>
      <xdr:spPr>
        <a:xfrm>
          <a:off x="4584700" y="165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69156</xdr:rowOff>
    </xdr:from>
    <xdr:ext cx="534377" cy="259045"/>
    <xdr:sp macro="" textlink="">
      <xdr:nvSpPr>
        <xdr:cNvPr id="245" name="扶助費該当値テキスト"/>
        <xdr:cNvSpPr txBox="1"/>
      </xdr:nvSpPr>
      <xdr:spPr>
        <a:xfrm>
          <a:off x="4686300" y="1652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91250</xdr:rowOff>
    </xdr:from>
    <xdr:to>
      <xdr:col>20</xdr:col>
      <xdr:colOff>38100</xdr:colOff>
      <xdr:row>97</xdr:row>
      <xdr:rowOff>21400</xdr:rowOff>
    </xdr:to>
    <xdr:sp macro="" textlink="">
      <xdr:nvSpPr>
        <xdr:cNvPr id="246" name="楕円 245"/>
        <xdr:cNvSpPr/>
      </xdr:nvSpPr>
      <xdr:spPr>
        <a:xfrm>
          <a:off x="3746500" y="165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12527</xdr:rowOff>
    </xdr:from>
    <xdr:ext cx="534377" cy="259045"/>
    <xdr:sp macro="" textlink="">
      <xdr:nvSpPr>
        <xdr:cNvPr id="247" name="テキスト ボックス 246"/>
        <xdr:cNvSpPr txBox="1"/>
      </xdr:nvSpPr>
      <xdr:spPr>
        <a:xfrm>
          <a:off x="3530111" y="166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91948</xdr:rowOff>
    </xdr:from>
    <xdr:to>
      <xdr:col>15</xdr:col>
      <xdr:colOff>101600</xdr:colOff>
      <xdr:row>97</xdr:row>
      <xdr:rowOff>22098</xdr:rowOff>
    </xdr:to>
    <xdr:sp macro="" textlink="">
      <xdr:nvSpPr>
        <xdr:cNvPr id="248" name="楕円 247"/>
        <xdr:cNvSpPr/>
      </xdr:nvSpPr>
      <xdr:spPr>
        <a:xfrm>
          <a:off x="2857500" y="165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13225</xdr:rowOff>
    </xdr:from>
    <xdr:ext cx="534377" cy="259045"/>
    <xdr:sp macro="" textlink="">
      <xdr:nvSpPr>
        <xdr:cNvPr id="249" name="テキスト ボックス 248"/>
        <xdr:cNvSpPr txBox="1"/>
      </xdr:nvSpPr>
      <xdr:spPr>
        <a:xfrm>
          <a:off x="2641111"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51143</xdr:rowOff>
    </xdr:from>
    <xdr:to>
      <xdr:col>10</xdr:col>
      <xdr:colOff>165100</xdr:colOff>
      <xdr:row>96</xdr:row>
      <xdr:rowOff>152743</xdr:rowOff>
    </xdr:to>
    <xdr:sp macro="" textlink="">
      <xdr:nvSpPr>
        <xdr:cNvPr id="250" name="楕円 249"/>
        <xdr:cNvSpPr/>
      </xdr:nvSpPr>
      <xdr:spPr>
        <a:xfrm>
          <a:off x="1968500" y="165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143870</xdr:rowOff>
    </xdr:from>
    <xdr:ext cx="534377" cy="259045"/>
    <xdr:sp macro="" textlink="">
      <xdr:nvSpPr>
        <xdr:cNvPr id="251" name="テキスト ボックス 250"/>
        <xdr:cNvSpPr txBox="1"/>
      </xdr:nvSpPr>
      <xdr:spPr>
        <a:xfrm>
          <a:off x="1752111" y="166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114591</xdr:rowOff>
    </xdr:from>
    <xdr:to>
      <xdr:col>6</xdr:col>
      <xdr:colOff>38100</xdr:colOff>
      <xdr:row>96</xdr:row>
      <xdr:rowOff>44741</xdr:rowOff>
    </xdr:to>
    <xdr:sp macro="" textlink="">
      <xdr:nvSpPr>
        <xdr:cNvPr id="252" name="楕円 251"/>
        <xdr:cNvSpPr/>
      </xdr:nvSpPr>
      <xdr:spPr>
        <a:xfrm>
          <a:off x="1079500" y="164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35868</xdr:rowOff>
    </xdr:from>
    <xdr:ext cx="534377" cy="259045"/>
    <xdr:sp macro="" textlink="">
      <xdr:nvSpPr>
        <xdr:cNvPr id="253" name="テキスト ボックス 252"/>
        <xdr:cNvSpPr txBox="1"/>
      </xdr:nvSpPr>
      <xdr:spPr>
        <a:xfrm>
          <a:off x="863111" y="164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100651</xdr:rowOff>
    </xdr:from>
    <xdr:to>
      <xdr:col>55</xdr:col>
      <xdr:colOff>0</xdr:colOff>
      <xdr:row>37</xdr:row>
      <xdr:rowOff>137627</xdr:rowOff>
    </xdr:to>
    <xdr:cxnSp macro="">
      <xdr:nvCxnSpPr>
        <xdr:cNvPr id="283" name="直線コネクタ 282"/>
        <xdr:cNvCxnSpPr/>
      </xdr:nvCxnSpPr>
      <xdr:spPr>
        <a:xfrm flipV="1">
          <a:off x="9639300" y="6101401"/>
          <a:ext cx="838200" cy="37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91957</xdr:rowOff>
    </xdr:from>
    <xdr:to>
      <xdr:col>50</xdr:col>
      <xdr:colOff>114300</xdr:colOff>
      <xdr:row>37</xdr:row>
      <xdr:rowOff>137627</xdr:rowOff>
    </xdr:to>
    <xdr:cxnSp macro="">
      <xdr:nvCxnSpPr>
        <xdr:cNvPr id="286" name="直線コネクタ 285"/>
        <xdr:cNvCxnSpPr/>
      </xdr:nvCxnSpPr>
      <xdr:spPr>
        <a:xfrm>
          <a:off x="8750300" y="6264157"/>
          <a:ext cx="889000" cy="2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61689</xdr:rowOff>
    </xdr:from>
    <xdr:to>
      <xdr:col>50</xdr:col>
      <xdr:colOff>165100</xdr:colOff>
      <xdr:row>38</xdr:row>
      <xdr:rowOff>163289</xdr:rowOff>
    </xdr:to>
    <xdr:sp macro="" textlink="">
      <xdr:nvSpPr>
        <xdr:cNvPr id="287" name="フローチャート: 判断 286"/>
        <xdr:cNvSpPr/>
      </xdr:nvSpPr>
      <xdr:spPr>
        <a:xfrm>
          <a:off x="9588500" y="657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154416</xdr:rowOff>
    </xdr:from>
    <xdr:ext cx="599010" cy="259045"/>
    <xdr:sp macro="" textlink="">
      <xdr:nvSpPr>
        <xdr:cNvPr id="288" name="テキスト ボックス 287"/>
        <xdr:cNvSpPr txBox="1"/>
      </xdr:nvSpPr>
      <xdr:spPr>
        <a:xfrm>
          <a:off x="9339795" y="666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60993</xdr:rowOff>
    </xdr:from>
    <xdr:to>
      <xdr:col>45</xdr:col>
      <xdr:colOff>177800</xdr:colOff>
      <xdr:row>36</xdr:row>
      <xdr:rowOff>91957</xdr:rowOff>
    </xdr:to>
    <xdr:cxnSp macro="">
      <xdr:nvCxnSpPr>
        <xdr:cNvPr id="289" name="直線コネクタ 288"/>
        <xdr:cNvCxnSpPr/>
      </xdr:nvCxnSpPr>
      <xdr:spPr>
        <a:xfrm>
          <a:off x="7861300" y="6061743"/>
          <a:ext cx="889000" cy="20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38040</xdr:rowOff>
    </xdr:from>
    <xdr:to>
      <xdr:col>46</xdr:col>
      <xdr:colOff>38100</xdr:colOff>
      <xdr:row>38</xdr:row>
      <xdr:rowOff>139640</xdr:rowOff>
    </xdr:to>
    <xdr:sp macro="" textlink="">
      <xdr:nvSpPr>
        <xdr:cNvPr id="290" name="フローチャート: 判断 289"/>
        <xdr:cNvSpPr/>
      </xdr:nvSpPr>
      <xdr:spPr>
        <a:xfrm>
          <a:off x="8699500" y="655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130767</xdr:rowOff>
    </xdr:from>
    <xdr:ext cx="599010" cy="259045"/>
    <xdr:sp macro="" textlink="">
      <xdr:nvSpPr>
        <xdr:cNvPr id="291" name="テキスト ボックス 290"/>
        <xdr:cNvSpPr txBox="1"/>
      </xdr:nvSpPr>
      <xdr:spPr>
        <a:xfrm>
          <a:off x="8450795" y="6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60993</xdr:rowOff>
    </xdr:from>
    <xdr:to>
      <xdr:col>41</xdr:col>
      <xdr:colOff>50800</xdr:colOff>
      <xdr:row>36</xdr:row>
      <xdr:rowOff>133795</xdr:rowOff>
    </xdr:to>
    <xdr:cxnSp macro="">
      <xdr:nvCxnSpPr>
        <xdr:cNvPr id="292" name="直線コネクタ 291"/>
        <xdr:cNvCxnSpPr/>
      </xdr:nvCxnSpPr>
      <xdr:spPr>
        <a:xfrm flipV="1">
          <a:off x="6972300" y="6061743"/>
          <a:ext cx="889000" cy="2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44578</xdr:rowOff>
    </xdr:from>
    <xdr:to>
      <xdr:col>41</xdr:col>
      <xdr:colOff>101600</xdr:colOff>
      <xdr:row>38</xdr:row>
      <xdr:rowOff>146178</xdr:rowOff>
    </xdr:to>
    <xdr:sp macro="" textlink="">
      <xdr:nvSpPr>
        <xdr:cNvPr id="293" name="フローチャート: 判断 292"/>
        <xdr:cNvSpPr/>
      </xdr:nvSpPr>
      <xdr:spPr>
        <a:xfrm>
          <a:off x="7810500" y="655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137305</xdr:rowOff>
    </xdr:from>
    <xdr:ext cx="599010" cy="259045"/>
    <xdr:sp macro="" textlink="">
      <xdr:nvSpPr>
        <xdr:cNvPr id="294" name="テキスト ボックス 293"/>
        <xdr:cNvSpPr txBox="1"/>
      </xdr:nvSpPr>
      <xdr:spPr>
        <a:xfrm>
          <a:off x="7561795" y="665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102833</xdr:rowOff>
    </xdr:from>
    <xdr:to>
      <xdr:col>36</xdr:col>
      <xdr:colOff>165100</xdr:colOff>
      <xdr:row>39</xdr:row>
      <xdr:rowOff>32983</xdr:rowOff>
    </xdr:to>
    <xdr:sp macro="" textlink="">
      <xdr:nvSpPr>
        <xdr:cNvPr id="295" name="フローチャート: 判断 294"/>
        <xdr:cNvSpPr/>
      </xdr:nvSpPr>
      <xdr:spPr>
        <a:xfrm>
          <a:off x="6921500" y="661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24110</xdr:rowOff>
    </xdr:from>
    <xdr:ext cx="599010" cy="259045"/>
    <xdr:sp macro="" textlink="">
      <xdr:nvSpPr>
        <xdr:cNvPr id="296" name="テキスト ボックス 295"/>
        <xdr:cNvSpPr txBox="1"/>
      </xdr:nvSpPr>
      <xdr:spPr>
        <a:xfrm>
          <a:off x="6672795" y="671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49851</xdr:rowOff>
    </xdr:from>
    <xdr:to>
      <xdr:col>55</xdr:col>
      <xdr:colOff>50800</xdr:colOff>
      <xdr:row>35</xdr:row>
      <xdr:rowOff>151451</xdr:rowOff>
    </xdr:to>
    <xdr:sp macro="" textlink="">
      <xdr:nvSpPr>
        <xdr:cNvPr id="302" name="楕円 301"/>
        <xdr:cNvSpPr/>
      </xdr:nvSpPr>
      <xdr:spPr>
        <a:xfrm>
          <a:off x="10426700" y="605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28278</xdr:rowOff>
    </xdr:from>
    <xdr:ext cx="599010" cy="259045"/>
    <xdr:sp macro="" textlink="">
      <xdr:nvSpPr>
        <xdr:cNvPr id="303" name="補助費等該当値テキスト"/>
        <xdr:cNvSpPr txBox="1"/>
      </xdr:nvSpPr>
      <xdr:spPr>
        <a:xfrm>
          <a:off x="10528300" y="602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86827</xdr:rowOff>
    </xdr:from>
    <xdr:to>
      <xdr:col>50</xdr:col>
      <xdr:colOff>165100</xdr:colOff>
      <xdr:row>38</xdr:row>
      <xdr:rowOff>16977</xdr:rowOff>
    </xdr:to>
    <xdr:sp macro="" textlink="">
      <xdr:nvSpPr>
        <xdr:cNvPr id="304" name="楕円 303"/>
        <xdr:cNvSpPr/>
      </xdr:nvSpPr>
      <xdr:spPr>
        <a:xfrm>
          <a:off x="9588500" y="64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33504</xdr:rowOff>
    </xdr:from>
    <xdr:ext cx="599010" cy="259045"/>
    <xdr:sp macro="" textlink="">
      <xdr:nvSpPr>
        <xdr:cNvPr id="305" name="テキスト ボックス 304"/>
        <xdr:cNvSpPr txBox="1"/>
      </xdr:nvSpPr>
      <xdr:spPr>
        <a:xfrm>
          <a:off x="9339795" y="620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41157</xdr:rowOff>
    </xdr:from>
    <xdr:to>
      <xdr:col>46</xdr:col>
      <xdr:colOff>38100</xdr:colOff>
      <xdr:row>36</xdr:row>
      <xdr:rowOff>142757</xdr:rowOff>
    </xdr:to>
    <xdr:sp macro="" textlink="">
      <xdr:nvSpPr>
        <xdr:cNvPr id="306" name="楕円 305"/>
        <xdr:cNvSpPr/>
      </xdr:nvSpPr>
      <xdr:spPr>
        <a:xfrm>
          <a:off x="8699500" y="621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159284</xdr:rowOff>
    </xdr:from>
    <xdr:ext cx="599010" cy="259045"/>
    <xdr:sp macro="" textlink="">
      <xdr:nvSpPr>
        <xdr:cNvPr id="307" name="テキスト ボックス 306"/>
        <xdr:cNvSpPr txBox="1"/>
      </xdr:nvSpPr>
      <xdr:spPr>
        <a:xfrm>
          <a:off x="8450795" y="598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10193</xdr:rowOff>
    </xdr:from>
    <xdr:to>
      <xdr:col>41</xdr:col>
      <xdr:colOff>101600</xdr:colOff>
      <xdr:row>35</xdr:row>
      <xdr:rowOff>111793</xdr:rowOff>
    </xdr:to>
    <xdr:sp macro="" textlink="">
      <xdr:nvSpPr>
        <xdr:cNvPr id="308" name="楕円 307"/>
        <xdr:cNvSpPr/>
      </xdr:nvSpPr>
      <xdr:spPr>
        <a:xfrm>
          <a:off x="7810500" y="601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128320</xdr:rowOff>
    </xdr:from>
    <xdr:ext cx="599010" cy="259045"/>
    <xdr:sp macro="" textlink="">
      <xdr:nvSpPr>
        <xdr:cNvPr id="309" name="テキスト ボックス 308"/>
        <xdr:cNvSpPr txBox="1"/>
      </xdr:nvSpPr>
      <xdr:spPr>
        <a:xfrm>
          <a:off x="7561795" y="578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82995</xdr:rowOff>
    </xdr:from>
    <xdr:to>
      <xdr:col>36</xdr:col>
      <xdr:colOff>165100</xdr:colOff>
      <xdr:row>37</xdr:row>
      <xdr:rowOff>13145</xdr:rowOff>
    </xdr:to>
    <xdr:sp macro="" textlink="">
      <xdr:nvSpPr>
        <xdr:cNvPr id="310" name="楕円 309"/>
        <xdr:cNvSpPr/>
      </xdr:nvSpPr>
      <xdr:spPr>
        <a:xfrm>
          <a:off x="6921500" y="62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29672</xdr:rowOff>
    </xdr:from>
    <xdr:ext cx="599010" cy="259045"/>
    <xdr:sp macro="" textlink="">
      <xdr:nvSpPr>
        <xdr:cNvPr id="311" name="テキスト ボックス 310"/>
        <xdr:cNvSpPr txBox="1"/>
      </xdr:nvSpPr>
      <xdr:spPr>
        <a:xfrm>
          <a:off x="6672795" y="603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64923</xdr:rowOff>
    </xdr:from>
    <xdr:to>
      <xdr:col>55</xdr:col>
      <xdr:colOff>0</xdr:colOff>
      <xdr:row>55</xdr:row>
      <xdr:rowOff>79098</xdr:rowOff>
    </xdr:to>
    <xdr:cxnSp macro="">
      <xdr:nvCxnSpPr>
        <xdr:cNvPr id="342" name="直線コネクタ 341"/>
        <xdr:cNvCxnSpPr/>
      </xdr:nvCxnSpPr>
      <xdr:spPr>
        <a:xfrm flipV="1">
          <a:off x="9639300" y="9494673"/>
          <a:ext cx="8382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79098</xdr:rowOff>
    </xdr:from>
    <xdr:to>
      <xdr:col>50</xdr:col>
      <xdr:colOff>114300</xdr:colOff>
      <xdr:row>55</xdr:row>
      <xdr:rowOff>154100</xdr:rowOff>
    </xdr:to>
    <xdr:cxnSp macro="">
      <xdr:nvCxnSpPr>
        <xdr:cNvPr id="345" name="直線コネクタ 344"/>
        <xdr:cNvCxnSpPr/>
      </xdr:nvCxnSpPr>
      <xdr:spPr>
        <a:xfrm flipV="1">
          <a:off x="8750300" y="9508848"/>
          <a:ext cx="889000" cy="7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26440</xdr:rowOff>
    </xdr:from>
    <xdr:to>
      <xdr:col>50</xdr:col>
      <xdr:colOff>165100</xdr:colOff>
      <xdr:row>58</xdr:row>
      <xdr:rowOff>128040</xdr:rowOff>
    </xdr:to>
    <xdr:sp macro="" textlink="">
      <xdr:nvSpPr>
        <xdr:cNvPr id="346" name="フローチャート: 判断 345"/>
        <xdr:cNvSpPr/>
      </xdr:nvSpPr>
      <xdr:spPr>
        <a:xfrm>
          <a:off x="9588500" y="99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119167</xdr:rowOff>
    </xdr:from>
    <xdr:ext cx="599010" cy="259045"/>
    <xdr:sp macro="" textlink="">
      <xdr:nvSpPr>
        <xdr:cNvPr id="347" name="テキスト ボックス 346"/>
        <xdr:cNvSpPr txBox="1"/>
      </xdr:nvSpPr>
      <xdr:spPr>
        <a:xfrm>
          <a:off x="9339795" y="1006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154100</xdr:rowOff>
    </xdr:from>
    <xdr:to>
      <xdr:col>45</xdr:col>
      <xdr:colOff>177800</xdr:colOff>
      <xdr:row>58</xdr:row>
      <xdr:rowOff>80003</xdr:rowOff>
    </xdr:to>
    <xdr:cxnSp macro="">
      <xdr:nvCxnSpPr>
        <xdr:cNvPr id="348" name="直線コネクタ 347"/>
        <xdr:cNvCxnSpPr/>
      </xdr:nvCxnSpPr>
      <xdr:spPr>
        <a:xfrm flipV="1">
          <a:off x="7861300" y="9583850"/>
          <a:ext cx="889000" cy="4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31669</xdr:rowOff>
    </xdr:from>
    <xdr:to>
      <xdr:col>46</xdr:col>
      <xdr:colOff>38100</xdr:colOff>
      <xdr:row>58</xdr:row>
      <xdr:rowOff>133269</xdr:rowOff>
    </xdr:to>
    <xdr:sp macro="" textlink="">
      <xdr:nvSpPr>
        <xdr:cNvPr id="349" name="フローチャート: 判断 348"/>
        <xdr:cNvSpPr/>
      </xdr:nvSpPr>
      <xdr:spPr>
        <a:xfrm>
          <a:off x="8699500" y="997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124396</xdr:rowOff>
    </xdr:from>
    <xdr:ext cx="599010" cy="259045"/>
    <xdr:sp macro="" textlink="">
      <xdr:nvSpPr>
        <xdr:cNvPr id="350" name="テキスト ボックス 349"/>
        <xdr:cNvSpPr txBox="1"/>
      </xdr:nvSpPr>
      <xdr:spPr>
        <a:xfrm>
          <a:off x="8450795" y="1006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171083</xdr:rowOff>
    </xdr:from>
    <xdr:to>
      <xdr:col>41</xdr:col>
      <xdr:colOff>50800</xdr:colOff>
      <xdr:row>58</xdr:row>
      <xdr:rowOff>80003</xdr:rowOff>
    </xdr:to>
    <xdr:cxnSp macro="">
      <xdr:nvCxnSpPr>
        <xdr:cNvPr id="351" name="直線コネクタ 350"/>
        <xdr:cNvCxnSpPr/>
      </xdr:nvCxnSpPr>
      <xdr:spPr>
        <a:xfrm>
          <a:off x="6972300" y="9943733"/>
          <a:ext cx="889000" cy="8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33525</xdr:rowOff>
    </xdr:from>
    <xdr:to>
      <xdr:col>41</xdr:col>
      <xdr:colOff>101600</xdr:colOff>
      <xdr:row>58</xdr:row>
      <xdr:rowOff>135125</xdr:rowOff>
    </xdr:to>
    <xdr:sp macro="" textlink="">
      <xdr:nvSpPr>
        <xdr:cNvPr id="352" name="フローチャート: 判断 351"/>
        <xdr:cNvSpPr/>
      </xdr:nvSpPr>
      <xdr:spPr>
        <a:xfrm>
          <a:off x="78105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126252</xdr:rowOff>
    </xdr:from>
    <xdr:ext cx="599010" cy="259045"/>
    <xdr:sp macro="" textlink="">
      <xdr:nvSpPr>
        <xdr:cNvPr id="353" name="テキスト ボックス 352"/>
        <xdr:cNvSpPr txBox="1"/>
      </xdr:nvSpPr>
      <xdr:spPr>
        <a:xfrm>
          <a:off x="7561795" y="1007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43936</xdr:rowOff>
    </xdr:from>
    <xdr:to>
      <xdr:col>36</xdr:col>
      <xdr:colOff>165100</xdr:colOff>
      <xdr:row>58</xdr:row>
      <xdr:rowOff>145536</xdr:rowOff>
    </xdr:to>
    <xdr:sp macro="" textlink="">
      <xdr:nvSpPr>
        <xdr:cNvPr id="354" name="フローチャート: 判断 353"/>
        <xdr:cNvSpPr/>
      </xdr:nvSpPr>
      <xdr:spPr>
        <a:xfrm>
          <a:off x="6921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136663</xdr:rowOff>
    </xdr:from>
    <xdr:ext cx="599010" cy="259045"/>
    <xdr:sp macro="" textlink="">
      <xdr:nvSpPr>
        <xdr:cNvPr id="355" name="テキスト ボックス 354"/>
        <xdr:cNvSpPr txBox="1"/>
      </xdr:nvSpPr>
      <xdr:spPr>
        <a:xfrm>
          <a:off x="6672795" y="100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14123</xdr:rowOff>
    </xdr:from>
    <xdr:to>
      <xdr:col>55</xdr:col>
      <xdr:colOff>50800</xdr:colOff>
      <xdr:row>55</xdr:row>
      <xdr:rowOff>115723</xdr:rowOff>
    </xdr:to>
    <xdr:sp macro="" textlink="">
      <xdr:nvSpPr>
        <xdr:cNvPr id="361" name="楕円 360"/>
        <xdr:cNvSpPr/>
      </xdr:nvSpPr>
      <xdr:spPr>
        <a:xfrm>
          <a:off x="10426700" y="94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37000</xdr:rowOff>
    </xdr:from>
    <xdr:ext cx="599010" cy="259045"/>
    <xdr:sp macro="" textlink="">
      <xdr:nvSpPr>
        <xdr:cNvPr id="362" name="普通建設事業費該当値テキスト"/>
        <xdr:cNvSpPr txBox="1"/>
      </xdr:nvSpPr>
      <xdr:spPr>
        <a:xfrm>
          <a:off x="10528300" y="929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28298</xdr:rowOff>
    </xdr:from>
    <xdr:to>
      <xdr:col>50</xdr:col>
      <xdr:colOff>165100</xdr:colOff>
      <xdr:row>55</xdr:row>
      <xdr:rowOff>129898</xdr:rowOff>
    </xdr:to>
    <xdr:sp macro="" textlink="">
      <xdr:nvSpPr>
        <xdr:cNvPr id="363" name="楕円 362"/>
        <xdr:cNvSpPr/>
      </xdr:nvSpPr>
      <xdr:spPr>
        <a:xfrm>
          <a:off x="9588500" y="94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146425</xdr:rowOff>
    </xdr:from>
    <xdr:ext cx="599010" cy="259045"/>
    <xdr:sp macro="" textlink="">
      <xdr:nvSpPr>
        <xdr:cNvPr id="364" name="テキスト ボックス 363"/>
        <xdr:cNvSpPr txBox="1"/>
      </xdr:nvSpPr>
      <xdr:spPr>
        <a:xfrm>
          <a:off x="9339795" y="923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103300</xdr:rowOff>
    </xdr:from>
    <xdr:to>
      <xdr:col>46</xdr:col>
      <xdr:colOff>38100</xdr:colOff>
      <xdr:row>56</xdr:row>
      <xdr:rowOff>33450</xdr:rowOff>
    </xdr:to>
    <xdr:sp macro="" textlink="">
      <xdr:nvSpPr>
        <xdr:cNvPr id="365" name="楕円 364"/>
        <xdr:cNvSpPr/>
      </xdr:nvSpPr>
      <xdr:spPr>
        <a:xfrm>
          <a:off x="8699500" y="95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49977</xdr:rowOff>
    </xdr:from>
    <xdr:ext cx="599010" cy="259045"/>
    <xdr:sp macro="" textlink="">
      <xdr:nvSpPr>
        <xdr:cNvPr id="366" name="テキスト ボックス 365"/>
        <xdr:cNvSpPr txBox="1"/>
      </xdr:nvSpPr>
      <xdr:spPr>
        <a:xfrm>
          <a:off x="8450795" y="930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29203</xdr:rowOff>
    </xdr:from>
    <xdr:to>
      <xdr:col>41</xdr:col>
      <xdr:colOff>101600</xdr:colOff>
      <xdr:row>58</xdr:row>
      <xdr:rowOff>130803</xdr:rowOff>
    </xdr:to>
    <xdr:sp macro="" textlink="">
      <xdr:nvSpPr>
        <xdr:cNvPr id="367" name="楕円 366"/>
        <xdr:cNvSpPr/>
      </xdr:nvSpPr>
      <xdr:spPr>
        <a:xfrm>
          <a:off x="7810500" y="99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147330</xdr:rowOff>
    </xdr:from>
    <xdr:ext cx="599010" cy="259045"/>
    <xdr:sp macro="" textlink="">
      <xdr:nvSpPr>
        <xdr:cNvPr id="368" name="テキスト ボックス 367"/>
        <xdr:cNvSpPr txBox="1"/>
      </xdr:nvSpPr>
      <xdr:spPr>
        <a:xfrm>
          <a:off x="7561795" y="974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120283</xdr:rowOff>
    </xdr:from>
    <xdr:to>
      <xdr:col>36</xdr:col>
      <xdr:colOff>165100</xdr:colOff>
      <xdr:row>58</xdr:row>
      <xdr:rowOff>50433</xdr:rowOff>
    </xdr:to>
    <xdr:sp macro="" textlink="">
      <xdr:nvSpPr>
        <xdr:cNvPr id="369" name="楕円 368"/>
        <xdr:cNvSpPr/>
      </xdr:nvSpPr>
      <xdr:spPr>
        <a:xfrm>
          <a:off x="6921500" y="98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66960</xdr:rowOff>
    </xdr:from>
    <xdr:ext cx="599010" cy="259045"/>
    <xdr:sp macro="" textlink="">
      <xdr:nvSpPr>
        <xdr:cNvPr id="370" name="テキスト ボックス 369"/>
        <xdr:cNvSpPr txBox="1"/>
      </xdr:nvSpPr>
      <xdr:spPr>
        <a:xfrm>
          <a:off x="6672795" y="96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3511</xdr:rowOff>
    </xdr:from>
    <xdr:to>
      <xdr:col>55</xdr:col>
      <xdr:colOff>0</xdr:colOff>
      <xdr:row>77</xdr:row>
      <xdr:rowOff>113176</xdr:rowOff>
    </xdr:to>
    <xdr:cxnSp macro="">
      <xdr:nvCxnSpPr>
        <xdr:cNvPr id="395" name="直線コネクタ 394"/>
        <xdr:cNvCxnSpPr/>
      </xdr:nvCxnSpPr>
      <xdr:spPr>
        <a:xfrm>
          <a:off x="9639300" y="12862261"/>
          <a:ext cx="838200" cy="45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118703</xdr:rowOff>
    </xdr:from>
    <xdr:to>
      <xdr:col>50</xdr:col>
      <xdr:colOff>114300</xdr:colOff>
      <xdr:row>75</xdr:row>
      <xdr:rowOff>3511</xdr:rowOff>
    </xdr:to>
    <xdr:cxnSp macro="">
      <xdr:nvCxnSpPr>
        <xdr:cNvPr id="398" name="直線コネクタ 397"/>
        <xdr:cNvCxnSpPr/>
      </xdr:nvCxnSpPr>
      <xdr:spPr>
        <a:xfrm>
          <a:off x="8750300" y="12463103"/>
          <a:ext cx="889000" cy="39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14616</xdr:rowOff>
    </xdr:from>
    <xdr:to>
      <xdr:col>50</xdr:col>
      <xdr:colOff>165100</xdr:colOff>
      <xdr:row>77</xdr:row>
      <xdr:rowOff>116216</xdr:rowOff>
    </xdr:to>
    <xdr:sp macro="" textlink="">
      <xdr:nvSpPr>
        <xdr:cNvPr id="399" name="フローチャート: 判断 398"/>
        <xdr:cNvSpPr/>
      </xdr:nvSpPr>
      <xdr:spPr>
        <a:xfrm>
          <a:off x="9588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107343</xdr:rowOff>
    </xdr:from>
    <xdr:ext cx="534377" cy="259045"/>
    <xdr:sp macro="" textlink="">
      <xdr:nvSpPr>
        <xdr:cNvPr id="400" name="テキスト ボックス 399"/>
        <xdr:cNvSpPr txBox="1"/>
      </xdr:nvSpPr>
      <xdr:spPr>
        <a:xfrm>
          <a:off x="9372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118703</xdr:rowOff>
    </xdr:from>
    <xdr:to>
      <xdr:col>45</xdr:col>
      <xdr:colOff>177800</xdr:colOff>
      <xdr:row>77</xdr:row>
      <xdr:rowOff>150152</xdr:rowOff>
    </xdr:to>
    <xdr:cxnSp macro="">
      <xdr:nvCxnSpPr>
        <xdr:cNvPr id="401" name="直線コネクタ 400"/>
        <xdr:cNvCxnSpPr/>
      </xdr:nvCxnSpPr>
      <xdr:spPr>
        <a:xfrm flipV="1">
          <a:off x="7861300" y="12463103"/>
          <a:ext cx="889000" cy="88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137585</xdr:rowOff>
    </xdr:from>
    <xdr:to>
      <xdr:col>46</xdr:col>
      <xdr:colOff>38100</xdr:colOff>
      <xdr:row>77</xdr:row>
      <xdr:rowOff>67735</xdr:rowOff>
    </xdr:to>
    <xdr:sp macro="" textlink="">
      <xdr:nvSpPr>
        <xdr:cNvPr id="402" name="フローチャート: 判断 401"/>
        <xdr:cNvSpPr/>
      </xdr:nvSpPr>
      <xdr:spPr>
        <a:xfrm>
          <a:off x="8699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58862</xdr:rowOff>
    </xdr:from>
    <xdr:ext cx="534377" cy="259045"/>
    <xdr:sp macro="" textlink="">
      <xdr:nvSpPr>
        <xdr:cNvPr id="403" name="テキスト ボックス 402"/>
        <xdr:cNvSpPr txBox="1"/>
      </xdr:nvSpPr>
      <xdr:spPr>
        <a:xfrm>
          <a:off x="8483111" y="1326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158291</xdr:rowOff>
    </xdr:from>
    <xdr:to>
      <xdr:col>41</xdr:col>
      <xdr:colOff>50800</xdr:colOff>
      <xdr:row>77</xdr:row>
      <xdr:rowOff>150152</xdr:rowOff>
    </xdr:to>
    <xdr:cxnSp macro="">
      <xdr:nvCxnSpPr>
        <xdr:cNvPr id="404" name="直線コネクタ 403"/>
        <xdr:cNvCxnSpPr/>
      </xdr:nvCxnSpPr>
      <xdr:spPr>
        <a:xfrm>
          <a:off x="6972300" y="13017041"/>
          <a:ext cx="889000" cy="3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142489</xdr:rowOff>
    </xdr:from>
    <xdr:to>
      <xdr:col>41</xdr:col>
      <xdr:colOff>101600</xdr:colOff>
      <xdr:row>77</xdr:row>
      <xdr:rowOff>72639</xdr:rowOff>
    </xdr:to>
    <xdr:sp macro="" textlink="">
      <xdr:nvSpPr>
        <xdr:cNvPr id="405" name="フローチャート: 判断 404"/>
        <xdr:cNvSpPr/>
      </xdr:nvSpPr>
      <xdr:spPr>
        <a:xfrm>
          <a:off x="7810500" y="131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89167</xdr:rowOff>
    </xdr:from>
    <xdr:ext cx="534377" cy="259045"/>
    <xdr:sp macro="" textlink="">
      <xdr:nvSpPr>
        <xdr:cNvPr id="406" name="テキスト ボックス 405"/>
        <xdr:cNvSpPr txBox="1"/>
      </xdr:nvSpPr>
      <xdr:spPr>
        <a:xfrm>
          <a:off x="7594111" y="1294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116909</xdr:rowOff>
    </xdr:from>
    <xdr:to>
      <xdr:col>36</xdr:col>
      <xdr:colOff>165100</xdr:colOff>
      <xdr:row>77</xdr:row>
      <xdr:rowOff>47059</xdr:rowOff>
    </xdr:to>
    <xdr:sp macro="" textlink="">
      <xdr:nvSpPr>
        <xdr:cNvPr id="407" name="フローチャート: 判断 406"/>
        <xdr:cNvSpPr/>
      </xdr:nvSpPr>
      <xdr:spPr>
        <a:xfrm>
          <a:off x="6921500" y="1314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38186</xdr:rowOff>
    </xdr:from>
    <xdr:ext cx="534377" cy="259045"/>
    <xdr:sp macro="" textlink="">
      <xdr:nvSpPr>
        <xdr:cNvPr id="408" name="テキスト ボックス 407"/>
        <xdr:cNvSpPr txBox="1"/>
      </xdr:nvSpPr>
      <xdr:spPr>
        <a:xfrm>
          <a:off x="6705111" y="132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62376</xdr:rowOff>
    </xdr:from>
    <xdr:to>
      <xdr:col>55</xdr:col>
      <xdr:colOff>50800</xdr:colOff>
      <xdr:row>77</xdr:row>
      <xdr:rowOff>163976</xdr:rowOff>
    </xdr:to>
    <xdr:sp macro="" textlink="">
      <xdr:nvSpPr>
        <xdr:cNvPr id="414" name="楕円 413"/>
        <xdr:cNvSpPr/>
      </xdr:nvSpPr>
      <xdr:spPr>
        <a:xfrm>
          <a:off x="10426700" y="132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148753</xdr:rowOff>
    </xdr:from>
    <xdr:ext cx="534377" cy="259045"/>
    <xdr:sp macro="" textlink="">
      <xdr:nvSpPr>
        <xdr:cNvPr id="415" name="普通建設事業費 （ うち新規整備　）該当値テキスト"/>
        <xdr:cNvSpPr txBox="1"/>
      </xdr:nvSpPr>
      <xdr:spPr>
        <a:xfrm>
          <a:off x="10528300" y="1317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124161</xdr:rowOff>
    </xdr:from>
    <xdr:to>
      <xdr:col>50</xdr:col>
      <xdr:colOff>165100</xdr:colOff>
      <xdr:row>75</xdr:row>
      <xdr:rowOff>54311</xdr:rowOff>
    </xdr:to>
    <xdr:sp macro="" textlink="">
      <xdr:nvSpPr>
        <xdr:cNvPr id="416" name="楕円 415"/>
        <xdr:cNvSpPr/>
      </xdr:nvSpPr>
      <xdr:spPr>
        <a:xfrm>
          <a:off x="9588500" y="128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70838</xdr:rowOff>
    </xdr:from>
    <xdr:ext cx="534377" cy="259045"/>
    <xdr:sp macro="" textlink="">
      <xdr:nvSpPr>
        <xdr:cNvPr id="417" name="テキスト ボックス 416"/>
        <xdr:cNvSpPr txBox="1"/>
      </xdr:nvSpPr>
      <xdr:spPr>
        <a:xfrm>
          <a:off x="9372111" y="125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67903</xdr:rowOff>
    </xdr:from>
    <xdr:to>
      <xdr:col>46</xdr:col>
      <xdr:colOff>38100</xdr:colOff>
      <xdr:row>72</xdr:row>
      <xdr:rowOff>169503</xdr:rowOff>
    </xdr:to>
    <xdr:sp macro="" textlink="">
      <xdr:nvSpPr>
        <xdr:cNvPr id="418" name="楕円 417"/>
        <xdr:cNvSpPr/>
      </xdr:nvSpPr>
      <xdr:spPr>
        <a:xfrm>
          <a:off x="8699500" y="124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14580</xdr:rowOff>
    </xdr:from>
    <xdr:ext cx="599010" cy="259045"/>
    <xdr:sp macro="" textlink="">
      <xdr:nvSpPr>
        <xdr:cNvPr id="419" name="テキスト ボックス 418"/>
        <xdr:cNvSpPr txBox="1"/>
      </xdr:nvSpPr>
      <xdr:spPr>
        <a:xfrm>
          <a:off x="8450795" y="1218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99352</xdr:rowOff>
    </xdr:from>
    <xdr:to>
      <xdr:col>41</xdr:col>
      <xdr:colOff>101600</xdr:colOff>
      <xdr:row>78</xdr:row>
      <xdr:rowOff>29502</xdr:rowOff>
    </xdr:to>
    <xdr:sp macro="" textlink="">
      <xdr:nvSpPr>
        <xdr:cNvPr id="420" name="楕円 419"/>
        <xdr:cNvSpPr/>
      </xdr:nvSpPr>
      <xdr:spPr>
        <a:xfrm>
          <a:off x="7810500" y="1330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20629</xdr:rowOff>
    </xdr:from>
    <xdr:ext cx="469744" cy="259045"/>
    <xdr:sp macro="" textlink="">
      <xdr:nvSpPr>
        <xdr:cNvPr id="421" name="テキスト ボックス 420"/>
        <xdr:cNvSpPr txBox="1"/>
      </xdr:nvSpPr>
      <xdr:spPr>
        <a:xfrm>
          <a:off x="7626428" y="1339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107491</xdr:rowOff>
    </xdr:from>
    <xdr:to>
      <xdr:col>36</xdr:col>
      <xdr:colOff>165100</xdr:colOff>
      <xdr:row>76</xdr:row>
      <xdr:rowOff>37641</xdr:rowOff>
    </xdr:to>
    <xdr:sp macro="" textlink="">
      <xdr:nvSpPr>
        <xdr:cNvPr id="422" name="楕円 421"/>
        <xdr:cNvSpPr/>
      </xdr:nvSpPr>
      <xdr:spPr>
        <a:xfrm>
          <a:off x="6921500" y="1296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54168</xdr:rowOff>
    </xdr:from>
    <xdr:ext cx="534377" cy="259045"/>
    <xdr:sp macro="" textlink="">
      <xdr:nvSpPr>
        <xdr:cNvPr id="423" name="テキスト ボックス 422"/>
        <xdr:cNvSpPr txBox="1"/>
      </xdr:nvSpPr>
      <xdr:spPr>
        <a:xfrm>
          <a:off x="6705111" y="1274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125974</xdr:rowOff>
    </xdr:from>
    <xdr:to>
      <xdr:col>55</xdr:col>
      <xdr:colOff>0</xdr:colOff>
      <xdr:row>95</xdr:row>
      <xdr:rowOff>156079</xdr:rowOff>
    </xdr:to>
    <xdr:cxnSp macro="">
      <xdr:nvCxnSpPr>
        <xdr:cNvPr id="452" name="直線コネクタ 451"/>
        <xdr:cNvCxnSpPr/>
      </xdr:nvCxnSpPr>
      <xdr:spPr>
        <a:xfrm flipV="1">
          <a:off x="9639300" y="16242274"/>
          <a:ext cx="838200" cy="20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3" name="普通建設事業費 （ うち更新整備　）平均値テキスト"/>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156079</xdr:rowOff>
    </xdr:from>
    <xdr:to>
      <xdr:col>50</xdr:col>
      <xdr:colOff>114300</xdr:colOff>
      <xdr:row>97</xdr:row>
      <xdr:rowOff>4215</xdr:rowOff>
    </xdr:to>
    <xdr:cxnSp macro="">
      <xdr:nvCxnSpPr>
        <xdr:cNvPr id="455" name="直線コネクタ 454"/>
        <xdr:cNvCxnSpPr/>
      </xdr:nvCxnSpPr>
      <xdr:spPr>
        <a:xfrm flipV="1">
          <a:off x="8750300" y="16443829"/>
          <a:ext cx="889000" cy="19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28229</xdr:rowOff>
    </xdr:from>
    <xdr:to>
      <xdr:col>50</xdr:col>
      <xdr:colOff>165100</xdr:colOff>
      <xdr:row>98</xdr:row>
      <xdr:rowOff>129829</xdr:rowOff>
    </xdr:to>
    <xdr:sp macro="" textlink="">
      <xdr:nvSpPr>
        <xdr:cNvPr id="456" name="フローチャート: 判断 455"/>
        <xdr:cNvSpPr/>
      </xdr:nvSpPr>
      <xdr:spPr>
        <a:xfrm>
          <a:off x="9588500" y="1683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120956</xdr:rowOff>
    </xdr:from>
    <xdr:ext cx="534377" cy="259045"/>
    <xdr:sp macro="" textlink="">
      <xdr:nvSpPr>
        <xdr:cNvPr id="457" name="テキスト ボックス 456"/>
        <xdr:cNvSpPr txBox="1"/>
      </xdr:nvSpPr>
      <xdr:spPr>
        <a:xfrm>
          <a:off x="9372111" y="16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4215</xdr:rowOff>
    </xdr:from>
    <xdr:to>
      <xdr:col>45</xdr:col>
      <xdr:colOff>177800</xdr:colOff>
      <xdr:row>98</xdr:row>
      <xdr:rowOff>48106</xdr:rowOff>
    </xdr:to>
    <xdr:cxnSp macro="">
      <xdr:nvCxnSpPr>
        <xdr:cNvPr id="458" name="直線コネクタ 457"/>
        <xdr:cNvCxnSpPr/>
      </xdr:nvCxnSpPr>
      <xdr:spPr>
        <a:xfrm flipV="1">
          <a:off x="7861300" y="16634865"/>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41952</xdr:rowOff>
    </xdr:from>
    <xdr:to>
      <xdr:col>46</xdr:col>
      <xdr:colOff>38100</xdr:colOff>
      <xdr:row>98</xdr:row>
      <xdr:rowOff>143552</xdr:rowOff>
    </xdr:to>
    <xdr:sp macro="" textlink="">
      <xdr:nvSpPr>
        <xdr:cNvPr id="459" name="フローチャート: 判断 458"/>
        <xdr:cNvSpPr/>
      </xdr:nvSpPr>
      <xdr:spPr>
        <a:xfrm>
          <a:off x="8699500" y="1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134679</xdr:rowOff>
    </xdr:from>
    <xdr:ext cx="534377" cy="259045"/>
    <xdr:sp macro="" textlink="">
      <xdr:nvSpPr>
        <xdr:cNvPr id="460" name="テキスト ボックス 459"/>
        <xdr:cNvSpPr txBox="1"/>
      </xdr:nvSpPr>
      <xdr:spPr>
        <a:xfrm>
          <a:off x="8483111" y="1693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37925</xdr:rowOff>
    </xdr:from>
    <xdr:to>
      <xdr:col>41</xdr:col>
      <xdr:colOff>50800</xdr:colOff>
      <xdr:row>98</xdr:row>
      <xdr:rowOff>48106</xdr:rowOff>
    </xdr:to>
    <xdr:cxnSp macro="">
      <xdr:nvCxnSpPr>
        <xdr:cNvPr id="461" name="直線コネクタ 460"/>
        <xdr:cNvCxnSpPr/>
      </xdr:nvCxnSpPr>
      <xdr:spPr>
        <a:xfrm>
          <a:off x="6972300" y="16840025"/>
          <a:ext cx="8890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50526</xdr:rowOff>
    </xdr:from>
    <xdr:to>
      <xdr:col>41</xdr:col>
      <xdr:colOff>101600</xdr:colOff>
      <xdr:row>98</xdr:row>
      <xdr:rowOff>152126</xdr:rowOff>
    </xdr:to>
    <xdr:sp macro="" textlink="">
      <xdr:nvSpPr>
        <xdr:cNvPr id="462" name="フローチャート: 判断 461"/>
        <xdr:cNvSpPr/>
      </xdr:nvSpPr>
      <xdr:spPr>
        <a:xfrm>
          <a:off x="7810500" y="1685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143253</xdr:rowOff>
    </xdr:from>
    <xdr:ext cx="534377" cy="259045"/>
    <xdr:sp macro="" textlink="">
      <xdr:nvSpPr>
        <xdr:cNvPr id="463" name="テキスト ボックス 462"/>
        <xdr:cNvSpPr txBox="1"/>
      </xdr:nvSpPr>
      <xdr:spPr>
        <a:xfrm>
          <a:off x="7594111" y="1694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62147</xdr:rowOff>
    </xdr:from>
    <xdr:to>
      <xdr:col>36</xdr:col>
      <xdr:colOff>165100</xdr:colOff>
      <xdr:row>98</xdr:row>
      <xdr:rowOff>163747</xdr:rowOff>
    </xdr:to>
    <xdr:sp macro="" textlink="">
      <xdr:nvSpPr>
        <xdr:cNvPr id="464" name="フローチャート: 判断 463"/>
        <xdr:cNvSpPr/>
      </xdr:nvSpPr>
      <xdr:spPr>
        <a:xfrm>
          <a:off x="6921500" y="1686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154874</xdr:rowOff>
    </xdr:from>
    <xdr:ext cx="534377" cy="259045"/>
    <xdr:sp macro="" textlink="">
      <xdr:nvSpPr>
        <xdr:cNvPr id="465" name="テキスト ボックス 464"/>
        <xdr:cNvSpPr txBox="1"/>
      </xdr:nvSpPr>
      <xdr:spPr>
        <a:xfrm>
          <a:off x="6705111" y="1695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75174</xdr:rowOff>
    </xdr:from>
    <xdr:to>
      <xdr:col>55</xdr:col>
      <xdr:colOff>50800</xdr:colOff>
      <xdr:row>95</xdr:row>
      <xdr:rowOff>5324</xdr:rowOff>
    </xdr:to>
    <xdr:sp macro="" textlink="">
      <xdr:nvSpPr>
        <xdr:cNvPr id="471" name="楕円 470"/>
        <xdr:cNvSpPr/>
      </xdr:nvSpPr>
      <xdr:spPr>
        <a:xfrm>
          <a:off x="10426700" y="161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98051</xdr:rowOff>
    </xdr:from>
    <xdr:ext cx="599010" cy="259045"/>
    <xdr:sp macro="" textlink="">
      <xdr:nvSpPr>
        <xdr:cNvPr id="472" name="普通建設事業費 （ うち更新整備　）該当値テキスト"/>
        <xdr:cNvSpPr txBox="1"/>
      </xdr:nvSpPr>
      <xdr:spPr>
        <a:xfrm>
          <a:off x="10528300" y="1604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105279</xdr:rowOff>
    </xdr:from>
    <xdr:to>
      <xdr:col>50</xdr:col>
      <xdr:colOff>165100</xdr:colOff>
      <xdr:row>96</xdr:row>
      <xdr:rowOff>35429</xdr:rowOff>
    </xdr:to>
    <xdr:sp macro="" textlink="">
      <xdr:nvSpPr>
        <xdr:cNvPr id="473" name="楕円 472"/>
        <xdr:cNvSpPr/>
      </xdr:nvSpPr>
      <xdr:spPr>
        <a:xfrm>
          <a:off x="9588500" y="163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51956</xdr:rowOff>
    </xdr:from>
    <xdr:ext cx="599010" cy="259045"/>
    <xdr:sp macro="" textlink="">
      <xdr:nvSpPr>
        <xdr:cNvPr id="474" name="テキスト ボックス 473"/>
        <xdr:cNvSpPr txBox="1"/>
      </xdr:nvSpPr>
      <xdr:spPr>
        <a:xfrm>
          <a:off x="9339795" y="1616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124865</xdr:rowOff>
    </xdr:from>
    <xdr:to>
      <xdr:col>46</xdr:col>
      <xdr:colOff>38100</xdr:colOff>
      <xdr:row>97</xdr:row>
      <xdr:rowOff>55015</xdr:rowOff>
    </xdr:to>
    <xdr:sp macro="" textlink="">
      <xdr:nvSpPr>
        <xdr:cNvPr id="475" name="楕円 474"/>
        <xdr:cNvSpPr/>
      </xdr:nvSpPr>
      <xdr:spPr>
        <a:xfrm>
          <a:off x="8699500" y="165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71542</xdr:rowOff>
    </xdr:from>
    <xdr:ext cx="599010" cy="259045"/>
    <xdr:sp macro="" textlink="">
      <xdr:nvSpPr>
        <xdr:cNvPr id="476" name="テキスト ボックス 475"/>
        <xdr:cNvSpPr txBox="1"/>
      </xdr:nvSpPr>
      <xdr:spPr>
        <a:xfrm>
          <a:off x="8450795" y="1635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168756</xdr:rowOff>
    </xdr:from>
    <xdr:to>
      <xdr:col>41</xdr:col>
      <xdr:colOff>101600</xdr:colOff>
      <xdr:row>98</xdr:row>
      <xdr:rowOff>98906</xdr:rowOff>
    </xdr:to>
    <xdr:sp macro="" textlink="">
      <xdr:nvSpPr>
        <xdr:cNvPr id="477" name="楕円 476"/>
        <xdr:cNvSpPr/>
      </xdr:nvSpPr>
      <xdr:spPr>
        <a:xfrm>
          <a:off x="7810500" y="1679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115433</xdr:rowOff>
    </xdr:from>
    <xdr:ext cx="534377" cy="259045"/>
    <xdr:sp macro="" textlink="">
      <xdr:nvSpPr>
        <xdr:cNvPr id="478" name="テキスト ボックス 477"/>
        <xdr:cNvSpPr txBox="1"/>
      </xdr:nvSpPr>
      <xdr:spPr>
        <a:xfrm>
          <a:off x="7594111" y="1657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158575</xdr:rowOff>
    </xdr:from>
    <xdr:to>
      <xdr:col>36</xdr:col>
      <xdr:colOff>165100</xdr:colOff>
      <xdr:row>98</xdr:row>
      <xdr:rowOff>88725</xdr:rowOff>
    </xdr:to>
    <xdr:sp macro="" textlink="">
      <xdr:nvSpPr>
        <xdr:cNvPr id="479" name="楕円 478"/>
        <xdr:cNvSpPr/>
      </xdr:nvSpPr>
      <xdr:spPr>
        <a:xfrm>
          <a:off x="6921500" y="167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105252</xdr:rowOff>
    </xdr:from>
    <xdr:ext cx="534377" cy="259045"/>
    <xdr:sp macro="" textlink="">
      <xdr:nvSpPr>
        <xdr:cNvPr id="480" name="テキスト ボックス 479"/>
        <xdr:cNvSpPr txBox="1"/>
      </xdr:nvSpPr>
      <xdr:spPr>
        <a:xfrm>
          <a:off x="6705111" y="165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4" name="テキスト ボックス 493"/>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58255</xdr:rowOff>
    </xdr:from>
    <xdr:to>
      <xdr:col>85</xdr:col>
      <xdr:colOff>126364</xdr:colOff>
      <xdr:row>38</xdr:row>
      <xdr:rowOff>139700</xdr:rowOff>
    </xdr:to>
    <xdr:cxnSp macro="">
      <xdr:nvCxnSpPr>
        <xdr:cNvPr id="502" name="直線コネクタ 501"/>
        <xdr:cNvCxnSpPr/>
      </xdr:nvCxnSpPr>
      <xdr:spPr>
        <a:xfrm flipV="1">
          <a:off x="16317595" y="5716105"/>
          <a:ext cx="1269" cy="93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4932</xdr:rowOff>
    </xdr:from>
    <xdr:ext cx="599010" cy="259045"/>
    <xdr:sp macro="" textlink="">
      <xdr:nvSpPr>
        <xdr:cNvPr id="505" name="災害復旧事業費最大値テキスト"/>
        <xdr:cNvSpPr txBox="1"/>
      </xdr:nvSpPr>
      <xdr:spPr>
        <a:xfrm>
          <a:off x="16370300" y="549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58255</xdr:rowOff>
    </xdr:from>
    <xdr:to>
      <xdr:col>86</xdr:col>
      <xdr:colOff>25400</xdr:colOff>
      <xdr:row>33</xdr:row>
      <xdr:rowOff>58255</xdr:rowOff>
    </xdr:to>
    <xdr:cxnSp macro="">
      <xdr:nvCxnSpPr>
        <xdr:cNvPr id="506" name="直線コネクタ 505"/>
        <xdr:cNvCxnSpPr/>
      </xdr:nvCxnSpPr>
      <xdr:spPr>
        <a:xfrm>
          <a:off x="16230600" y="5716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71888</xdr:rowOff>
    </xdr:from>
    <xdr:to>
      <xdr:col>85</xdr:col>
      <xdr:colOff>127000</xdr:colOff>
      <xdr:row>36</xdr:row>
      <xdr:rowOff>14606</xdr:rowOff>
    </xdr:to>
    <xdr:cxnSp macro="">
      <xdr:nvCxnSpPr>
        <xdr:cNvPr id="507" name="直線コネクタ 506"/>
        <xdr:cNvCxnSpPr/>
      </xdr:nvCxnSpPr>
      <xdr:spPr>
        <a:xfrm>
          <a:off x="15481300" y="5386838"/>
          <a:ext cx="838200" cy="7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154652</xdr:rowOff>
    </xdr:from>
    <xdr:ext cx="534377" cy="259045"/>
    <xdr:sp macro="" textlink="">
      <xdr:nvSpPr>
        <xdr:cNvPr id="508" name="災害復旧事業費平均値テキスト"/>
        <xdr:cNvSpPr txBox="1"/>
      </xdr:nvSpPr>
      <xdr:spPr>
        <a:xfrm>
          <a:off x="16370300" y="649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4775</xdr:rowOff>
    </xdr:from>
    <xdr:to>
      <xdr:col>85</xdr:col>
      <xdr:colOff>177800</xdr:colOff>
      <xdr:row>38</xdr:row>
      <xdr:rowOff>106375</xdr:rowOff>
    </xdr:to>
    <xdr:sp macro="" textlink="">
      <xdr:nvSpPr>
        <xdr:cNvPr id="509" name="フローチャート: 判断 508"/>
        <xdr:cNvSpPr/>
      </xdr:nvSpPr>
      <xdr:spPr>
        <a:xfrm>
          <a:off x="162687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48283</xdr:rowOff>
    </xdr:from>
    <xdr:to>
      <xdr:col>81</xdr:col>
      <xdr:colOff>50800</xdr:colOff>
      <xdr:row>31</xdr:row>
      <xdr:rowOff>71888</xdr:rowOff>
    </xdr:to>
    <xdr:cxnSp macro="">
      <xdr:nvCxnSpPr>
        <xdr:cNvPr id="510" name="直線コネクタ 509"/>
        <xdr:cNvCxnSpPr/>
      </xdr:nvCxnSpPr>
      <xdr:spPr>
        <a:xfrm>
          <a:off x="14592300" y="5191783"/>
          <a:ext cx="889000" cy="19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14015</xdr:rowOff>
    </xdr:from>
    <xdr:to>
      <xdr:col>81</xdr:col>
      <xdr:colOff>101600</xdr:colOff>
      <xdr:row>38</xdr:row>
      <xdr:rowOff>115615</xdr:rowOff>
    </xdr:to>
    <xdr:sp macro="" textlink="">
      <xdr:nvSpPr>
        <xdr:cNvPr id="511" name="フローチャート: 判断 510"/>
        <xdr:cNvSpPr/>
      </xdr:nvSpPr>
      <xdr:spPr>
        <a:xfrm>
          <a:off x="15430500" y="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106742</xdr:rowOff>
    </xdr:from>
    <xdr:ext cx="534377" cy="259045"/>
    <xdr:sp macro="" textlink="">
      <xdr:nvSpPr>
        <xdr:cNvPr id="512" name="テキスト ボックス 511"/>
        <xdr:cNvSpPr txBox="1"/>
      </xdr:nvSpPr>
      <xdr:spPr>
        <a:xfrm>
          <a:off x="15214111" y="66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48283</xdr:rowOff>
    </xdr:from>
    <xdr:to>
      <xdr:col>76</xdr:col>
      <xdr:colOff>114300</xdr:colOff>
      <xdr:row>31</xdr:row>
      <xdr:rowOff>170108</xdr:rowOff>
    </xdr:to>
    <xdr:cxnSp macro="">
      <xdr:nvCxnSpPr>
        <xdr:cNvPr id="513" name="直線コネクタ 512"/>
        <xdr:cNvCxnSpPr/>
      </xdr:nvCxnSpPr>
      <xdr:spPr>
        <a:xfrm flipV="1">
          <a:off x="13703300" y="5191783"/>
          <a:ext cx="889000" cy="29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42842</xdr:rowOff>
    </xdr:from>
    <xdr:to>
      <xdr:col>76</xdr:col>
      <xdr:colOff>165100</xdr:colOff>
      <xdr:row>38</xdr:row>
      <xdr:rowOff>144442</xdr:rowOff>
    </xdr:to>
    <xdr:sp macro="" textlink="">
      <xdr:nvSpPr>
        <xdr:cNvPr id="514" name="フローチャート: 判断 513"/>
        <xdr:cNvSpPr/>
      </xdr:nvSpPr>
      <xdr:spPr>
        <a:xfrm>
          <a:off x="14541500" y="65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135569</xdr:rowOff>
    </xdr:from>
    <xdr:ext cx="534377" cy="259045"/>
    <xdr:sp macro="" textlink="">
      <xdr:nvSpPr>
        <xdr:cNvPr id="515" name="テキスト ボックス 514"/>
        <xdr:cNvSpPr txBox="1"/>
      </xdr:nvSpPr>
      <xdr:spPr>
        <a:xfrm>
          <a:off x="14325111" y="665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170108</xdr:rowOff>
    </xdr:from>
    <xdr:to>
      <xdr:col>71</xdr:col>
      <xdr:colOff>177800</xdr:colOff>
      <xdr:row>35</xdr:row>
      <xdr:rowOff>82061</xdr:rowOff>
    </xdr:to>
    <xdr:cxnSp macro="">
      <xdr:nvCxnSpPr>
        <xdr:cNvPr id="516" name="直線コネクタ 515"/>
        <xdr:cNvCxnSpPr/>
      </xdr:nvCxnSpPr>
      <xdr:spPr>
        <a:xfrm flipV="1">
          <a:off x="12814300" y="5485058"/>
          <a:ext cx="889000" cy="59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18473</xdr:rowOff>
    </xdr:from>
    <xdr:to>
      <xdr:col>72</xdr:col>
      <xdr:colOff>38100</xdr:colOff>
      <xdr:row>38</xdr:row>
      <xdr:rowOff>120073</xdr:rowOff>
    </xdr:to>
    <xdr:sp macro="" textlink="">
      <xdr:nvSpPr>
        <xdr:cNvPr id="517" name="フローチャート: 判断 516"/>
        <xdr:cNvSpPr/>
      </xdr:nvSpPr>
      <xdr:spPr>
        <a:xfrm>
          <a:off x="13652500" y="65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111200</xdr:rowOff>
    </xdr:from>
    <xdr:ext cx="534377" cy="259045"/>
    <xdr:sp macro="" textlink="">
      <xdr:nvSpPr>
        <xdr:cNvPr id="518" name="テキスト ボックス 517"/>
        <xdr:cNvSpPr txBox="1"/>
      </xdr:nvSpPr>
      <xdr:spPr>
        <a:xfrm>
          <a:off x="13436111" y="66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44131</xdr:rowOff>
    </xdr:from>
    <xdr:to>
      <xdr:col>67</xdr:col>
      <xdr:colOff>101600</xdr:colOff>
      <xdr:row>38</xdr:row>
      <xdr:rowOff>145731</xdr:rowOff>
    </xdr:to>
    <xdr:sp macro="" textlink="">
      <xdr:nvSpPr>
        <xdr:cNvPr id="519" name="フローチャート: 判断 518"/>
        <xdr:cNvSpPr/>
      </xdr:nvSpPr>
      <xdr:spPr>
        <a:xfrm>
          <a:off x="12763500" y="655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136858</xdr:rowOff>
    </xdr:from>
    <xdr:ext cx="469744" cy="259045"/>
    <xdr:sp macro="" textlink="">
      <xdr:nvSpPr>
        <xdr:cNvPr id="520" name="テキスト ボックス 519"/>
        <xdr:cNvSpPr txBox="1"/>
      </xdr:nvSpPr>
      <xdr:spPr>
        <a:xfrm>
          <a:off x="12579428" y="665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135256</xdr:rowOff>
    </xdr:from>
    <xdr:to>
      <xdr:col>85</xdr:col>
      <xdr:colOff>177800</xdr:colOff>
      <xdr:row>36</xdr:row>
      <xdr:rowOff>65406</xdr:rowOff>
    </xdr:to>
    <xdr:sp macro="" textlink="">
      <xdr:nvSpPr>
        <xdr:cNvPr id="526" name="楕円 525"/>
        <xdr:cNvSpPr/>
      </xdr:nvSpPr>
      <xdr:spPr>
        <a:xfrm>
          <a:off x="16268700" y="61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158133</xdr:rowOff>
    </xdr:from>
    <xdr:ext cx="599010" cy="259045"/>
    <xdr:sp macro="" textlink="">
      <xdr:nvSpPr>
        <xdr:cNvPr id="527" name="災害復旧事業費該当値テキスト"/>
        <xdr:cNvSpPr txBox="1"/>
      </xdr:nvSpPr>
      <xdr:spPr>
        <a:xfrm>
          <a:off x="16370300" y="598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21088</xdr:rowOff>
    </xdr:from>
    <xdr:to>
      <xdr:col>81</xdr:col>
      <xdr:colOff>101600</xdr:colOff>
      <xdr:row>31</xdr:row>
      <xdr:rowOff>122688</xdr:rowOff>
    </xdr:to>
    <xdr:sp macro="" textlink="">
      <xdr:nvSpPr>
        <xdr:cNvPr id="528" name="楕円 527"/>
        <xdr:cNvSpPr/>
      </xdr:nvSpPr>
      <xdr:spPr>
        <a:xfrm>
          <a:off x="15430500" y="533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139215</xdr:rowOff>
    </xdr:from>
    <xdr:ext cx="599010" cy="259045"/>
    <xdr:sp macro="" textlink="">
      <xdr:nvSpPr>
        <xdr:cNvPr id="529" name="テキスト ボックス 528"/>
        <xdr:cNvSpPr txBox="1"/>
      </xdr:nvSpPr>
      <xdr:spPr>
        <a:xfrm>
          <a:off x="15181795" y="51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168933</xdr:rowOff>
    </xdr:from>
    <xdr:to>
      <xdr:col>76</xdr:col>
      <xdr:colOff>165100</xdr:colOff>
      <xdr:row>30</xdr:row>
      <xdr:rowOff>99083</xdr:rowOff>
    </xdr:to>
    <xdr:sp macro="" textlink="">
      <xdr:nvSpPr>
        <xdr:cNvPr id="530" name="楕円 529"/>
        <xdr:cNvSpPr/>
      </xdr:nvSpPr>
      <xdr:spPr>
        <a:xfrm>
          <a:off x="14541500" y="51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115610</xdr:rowOff>
    </xdr:from>
    <xdr:ext cx="599010" cy="259045"/>
    <xdr:sp macro="" textlink="">
      <xdr:nvSpPr>
        <xdr:cNvPr id="531" name="テキスト ボックス 530"/>
        <xdr:cNvSpPr txBox="1"/>
      </xdr:nvSpPr>
      <xdr:spPr>
        <a:xfrm>
          <a:off x="14292795" y="49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119308</xdr:rowOff>
    </xdr:from>
    <xdr:to>
      <xdr:col>72</xdr:col>
      <xdr:colOff>38100</xdr:colOff>
      <xdr:row>32</xdr:row>
      <xdr:rowOff>49458</xdr:rowOff>
    </xdr:to>
    <xdr:sp macro="" textlink="">
      <xdr:nvSpPr>
        <xdr:cNvPr id="532" name="楕円 531"/>
        <xdr:cNvSpPr/>
      </xdr:nvSpPr>
      <xdr:spPr>
        <a:xfrm>
          <a:off x="13652500" y="54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65985</xdr:rowOff>
    </xdr:from>
    <xdr:ext cx="599010" cy="259045"/>
    <xdr:sp macro="" textlink="">
      <xdr:nvSpPr>
        <xdr:cNvPr id="533" name="テキスト ボックス 532"/>
        <xdr:cNvSpPr txBox="1"/>
      </xdr:nvSpPr>
      <xdr:spPr>
        <a:xfrm>
          <a:off x="13403795" y="520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31261</xdr:rowOff>
    </xdr:from>
    <xdr:to>
      <xdr:col>67</xdr:col>
      <xdr:colOff>101600</xdr:colOff>
      <xdr:row>35</xdr:row>
      <xdr:rowOff>132861</xdr:rowOff>
    </xdr:to>
    <xdr:sp macro="" textlink="">
      <xdr:nvSpPr>
        <xdr:cNvPr id="534" name="楕円 533"/>
        <xdr:cNvSpPr/>
      </xdr:nvSpPr>
      <xdr:spPr>
        <a:xfrm>
          <a:off x="12763500" y="603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149388</xdr:rowOff>
    </xdr:from>
    <xdr:ext cx="599010" cy="259045"/>
    <xdr:sp macro="" textlink="">
      <xdr:nvSpPr>
        <xdr:cNvPr id="535" name="テキスト ボックス 534"/>
        <xdr:cNvSpPr txBox="1"/>
      </xdr:nvSpPr>
      <xdr:spPr>
        <a:xfrm>
          <a:off x="12514795" y="580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9" name="テキスト ボックス 548"/>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1" name="テキスト ボックス 550"/>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3" name="テキスト ボックス 552"/>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5" name="テキスト ボックス 554"/>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7" name="直線コネクタ 556"/>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8"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60"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61" name="直線コネクタ 560"/>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3"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4" name="フローチャート: 判断 563"/>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6" name="フローチャート: 判断 565"/>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7" name="テキスト ボックス 56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9" name="フローチャート: 判断 568"/>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0" name="テキスト ボックス 569"/>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2" name="フローチャート: 判断 571"/>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3" name="テキスト ボックス 572"/>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4" name="フローチャート: 判断 573"/>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5" name="テキスト ボックス 574"/>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2"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4" name="テキスト ボックス 583"/>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6" name="テキスト ボックス 585"/>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8" name="テキスト ボックス 587"/>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0" name="テキスト ボックス 589"/>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10" name="直線コネクタ 609"/>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1"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2" name="直線コネクタ 61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3"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4" name="直線コネクタ 613"/>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91129</xdr:rowOff>
    </xdr:from>
    <xdr:to>
      <xdr:col>85</xdr:col>
      <xdr:colOff>127000</xdr:colOff>
      <xdr:row>71</xdr:row>
      <xdr:rowOff>128030</xdr:rowOff>
    </xdr:to>
    <xdr:cxnSp macro="">
      <xdr:nvCxnSpPr>
        <xdr:cNvPr id="615" name="直線コネクタ 614"/>
        <xdr:cNvCxnSpPr/>
      </xdr:nvCxnSpPr>
      <xdr:spPr>
        <a:xfrm flipV="1">
          <a:off x="15481300" y="12092629"/>
          <a:ext cx="838200" cy="20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6" name="公債費平均値テキスト"/>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7" name="フローチャート: 判断 616"/>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128030</xdr:rowOff>
    </xdr:from>
    <xdr:to>
      <xdr:col>81</xdr:col>
      <xdr:colOff>50800</xdr:colOff>
      <xdr:row>75</xdr:row>
      <xdr:rowOff>39401</xdr:rowOff>
    </xdr:to>
    <xdr:cxnSp macro="">
      <xdr:nvCxnSpPr>
        <xdr:cNvPr id="618" name="直線コネクタ 617"/>
        <xdr:cNvCxnSpPr/>
      </xdr:nvCxnSpPr>
      <xdr:spPr>
        <a:xfrm flipV="1">
          <a:off x="14592300" y="12300980"/>
          <a:ext cx="889000" cy="59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169504</xdr:rowOff>
    </xdr:from>
    <xdr:to>
      <xdr:col>81</xdr:col>
      <xdr:colOff>101600</xdr:colOff>
      <xdr:row>75</xdr:row>
      <xdr:rowOff>99654</xdr:rowOff>
    </xdr:to>
    <xdr:sp macro="" textlink="">
      <xdr:nvSpPr>
        <xdr:cNvPr id="619" name="フローチャート: 判断 618"/>
        <xdr:cNvSpPr/>
      </xdr:nvSpPr>
      <xdr:spPr>
        <a:xfrm>
          <a:off x="15430500" y="1285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90781</xdr:rowOff>
    </xdr:from>
    <xdr:ext cx="534377" cy="259045"/>
    <xdr:sp macro="" textlink="">
      <xdr:nvSpPr>
        <xdr:cNvPr id="620" name="テキスト ボックス 619"/>
        <xdr:cNvSpPr txBox="1"/>
      </xdr:nvSpPr>
      <xdr:spPr>
        <a:xfrm>
          <a:off x="15214111" y="129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39401</xdr:rowOff>
    </xdr:from>
    <xdr:to>
      <xdr:col>76</xdr:col>
      <xdr:colOff>114300</xdr:colOff>
      <xdr:row>75</xdr:row>
      <xdr:rowOff>96529</xdr:rowOff>
    </xdr:to>
    <xdr:cxnSp macro="">
      <xdr:nvCxnSpPr>
        <xdr:cNvPr id="621" name="直線コネクタ 620"/>
        <xdr:cNvCxnSpPr/>
      </xdr:nvCxnSpPr>
      <xdr:spPr>
        <a:xfrm flipV="1">
          <a:off x="13703300" y="12898151"/>
          <a:ext cx="889000" cy="5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20143</xdr:rowOff>
    </xdr:from>
    <xdr:to>
      <xdr:col>76</xdr:col>
      <xdr:colOff>165100</xdr:colOff>
      <xdr:row>75</xdr:row>
      <xdr:rowOff>121743</xdr:rowOff>
    </xdr:to>
    <xdr:sp macro="" textlink="">
      <xdr:nvSpPr>
        <xdr:cNvPr id="622" name="フローチャート: 判断 621"/>
        <xdr:cNvSpPr/>
      </xdr:nvSpPr>
      <xdr:spPr>
        <a:xfrm>
          <a:off x="14541500" y="1287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112870</xdr:rowOff>
    </xdr:from>
    <xdr:ext cx="534377" cy="259045"/>
    <xdr:sp macro="" textlink="">
      <xdr:nvSpPr>
        <xdr:cNvPr id="623" name="テキスト ボックス 622"/>
        <xdr:cNvSpPr txBox="1"/>
      </xdr:nvSpPr>
      <xdr:spPr>
        <a:xfrm>
          <a:off x="14325111" y="129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81242</xdr:rowOff>
    </xdr:from>
    <xdr:to>
      <xdr:col>71</xdr:col>
      <xdr:colOff>177800</xdr:colOff>
      <xdr:row>75</xdr:row>
      <xdr:rowOff>96529</xdr:rowOff>
    </xdr:to>
    <xdr:cxnSp macro="">
      <xdr:nvCxnSpPr>
        <xdr:cNvPr id="624" name="直線コネクタ 623"/>
        <xdr:cNvCxnSpPr/>
      </xdr:nvCxnSpPr>
      <xdr:spPr>
        <a:xfrm>
          <a:off x="12814300" y="12939992"/>
          <a:ext cx="889000" cy="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6015</xdr:rowOff>
    </xdr:from>
    <xdr:to>
      <xdr:col>72</xdr:col>
      <xdr:colOff>38100</xdr:colOff>
      <xdr:row>75</xdr:row>
      <xdr:rowOff>107615</xdr:rowOff>
    </xdr:to>
    <xdr:sp macro="" textlink="">
      <xdr:nvSpPr>
        <xdr:cNvPr id="625" name="フローチャート: 判断 624"/>
        <xdr:cNvSpPr/>
      </xdr:nvSpPr>
      <xdr:spPr>
        <a:xfrm>
          <a:off x="136525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124142</xdr:rowOff>
    </xdr:from>
    <xdr:ext cx="534377" cy="259045"/>
    <xdr:sp macro="" textlink="">
      <xdr:nvSpPr>
        <xdr:cNvPr id="626" name="テキスト ボックス 625"/>
        <xdr:cNvSpPr txBox="1"/>
      </xdr:nvSpPr>
      <xdr:spPr>
        <a:xfrm>
          <a:off x="13436111" y="1263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21932</xdr:rowOff>
    </xdr:from>
    <xdr:to>
      <xdr:col>67</xdr:col>
      <xdr:colOff>101600</xdr:colOff>
      <xdr:row>75</xdr:row>
      <xdr:rowOff>123532</xdr:rowOff>
    </xdr:to>
    <xdr:sp macro="" textlink="">
      <xdr:nvSpPr>
        <xdr:cNvPr id="627" name="フローチャート: 判断 626"/>
        <xdr:cNvSpPr/>
      </xdr:nvSpPr>
      <xdr:spPr>
        <a:xfrm>
          <a:off x="12763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140059</xdr:rowOff>
    </xdr:from>
    <xdr:ext cx="534377" cy="259045"/>
    <xdr:sp macro="" textlink="">
      <xdr:nvSpPr>
        <xdr:cNvPr id="628" name="テキスト ボックス 627"/>
        <xdr:cNvSpPr txBox="1"/>
      </xdr:nvSpPr>
      <xdr:spPr>
        <a:xfrm>
          <a:off x="12547111" y="126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40329</xdr:rowOff>
    </xdr:from>
    <xdr:to>
      <xdr:col>85</xdr:col>
      <xdr:colOff>177800</xdr:colOff>
      <xdr:row>70</xdr:row>
      <xdr:rowOff>141929</xdr:rowOff>
    </xdr:to>
    <xdr:sp macro="" textlink="">
      <xdr:nvSpPr>
        <xdr:cNvPr id="634" name="楕円 633"/>
        <xdr:cNvSpPr/>
      </xdr:nvSpPr>
      <xdr:spPr>
        <a:xfrm>
          <a:off x="16268700" y="120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159068</xdr:rowOff>
    </xdr:from>
    <xdr:ext cx="599010" cy="259045"/>
    <xdr:sp macro="" textlink="">
      <xdr:nvSpPr>
        <xdr:cNvPr id="635" name="公債費該当値テキスト"/>
        <xdr:cNvSpPr txBox="1"/>
      </xdr:nvSpPr>
      <xdr:spPr>
        <a:xfrm>
          <a:off x="16370300" y="1198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77230</xdr:rowOff>
    </xdr:from>
    <xdr:to>
      <xdr:col>81</xdr:col>
      <xdr:colOff>101600</xdr:colOff>
      <xdr:row>72</xdr:row>
      <xdr:rowOff>7380</xdr:rowOff>
    </xdr:to>
    <xdr:sp macro="" textlink="">
      <xdr:nvSpPr>
        <xdr:cNvPr id="636" name="楕円 635"/>
        <xdr:cNvSpPr/>
      </xdr:nvSpPr>
      <xdr:spPr>
        <a:xfrm>
          <a:off x="15430500" y="122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23907</xdr:rowOff>
    </xdr:from>
    <xdr:ext cx="599010" cy="259045"/>
    <xdr:sp macro="" textlink="">
      <xdr:nvSpPr>
        <xdr:cNvPr id="637" name="テキスト ボックス 636"/>
        <xdr:cNvSpPr txBox="1"/>
      </xdr:nvSpPr>
      <xdr:spPr>
        <a:xfrm>
          <a:off x="15181795" y="1202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160051</xdr:rowOff>
    </xdr:from>
    <xdr:to>
      <xdr:col>76</xdr:col>
      <xdr:colOff>165100</xdr:colOff>
      <xdr:row>75</xdr:row>
      <xdr:rowOff>90201</xdr:rowOff>
    </xdr:to>
    <xdr:sp macro="" textlink="">
      <xdr:nvSpPr>
        <xdr:cNvPr id="638" name="楕円 637"/>
        <xdr:cNvSpPr/>
      </xdr:nvSpPr>
      <xdr:spPr>
        <a:xfrm>
          <a:off x="14541500" y="128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106728</xdr:rowOff>
    </xdr:from>
    <xdr:ext cx="534377" cy="259045"/>
    <xdr:sp macro="" textlink="">
      <xdr:nvSpPr>
        <xdr:cNvPr id="639" name="テキスト ボックス 638"/>
        <xdr:cNvSpPr txBox="1"/>
      </xdr:nvSpPr>
      <xdr:spPr>
        <a:xfrm>
          <a:off x="14325111" y="1262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45729</xdr:rowOff>
    </xdr:from>
    <xdr:to>
      <xdr:col>72</xdr:col>
      <xdr:colOff>38100</xdr:colOff>
      <xdr:row>75</xdr:row>
      <xdr:rowOff>147329</xdr:rowOff>
    </xdr:to>
    <xdr:sp macro="" textlink="">
      <xdr:nvSpPr>
        <xdr:cNvPr id="640" name="楕円 639"/>
        <xdr:cNvSpPr/>
      </xdr:nvSpPr>
      <xdr:spPr>
        <a:xfrm>
          <a:off x="13652500" y="129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138456</xdr:rowOff>
    </xdr:from>
    <xdr:ext cx="534377" cy="259045"/>
    <xdr:sp macro="" textlink="">
      <xdr:nvSpPr>
        <xdr:cNvPr id="641" name="テキスト ボックス 640"/>
        <xdr:cNvSpPr txBox="1"/>
      </xdr:nvSpPr>
      <xdr:spPr>
        <a:xfrm>
          <a:off x="13436111" y="1299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30442</xdr:rowOff>
    </xdr:from>
    <xdr:to>
      <xdr:col>67</xdr:col>
      <xdr:colOff>101600</xdr:colOff>
      <xdr:row>75</xdr:row>
      <xdr:rowOff>132042</xdr:rowOff>
    </xdr:to>
    <xdr:sp macro="" textlink="">
      <xdr:nvSpPr>
        <xdr:cNvPr id="642" name="楕円 641"/>
        <xdr:cNvSpPr/>
      </xdr:nvSpPr>
      <xdr:spPr>
        <a:xfrm>
          <a:off x="12763500" y="128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123169</xdr:rowOff>
    </xdr:from>
    <xdr:ext cx="534377" cy="259045"/>
    <xdr:sp macro="" textlink="">
      <xdr:nvSpPr>
        <xdr:cNvPr id="643" name="テキスト ボックス 642"/>
        <xdr:cNvSpPr txBox="1"/>
      </xdr:nvSpPr>
      <xdr:spPr>
        <a:xfrm>
          <a:off x="12547111" y="129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3" name="テキスト ボックス 66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7" name="直線コネクタ 666"/>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8"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9" name="直線コネクタ 668"/>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70"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71" name="直線コネクタ 670"/>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22036</xdr:rowOff>
    </xdr:from>
    <xdr:to>
      <xdr:col>85</xdr:col>
      <xdr:colOff>127000</xdr:colOff>
      <xdr:row>99</xdr:row>
      <xdr:rowOff>35285</xdr:rowOff>
    </xdr:to>
    <xdr:cxnSp macro="">
      <xdr:nvCxnSpPr>
        <xdr:cNvPr id="672" name="直線コネクタ 671"/>
        <xdr:cNvCxnSpPr/>
      </xdr:nvCxnSpPr>
      <xdr:spPr>
        <a:xfrm>
          <a:off x="15481300" y="16995586"/>
          <a:ext cx="8382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3" name="積立金平均値テキスト"/>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4" name="フローチャート: 判断 673"/>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22036</xdr:rowOff>
    </xdr:from>
    <xdr:to>
      <xdr:col>81</xdr:col>
      <xdr:colOff>50800</xdr:colOff>
      <xdr:row>99</xdr:row>
      <xdr:rowOff>39787</xdr:rowOff>
    </xdr:to>
    <xdr:cxnSp macro="">
      <xdr:nvCxnSpPr>
        <xdr:cNvPr id="675" name="直線コネクタ 674"/>
        <xdr:cNvCxnSpPr/>
      </xdr:nvCxnSpPr>
      <xdr:spPr>
        <a:xfrm flipV="1">
          <a:off x="14592300" y="16995586"/>
          <a:ext cx="8890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114874</xdr:rowOff>
    </xdr:from>
    <xdr:to>
      <xdr:col>81</xdr:col>
      <xdr:colOff>101600</xdr:colOff>
      <xdr:row>99</xdr:row>
      <xdr:rowOff>45024</xdr:rowOff>
    </xdr:to>
    <xdr:sp macro="" textlink="">
      <xdr:nvSpPr>
        <xdr:cNvPr id="676" name="フローチャート: 判断 675"/>
        <xdr:cNvSpPr/>
      </xdr:nvSpPr>
      <xdr:spPr>
        <a:xfrm>
          <a:off x="15430500" y="1691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61551</xdr:rowOff>
    </xdr:from>
    <xdr:ext cx="534377" cy="259045"/>
    <xdr:sp macro="" textlink="">
      <xdr:nvSpPr>
        <xdr:cNvPr id="677" name="テキスト ボックス 676"/>
        <xdr:cNvSpPr txBox="1"/>
      </xdr:nvSpPr>
      <xdr:spPr>
        <a:xfrm>
          <a:off x="15214111" y="166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90263</xdr:rowOff>
    </xdr:from>
    <xdr:to>
      <xdr:col>76</xdr:col>
      <xdr:colOff>114300</xdr:colOff>
      <xdr:row>99</xdr:row>
      <xdr:rowOff>39787</xdr:rowOff>
    </xdr:to>
    <xdr:cxnSp macro="">
      <xdr:nvCxnSpPr>
        <xdr:cNvPr id="678" name="直線コネクタ 677"/>
        <xdr:cNvCxnSpPr/>
      </xdr:nvCxnSpPr>
      <xdr:spPr>
        <a:xfrm>
          <a:off x="13703300" y="16720913"/>
          <a:ext cx="889000" cy="2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107699</xdr:rowOff>
    </xdr:from>
    <xdr:to>
      <xdr:col>76</xdr:col>
      <xdr:colOff>165100</xdr:colOff>
      <xdr:row>99</xdr:row>
      <xdr:rowOff>37849</xdr:rowOff>
    </xdr:to>
    <xdr:sp macro="" textlink="">
      <xdr:nvSpPr>
        <xdr:cNvPr id="679" name="フローチャート: 判断 678"/>
        <xdr:cNvSpPr/>
      </xdr:nvSpPr>
      <xdr:spPr>
        <a:xfrm>
          <a:off x="145415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54376</xdr:rowOff>
    </xdr:from>
    <xdr:ext cx="534377" cy="259045"/>
    <xdr:sp macro="" textlink="">
      <xdr:nvSpPr>
        <xdr:cNvPr id="680" name="テキスト ボックス 679"/>
        <xdr:cNvSpPr txBox="1"/>
      </xdr:nvSpPr>
      <xdr:spPr>
        <a:xfrm>
          <a:off x="14325111" y="166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90263</xdr:rowOff>
    </xdr:from>
    <xdr:to>
      <xdr:col>71</xdr:col>
      <xdr:colOff>177800</xdr:colOff>
      <xdr:row>98</xdr:row>
      <xdr:rowOff>136144</xdr:rowOff>
    </xdr:to>
    <xdr:cxnSp macro="">
      <xdr:nvCxnSpPr>
        <xdr:cNvPr id="681" name="直線コネクタ 680"/>
        <xdr:cNvCxnSpPr/>
      </xdr:nvCxnSpPr>
      <xdr:spPr>
        <a:xfrm flipV="1">
          <a:off x="12814300" y="16720913"/>
          <a:ext cx="889000" cy="21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105776</xdr:rowOff>
    </xdr:from>
    <xdr:to>
      <xdr:col>72</xdr:col>
      <xdr:colOff>38100</xdr:colOff>
      <xdr:row>99</xdr:row>
      <xdr:rowOff>35926</xdr:rowOff>
    </xdr:to>
    <xdr:sp macro="" textlink="">
      <xdr:nvSpPr>
        <xdr:cNvPr id="682" name="フローチャート: 判断 681"/>
        <xdr:cNvSpPr/>
      </xdr:nvSpPr>
      <xdr:spPr>
        <a:xfrm>
          <a:off x="13652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27053</xdr:rowOff>
    </xdr:from>
    <xdr:ext cx="534377" cy="259045"/>
    <xdr:sp macro="" textlink="">
      <xdr:nvSpPr>
        <xdr:cNvPr id="683" name="テキスト ボックス 682"/>
        <xdr:cNvSpPr txBox="1"/>
      </xdr:nvSpPr>
      <xdr:spPr>
        <a:xfrm>
          <a:off x="13436111" y="170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120910</xdr:rowOff>
    </xdr:from>
    <xdr:to>
      <xdr:col>67</xdr:col>
      <xdr:colOff>101600</xdr:colOff>
      <xdr:row>99</xdr:row>
      <xdr:rowOff>51060</xdr:rowOff>
    </xdr:to>
    <xdr:sp macro="" textlink="">
      <xdr:nvSpPr>
        <xdr:cNvPr id="684" name="フローチャート: 判断 683"/>
        <xdr:cNvSpPr/>
      </xdr:nvSpPr>
      <xdr:spPr>
        <a:xfrm>
          <a:off x="12763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42187</xdr:rowOff>
    </xdr:from>
    <xdr:ext cx="534377" cy="259045"/>
    <xdr:sp macro="" textlink="">
      <xdr:nvSpPr>
        <xdr:cNvPr id="685" name="テキスト ボックス 684"/>
        <xdr:cNvSpPr txBox="1"/>
      </xdr:nvSpPr>
      <xdr:spPr>
        <a:xfrm>
          <a:off x="12547111" y="1701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155935</xdr:rowOff>
    </xdr:from>
    <xdr:to>
      <xdr:col>85</xdr:col>
      <xdr:colOff>177800</xdr:colOff>
      <xdr:row>99</xdr:row>
      <xdr:rowOff>86085</xdr:rowOff>
    </xdr:to>
    <xdr:sp macro="" textlink="">
      <xdr:nvSpPr>
        <xdr:cNvPr id="691" name="楕円 690"/>
        <xdr:cNvSpPr/>
      </xdr:nvSpPr>
      <xdr:spPr>
        <a:xfrm>
          <a:off x="16268700" y="169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70862</xdr:rowOff>
    </xdr:from>
    <xdr:ext cx="469744" cy="259045"/>
    <xdr:sp macro="" textlink="">
      <xdr:nvSpPr>
        <xdr:cNvPr id="692" name="積立金該当値テキスト"/>
        <xdr:cNvSpPr txBox="1"/>
      </xdr:nvSpPr>
      <xdr:spPr>
        <a:xfrm>
          <a:off x="16370300" y="1687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142686</xdr:rowOff>
    </xdr:from>
    <xdr:to>
      <xdr:col>81</xdr:col>
      <xdr:colOff>101600</xdr:colOff>
      <xdr:row>99</xdr:row>
      <xdr:rowOff>72836</xdr:rowOff>
    </xdr:to>
    <xdr:sp macro="" textlink="">
      <xdr:nvSpPr>
        <xdr:cNvPr id="693" name="楕円 692"/>
        <xdr:cNvSpPr/>
      </xdr:nvSpPr>
      <xdr:spPr>
        <a:xfrm>
          <a:off x="15430500" y="169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63963</xdr:rowOff>
    </xdr:from>
    <xdr:ext cx="534377" cy="259045"/>
    <xdr:sp macro="" textlink="">
      <xdr:nvSpPr>
        <xdr:cNvPr id="694" name="テキスト ボックス 693"/>
        <xdr:cNvSpPr txBox="1"/>
      </xdr:nvSpPr>
      <xdr:spPr>
        <a:xfrm>
          <a:off x="15214111" y="170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160437</xdr:rowOff>
    </xdr:from>
    <xdr:to>
      <xdr:col>76</xdr:col>
      <xdr:colOff>165100</xdr:colOff>
      <xdr:row>99</xdr:row>
      <xdr:rowOff>90587</xdr:rowOff>
    </xdr:to>
    <xdr:sp macro="" textlink="">
      <xdr:nvSpPr>
        <xdr:cNvPr id="695" name="楕円 694"/>
        <xdr:cNvSpPr/>
      </xdr:nvSpPr>
      <xdr:spPr>
        <a:xfrm>
          <a:off x="14541500" y="1696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81714</xdr:rowOff>
    </xdr:from>
    <xdr:ext cx="469744" cy="259045"/>
    <xdr:sp macro="" textlink="">
      <xdr:nvSpPr>
        <xdr:cNvPr id="696" name="テキスト ボックス 695"/>
        <xdr:cNvSpPr txBox="1"/>
      </xdr:nvSpPr>
      <xdr:spPr>
        <a:xfrm>
          <a:off x="14357428" y="1705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39463</xdr:rowOff>
    </xdr:from>
    <xdr:to>
      <xdr:col>72</xdr:col>
      <xdr:colOff>38100</xdr:colOff>
      <xdr:row>97</xdr:row>
      <xdr:rowOff>141063</xdr:rowOff>
    </xdr:to>
    <xdr:sp macro="" textlink="">
      <xdr:nvSpPr>
        <xdr:cNvPr id="697" name="楕円 696"/>
        <xdr:cNvSpPr/>
      </xdr:nvSpPr>
      <xdr:spPr>
        <a:xfrm>
          <a:off x="13652500" y="1667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157590</xdr:rowOff>
    </xdr:from>
    <xdr:ext cx="599010" cy="259045"/>
    <xdr:sp macro="" textlink="">
      <xdr:nvSpPr>
        <xdr:cNvPr id="698" name="テキスト ボックス 697"/>
        <xdr:cNvSpPr txBox="1"/>
      </xdr:nvSpPr>
      <xdr:spPr>
        <a:xfrm>
          <a:off x="13403795" y="1644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85344</xdr:rowOff>
    </xdr:from>
    <xdr:to>
      <xdr:col>67</xdr:col>
      <xdr:colOff>101600</xdr:colOff>
      <xdr:row>99</xdr:row>
      <xdr:rowOff>15494</xdr:rowOff>
    </xdr:to>
    <xdr:sp macro="" textlink="">
      <xdr:nvSpPr>
        <xdr:cNvPr id="699" name="楕円 698"/>
        <xdr:cNvSpPr/>
      </xdr:nvSpPr>
      <xdr:spPr>
        <a:xfrm>
          <a:off x="12763500" y="1688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32021</xdr:rowOff>
    </xdr:from>
    <xdr:ext cx="534377" cy="259045"/>
    <xdr:sp macro="" textlink="">
      <xdr:nvSpPr>
        <xdr:cNvPr id="700" name="テキスト ボックス 699"/>
        <xdr:cNvSpPr txBox="1"/>
      </xdr:nvSpPr>
      <xdr:spPr>
        <a:xfrm>
          <a:off x="12547111" y="166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4" name="テキスト ボックス 71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6" name="テキスト ボックス 71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8" name="テキスト ボックス 71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6" name="直線コネクタ 725"/>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9"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30" name="直線コネクタ 729"/>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1" name="直線コネクタ 73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2" name="投資及び出資金平均値テキスト"/>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3" name="フローチャート: 判断 732"/>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6622</xdr:rowOff>
    </xdr:from>
    <xdr:to>
      <xdr:col>111</xdr:col>
      <xdr:colOff>177800</xdr:colOff>
      <xdr:row>39</xdr:row>
      <xdr:rowOff>98878</xdr:rowOff>
    </xdr:to>
    <xdr:cxnSp macro="">
      <xdr:nvCxnSpPr>
        <xdr:cNvPr id="734" name="直線コネクタ 733"/>
        <xdr:cNvCxnSpPr/>
      </xdr:nvCxnSpPr>
      <xdr:spPr>
        <a:xfrm>
          <a:off x="20434300" y="6693172"/>
          <a:ext cx="889000" cy="9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162640</xdr:rowOff>
    </xdr:from>
    <xdr:to>
      <xdr:col>112</xdr:col>
      <xdr:colOff>38100</xdr:colOff>
      <xdr:row>39</xdr:row>
      <xdr:rowOff>92790</xdr:rowOff>
    </xdr:to>
    <xdr:sp macro="" textlink="">
      <xdr:nvSpPr>
        <xdr:cNvPr id="735" name="フローチャート: 判断 734"/>
        <xdr:cNvSpPr/>
      </xdr:nvSpPr>
      <xdr:spPr>
        <a:xfrm>
          <a:off x="21272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109317</xdr:rowOff>
    </xdr:from>
    <xdr:ext cx="469744" cy="259045"/>
    <xdr:sp macro="" textlink="">
      <xdr:nvSpPr>
        <xdr:cNvPr id="736" name="テキスト ボックス 735"/>
        <xdr:cNvSpPr txBox="1"/>
      </xdr:nvSpPr>
      <xdr:spPr>
        <a:xfrm>
          <a:off x="21088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6622</xdr:rowOff>
    </xdr:from>
    <xdr:to>
      <xdr:col>107</xdr:col>
      <xdr:colOff>50800</xdr:colOff>
      <xdr:row>39</xdr:row>
      <xdr:rowOff>98878</xdr:rowOff>
    </xdr:to>
    <xdr:cxnSp macro="">
      <xdr:nvCxnSpPr>
        <xdr:cNvPr id="737" name="直線コネクタ 736"/>
        <xdr:cNvCxnSpPr/>
      </xdr:nvCxnSpPr>
      <xdr:spPr>
        <a:xfrm flipV="1">
          <a:off x="19545300" y="6693172"/>
          <a:ext cx="889000" cy="9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111792</xdr:rowOff>
    </xdr:from>
    <xdr:to>
      <xdr:col>107</xdr:col>
      <xdr:colOff>101600</xdr:colOff>
      <xdr:row>39</xdr:row>
      <xdr:rowOff>41942</xdr:rowOff>
    </xdr:to>
    <xdr:sp macro="" textlink="">
      <xdr:nvSpPr>
        <xdr:cNvPr id="738" name="フローチャート: 判断 737"/>
        <xdr:cNvSpPr/>
      </xdr:nvSpPr>
      <xdr:spPr>
        <a:xfrm>
          <a:off x="20383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58470</xdr:rowOff>
    </xdr:from>
    <xdr:ext cx="469744" cy="259045"/>
    <xdr:sp macro="" textlink="">
      <xdr:nvSpPr>
        <xdr:cNvPr id="739" name="テキスト ボックス 738"/>
        <xdr:cNvSpPr txBox="1"/>
      </xdr:nvSpPr>
      <xdr:spPr>
        <a:xfrm>
          <a:off x="20199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84183</xdr:rowOff>
    </xdr:from>
    <xdr:to>
      <xdr:col>102</xdr:col>
      <xdr:colOff>114300</xdr:colOff>
      <xdr:row>39</xdr:row>
      <xdr:rowOff>98878</xdr:rowOff>
    </xdr:to>
    <xdr:cxnSp macro="">
      <xdr:nvCxnSpPr>
        <xdr:cNvPr id="740" name="直線コネクタ 739"/>
        <xdr:cNvCxnSpPr/>
      </xdr:nvCxnSpPr>
      <xdr:spPr>
        <a:xfrm>
          <a:off x="18656300" y="67707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13233</xdr:rowOff>
    </xdr:from>
    <xdr:to>
      <xdr:col>102</xdr:col>
      <xdr:colOff>165100</xdr:colOff>
      <xdr:row>39</xdr:row>
      <xdr:rowOff>114833</xdr:rowOff>
    </xdr:to>
    <xdr:sp macro="" textlink="">
      <xdr:nvSpPr>
        <xdr:cNvPr id="741" name="フローチャート: 判断 740"/>
        <xdr:cNvSpPr/>
      </xdr:nvSpPr>
      <xdr:spPr>
        <a:xfrm>
          <a:off x="19494500" y="66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131360</xdr:rowOff>
    </xdr:from>
    <xdr:ext cx="469744" cy="259045"/>
    <xdr:sp macro="" textlink="">
      <xdr:nvSpPr>
        <xdr:cNvPr id="742" name="テキスト ボックス 741"/>
        <xdr:cNvSpPr txBox="1"/>
      </xdr:nvSpPr>
      <xdr:spPr>
        <a:xfrm>
          <a:off x="19310428" y="647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13037</xdr:rowOff>
    </xdr:from>
    <xdr:to>
      <xdr:col>98</xdr:col>
      <xdr:colOff>38100</xdr:colOff>
      <xdr:row>39</xdr:row>
      <xdr:rowOff>114637</xdr:rowOff>
    </xdr:to>
    <xdr:sp macro="" textlink="">
      <xdr:nvSpPr>
        <xdr:cNvPr id="743" name="フローチャート: 判断 742"/>
        <xdr:cNvSpPr/>
      </xdr:nvSpPr>
      <xdr:spPr>
        <a:xfrm>
          <a:off x="18605500" y="669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131164</xdr:rowOff>
    </xdr:from>
    <xdr:ext cx="469744" cy="259045"/>
    <xdr:sp macro="" textlink="">
      <xdr:nvSpPr>
        <xdr:cNvPr id="744" name="テキスト ボックス 743"/>
        <xdr:cNvSpPr txBox="1"/>
      </xdr:nvSpPr>
      <xdr:spPr>
        <a:xfrm>
          <a:off x="18421428" y="647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0" name="楕円 74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2" name="楕円 75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3" name="テキスト ボックス 75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127272</xdr:rowOff>
    </xdr:from>
    <xdr:to>
      <xdr:col>107</xdr:col>
      <xdr:colOff>101600</xdr:colOff>
      <xdr:row>39</xdr:row>
      <xdr:rowOff>57422</xdr:rowOff>
    </xdr:to>
    <xdr:sp macro="" textlink="">
      <xdr:nvSpPr>
        <xdr:cNvPr id="754" name="楕円 753"/>
        <xdr:cNvSpPr/>
      </xdr:nvSpPr>
      <xdr:spPr>
        <a:xfrm>
          <a:off x="20383500" y="66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48549</xdr:rowOff>
    </xdr:from>
    <xdr:ext cx="469744" cy="259045"/>
    <xdr:sp macro="" textlink="">
      <xdr:nvSpPr>
        <xdr:cNvPr id="755" name="テキスト ボックス 754"/>
        <xdr:cNvSpPr txBox="1"/>
      </xdr:nvSpPr>
      <xdr:spPr>
        <a:xfrm>
          <a:off x="20199428" y="67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6" name="楕円 75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7" name="テキスト ボックス 75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33383</xdr:rowOff>
    </xdr:from>
    <xdr:to>
      <xdr:col>98</xdr:col>
      <xdr:colOff>38100</xdr:colOff>
      <xdr:row>39</xdr:row>
      <xdr:rowOff>134983</xdr:rowOff>
    </xdr:to>
    <xdr:sp macro="" textlink="">
      <xdr:nvSpPr>
        <xdr:cNvPr id="758" name="楕円 757"/>
        <xdr:cNvSpPr/>
      </xdr:nvSpPr>
      <xdr:spPr>
        <a:xfrm>
          <a:off x="18605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126110</xdr:rowOff>
    </xdr:from>
    <xdr:ext cx="378565" cy="259045"/>
    <xdr:sp macro="" textlink="">
      <xdr:nvSpPr>
        <xdr:cNvPr id="759" name="テキスト ボックス 758"/>
        <xdr:cNvSpPr txBox="1"/>
      </xdr:nvSpPr>
      <xdr:spPr>
        <a:xfrm>
          <a:off x="18467017" y="681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3" name="直線コネクタ 782"/>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6"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7" name="直線コネクタ 786"/>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143319</xdr:rowOff>
    </xdr:from>
    <xdr:to>
      <xdr:col>116</xdr:col>
      <xdr:colOff>63500</xdr:colOff>
      <xdr:row>52</xdr:row>
      <xdr:rowOff>31572</xdr:rowOff>
    </xdr:to>
    <xdr:cxnSp macro="">
      <xdr:nvCxnSpPr>
        <xdr:cNvPr id="788" name="直線コネクタ 787"/>
        <xdr:cNvCxnSpPr/>
      </xdr:nvCxnSpPr>
      <xdr:spPr>
        <a:xfrm flipV="1">
          <a:off x="21323300" y="8715819"/>
          <a:ext cx="838200" cy="23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35018</xdr:rowOff>
    </xdr:from>
    <xdr:ext cx="469744" cy="259045"/>
    <xdr:sp macro="" textlink="">
      <xdr:nvSpPr>
        <xdr:cNvPr id="789" name="貸付金平均値テキスト"/>
        <xdr:cNvSpPr txBox="1"/>
      </xdr:nvSpPr>
      <xdr:spPr>
        <a:xfrm>
          <a:off x="22212300" y="997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90" name="フローチャート: 判断 789"/>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31572</xdr:rowOff>
    </xdr:from>
    <xdr:to>
      <xdr:col>111</xdr:col>
      <xdr:colOff>177800</xdr:colOff>
      <xdr:row>52</xdr:row>
      <xdr:rowOff>119621</xdr:rowOff>
    </xdr:to>
    <xdr:cxnSp macro="">
      <xdr:nvCxnSpPr>
        <xdr:cNvPr id="791" name="直線コネクタ 790"/>
        <xdr:cNvCxnSpPr/>
      </xdr:nvCxnSpPr>
      <xdr:spPr>
        <a:xfrm flipV="1">
          <a:off x="20434300" y="8946972"/>
          <a:ext cx="889000" cy="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44018</xdr:rowOff>
    </xdr:from>
    <xdr:to>
      <xdr:col>112</xdr:col>
      <xdr:colOff>38100</xdr:colOff>
      <xdr:row>58</xdr:row>
      <xdr:rowOff>145618</xdr:rowOff>
    </xdr:to>
    <xdr:sp macro="" textlink="">
      <xdr:nvSpPr>
        <xdr:cNvPr id="792" name="フローチャート: 判断 791"/>
        <xdr:cNvSpPr/>
      </xdr:nvSpPr>
      <xdr:spPr>
        <a:xfrm>
          <a:off x="21272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136745</xdr:rowOff>
    </xdr:from>
    <xdr:ext cx="469744" cy="259045"/>
    <xdr:sp macro="" textlink="">
      <xdr:nvSpPr>
        <xdr:cNvPr id="793" name="テキスト ボックス 792"/>
        <xdr:cNvSpPr txBox="1"/>
      </xdr:nvSpPr>
      <xdr:spPr>
        <a:xfrm>
          <a:off x="21088428" y="100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119621</xdr:rowOff>
    </xdr:from>
    <xdr:to>
      <xdr:col>107</xdr:col>
      <xdr:colOff>50800</xdr:colOff>
      <xdr:row>59</xdr:row>
      <xdr:rowOff>44450</xdr:rowOff>
    </xdr:to>
    <xdr:cxnSp macro="">
      <xdr:nvCxnSpPr>
        <xdr:cNvPr id="794" name="直線コネクタ 793"/>
        <xdr:cNvCxnSpPr/>
      </xdr:nvCxnSpPr>
      <xdr:spPr>
        <a:xfrm flipV="1">
          <a:off x="19545300" y="9035021"/>
          <a:ext cx="889000" cy="11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80899</xdr:rowOff>
    </xdr:from>
    <xdr:to>
      <xdr:col>107</xdr:col>
      <xdr:colOff>101600</xdr:colOff>
      <xdr:row>59</xdr:row>
      <xdr:rowOff>11049</xdr:rowOff>
    </xdr:to>
    <xdr:sp macro="" textlink="">
      <xdr:nvSpPr>
        <xdr:cNvPr id="795" name="フローチャート: 判断 794"/>
        <xdr:cNvSpPr/>
      </xdr:nvSpPr>
      <xdr:spPr>
        <a:xfrm>
          <a:off x="20383500" y="100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2176</xdr:rowOff>
    </xdr:from>
    <xdr:ext cx="469744" cy="259045"/>
    <xdr:sp macro="" textlink="">
      <xdr:nvSpPr>
        <xdr:cNvPr id="796" name="テキスト ボックス 795"/>
        <xdr:cNvSpPr txBox="1"/>
      </xdr:nvSpPr>
      <xdr:spPr>
        <a:xfrm>
          <a:off x="20199428" y="1011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7" name="直線コネクタ 79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73660</xdr:rowOff>
    </xdr:from>
    <xdr:to>
      <xdr:col>102</xdr:col>
      <xdr:colOff>165100</xdr:colOff>
      <xdr:row>59</xdr:row>
      <xdr:rowOff>3810</xdr:rowOff>
    </xdr:to>
    <xdr:sp macro="" textlink="">
      <xdr:nvSpPr>
        <xdr:cNvPr id="798" name="フローチャート: 判断 797"/>
        <xdr:cNvSpPr/>
      </xdr:nvSpPr>
      <xdr:spPr>
        <a:xfrm>
          <a:off x="19494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20337</xdr:rowOff>
    </xdr:from>
    <xdr:ext cx="469744" cy="259045"/>
    <xdr:sp macro="" textlink="">
      <xdr:nvSpPr>
        <xdr:cNvPr id="799" name="テキスト ボックス 798"/>
        <xdr:cNvSpPr txBox="1"/>
      </xdr:nvSpPr>
      <xdr:spPr>
        <a:xfrm>
          <a:off x="19310428" y="97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66840</xdr:rowOff>
    </xdr:from>
    <xdr:to>
      <xdr:col>98</xdr:col>
      <xdr:colOff>38100</xdr:colOff>
      <xdr:row>58</xdr:row>
      <xdr:rowOff>168440</xdr:rowOff>
    </xdr:to>
    <xdr:sp macro="" textlink="">
      <xdr:nvSpPr>
        <xdr:cNvPr id="800" name="フローチャート: 判断 799"/>
        <xdr:cNvSpPr/>
      </xdr:nvSpPr>
      <xdr:spPr>
        <a:xfrm>
          <a:off x="18605500" y="100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13517</xdr:rowOff>
    </xdr:from>
    <xdr:ext cx="469744" cy="259045"/>
    <xdr:sp macro="" textlink="">
      <xdr:nvSpPr>
        <xdr:cNvPr id="801" name="テキスト ボックス 800"/>
        <xdr:cNvSpPr txBox="1"/>
      </xdr:nvSpPr>
      <xdr:spPr>
        <a:xfrm>
          <a:off x="18421428" y="978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92519</xdr:rowOff>
    </xdr:from>
    <xdr:to>
      <xdr:col>116</xdr:col>
      <xdr:colOff>114300</xdr:colOff>
      <xdr:row>51</xdr:row>
      <xdr:rowOff>22669</xdr:rowOff>
    </xdr:to>
    <xdr:sp macro="" textlink="">
      <xdr:nvSpPr>
        <xdr:cNvPr id="807" name="楕円 806"/>
        <xdr:cNvSpPr/>
      </xdr:nvSpPr>
      <xdr:spPr>
        <a:xfrm>
          <a:off x="22110700" y="866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45546</xdr:rowOff>
    </xdr:from>
    <xdr:ext cx="534377" cy="259045"/>
    <xdr:sp macro="" textlink="">
      <xdr:nvSpPr>
        <xdr:cNvPr id="808" name="貸付金該当値テキスト"/>
        <xdr:cNvSpPr txBox="1"/>
      </xdr:nvSpPr>
      <xdr:spPr>
        <a:xfrm>
          <a:off x="22212300" y="861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152222</xdr:rowOff>
    </xdr:from>
    <xdr:to>
      <xdr:col>112</xdr:col>
      <xdr:colOff>38100</xdr:colOff>
      <xdr:row>52</xdr:row>
      <xdr:rowOff>82372</xdr:rowOff>
    </xdr:to>
    <xdr:sp macro="" textlink="">
      <xdr:nvSpPr>
        <xdr:cNvPr id="809" name="楕円 808"/>
        <xdr:cNvSpPr/>
      </xdr:nvSpPr>
      <xdr:spPr>
        <a:xfrm>
          <a:off x="21272500" y="889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98899</xdr:rowOff>
    </xdr:from>
    <xdr:ext cx="534377" cy="259045"/>
    <xdr:sp macro="" textlink="">
      <xdr:nvSpPr>
        <xdr:cNvPr id="810" name="テキスト ボックス 809"/>
        <xdr:cNvSpPr txBox="1"/>
      </xdr:nvSpPr>
      <xdr:spPr>
        <a:xfrm>
          <a:off x="21056111" y="867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68821</xdr:rowOff>
    </xdr:from>
    <xdr:to>
      <xdr:col>107</xdr:col>
      <xdr:colOff>101600</xdr:colOff>
      <xdr:row>52</xdr:row>
      <xdr:rowOff>170421</xdr:rowOff>
    </xdr:to>
    <xdr:sp macro="" textlink="">
      <xdr:nvSpPr>
        <xdr:cNvPr id="811" name="楕円 810"/>
        <xdr:cNvSpPr/>
      </xdr:nvSpPr>
      <xdr:spPr>
        <a:xfrm>
          <a:off x="20383500" y="898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15498</xdr:rowOff>
    </xdr:from>
    <xdr:ext cx="534377" cy="259045"/>
    <xdr:sp macro="" textlink="">
      <xdr:nvSpPr>
        <xdr:cNvPr id="812" name="テキスト ボックス 811"/>
        <xdr:cNvSpPr txBox="1"/>
      </xdr:nvSpPr>
      <xdr:spPr>
        <a:xfrm>
          <a:off x="20167111" y="87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3" name="楕円 81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楕円 81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41" name="直線コネクタ 840"/>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2"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3" name="直線コネクタ 842"/>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4"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5" name="直線コネクタ 844"/>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46698</xdr:rowOff>
    </xdr:from>
    <xdr:to>
      <xdr:col>116</xdr:col>
      <xdr:colOff>63500</xdr:colOff>
      <xdr:row>76</xdr:row>
      <xdr:rowOff>93090</xdr:rowOff>
    </xdr:to>
    <xdr:cxnSp macro="">
      <xdr:nvCxnSpPr>
        <xdr:cNvPr id="846" name="直線コネクタ 845"/>
        <xdr:cNvCxnSpPr/>
      </xdr:nvCxnSpPr>
      <xdr:spPr>
        <a:xfrm flipV="1">
          <a:off x="21323300" y="13076898"/>
          <a:ext cx="838200" cy="4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7" name="繰出金平均値テキスト"/>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8" name="フローチャート: 判断 847"/>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38595</xdr:rowOff>
    </xdr:from>
    <xdr:to>
      <xdr:col>111</xdr:col>
      <xdr:colOff>177800</xdr:colOff>
      <xdr:row>76</xdr:row>
      <xdr:rowOff>93090</xdr:rowOff>
    </xdr:to>
    <xdr:cxnSp macro="">
      <xdr:nvCxnSpPr>
        <xdr:cNvPr id="849" name="直線コネクタ 848"/>
        <xdr:cNvCxnSpPr/>
      </xdr:nvCxnSpPr>
      <xdr:spPr>
        <a:xfrm>
          <a:off x="20434300" y="13068795"/>
          <a:ext cx="889000" cy="5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160401</xdr:rowOff>
    </xdr:from>
    <xdr:to>
      <xdr:col>112</xdr:col>
      <xdr:colOff>38100</xdr:colOff>
      <xdr:row>76</xdr:row>
      <xdr:rowOff>90551</xdr:rowOff>
    </xdr:to>
    <xdr:sp macro="" textlink="">
      <xdr:nvSpPr>
        <xdr:cNvPr id="850" name="フローチャート: 判断 849"/>
        <xdr:cNvSpPr/>
      </xdr:nvSpPr>
      <xdr:spPr>
        <a:xfrm>
          <a:off x="21272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107078</xdr:rowOff>
    </xdr:from>
    <xdr:ext cx="534377" cy="259045"/>
    <xdr:sp macro="" textlink="">
      <xdr:nvSpPr>
        <xdr:cNvPr id="851" name="テキスト ボックス 850"/>
        <xdr:cNvSpPr txBox="1"/>
      </xdr:nvSpPr>
      <xdr:spPr>
        <a:xfrm>
          <a:off x="21056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23876</xdr:rowOff>
    </xdr:from>
    <xdr:to>
      <xdr:col>107</xdr:col>
      <xdr:colOff>50800</xdr:colOff>
      <xdr:row>76</xdr:row>
      <xdr:rowOff>38595</xdr:rowOff>
    </xdr:to>
    <xdr:cxnSp macro="">
      <xdr:nvCxnSpPr>
        <xdr:cNvPr id="852" name="直線コネクタ 851"/>
        <xdr:cNvCxnSpPr/>
      </xdr:nvCxnSpPr>
      <xdr:spPr>
        <a:xfrm>
          <a:off x="19545300" y="13054076"/>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125235</xdr:rowOff>
    </xdr:from>
    <xdr:to>
      <xdr:col>107</xdr:col>
      <xdr:colOff>101600</xdr:colOff>
      <xdr:row>76</xdr:row>
      <xdr:rowOff>55386</xdr:rowOff>
    </xdr:to>
    <xdr:sp macro="" textlink="">
      <xdr:nvSpPr>
        <xdr:cNvPr id="853" name="フローチャート: 判断 852"/>
        <xdr:cNvSpPr/>
      </xdr:nvSpPr>
      <xdr:spPr>
        <a:xfrm>
          <a:off x="20383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71912</xdr:rowOff>
    </xdr:from>
    <xdr:ext cx="534377" cy="259045"/>
    <xdr:sp macro="" textlink="">
      <xdr:nvSpPr>
        <xdr:cNvPr id="854" name="テキスト ボックス 853"/>
        <xdr:cNvSpPr txBox="1"/>
      </xdr:nvSpPr>
      <xdr:spPr>
        <a:xfrm>
          <a:off x="20167111" y="127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23876</xdr:rowOff>
    </xdr:from>
    <xdr:to>
      <xdr:col>102</xdr:col>
      <xdr:colOff>114300</xdr:colOff>
      <xdr:row>76</xdr:row>
      <xdr:rowOff>72517</xdr:rowOff>
    </xdr:to>
    <xdr:cxnSp macro="">
      <xdr:nvCxnSpPr>
        <xdr:cNvPr id="855" name="直線コネクタ 854"/>
        <xdr:cNvCxnSpPr/>
      </xdr:nvCxnSpPr>
      <xdr:spPr>
        <a:xfrm flipV="1">
          <a:off x="18656300" y="13054076"/>
          <a:ext cx="8890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131775</xdr:rowOff>
    </xdr:from>
    <xdr:to>
      <xdr:col>102</xdr:col>
      <xdr:colOff>165100</xdr:colOff>
      <xdr:row>76</xdr:row>
      <xdr:rowOff>61925</xdr:rowOff>
    </xdr:to>
    <xdr:sp macro="" textlink="">
      <xdr:nvSpPr>
        <xdr:cNvPr id="856" name="フローチャート: 判断 855"/>
        <xdr:cNvSpPr/>
      </xdr:nvSpPr>
      <xdr:spPr>
        <a:xfrm>
          <a:off x="19494500" y="129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78452</xdr:rowOff>
    </xdr:from>
    <xdr:ext cx="534377" cy="259045"/>
    <xdr:sp macro="" textlink="">
      <xdr:nvSpPr>
        <xdr:cNvPr id="857" name="テキスト ボックス 856"/>
        <xdr:cNvSpPr txBox="1"/>
      </xdr:nvSpPr>
      <xdr:spPr>
        <a:xfrm>
          <a:off x="19278111" y="127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116154</xdr:rowOff>
    </xdr:from>
    <xdr:to>
      <xdr:col>98</xdr:col>
      <xdr:colOff>38100</xdr:colOff>
      <xdr:row>76</xdr:row>
      <xdr:rowOff>46304</xdr:rowOff>
    </xdr:to>
    <xdr:sp macro="" textlink="">
      <xdr:nvSpPr>
        <xdr:cNvPr id="858" name="フローチャート: 判断 857"/>
        <xdr:cNvSpPr/>
      </xdr:nvSpPr>
      <xdr:spPr>
        <a:xfrm>
          <a:off x="186055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62831</xdr:rowOff>
    </xdr:from>
    <xdr:ext cx="534377" cy="259045"/>
    <xdr:sp macro="" textlink="">
      <xdr:nvSpPr>
        <xdr:cNvPr id="859" name="テキスト ボックス 858"/>
        <xdr:cNvSpPr txBox="1"/>
      </xdr:nvSpPr>
      <xdr:spPr>
        <a:xfrm>
          <a:off x="18389111" y="127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167348</xdr:rowOff>
    </xdr:from>
    <xdr:to>
      <xdr:col>116</xdr:col>
      <xdr:colOff>114300</xdr:colOff>
      <xdr:row>76</xdr:row>
      <xdr:rowOff>97498</xdr:rowOff>
    </xdr:to>
    <xdr:sp macro="" textlink="">
      <xdr:nvSpPr>
        <xdr:cNvPr id="865" name="楕円 864"/>
        <xdr:cNvSpPr/>
      </xdr:nvSpPr>
      <xdr:spPr>
        <a:xfrm>
          <a:off x="22110700" y="130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145775</xdr:rowOff>
    </xdr:from>
    <xdr:ext cx="534377" cy="259045"/>
    <xdr:sp macro="" textlink="">
      <xdr:nvSpPr>
        <xdr:cNvPr id="866" name="繰出金該当値テキスト"/>
        <xdr:cNvSpPr txBox="1"/>
      </xdr:nvSpPr>
      <xdr:spPr>
        <a:xfrm>
          <a:off x="22212300" y="130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42290</xdr:rowOff>
    </xdr:from>
    <xdr:to>
      <xdr:col>112</xdr:col>
      <xdr:colOff>38100</xdr:colOff>
      <xdr:row>76</xdr:row>
      <xdr:rowOff>143890</xdr:rowOff>
    </xdr:to>
    <xdr:sp macro="" textlink="">
      <xdr:nvSpPr>
        <xdr:cNvPr id="867" name="楕円 866"/>
        <xdr:cNvSpPr/>
      </xdr:nvSpPr>
      <xdr:spPr>
        <a:xfrm>
          <a:off x="21272500" y="130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135017</xdr:rowOff>
    </xdr:from>
    <xdr:ext cx="534377" cy="259045"/>
    <xdr:sp macro="" textlink="">
      <xdr:nvSpPr>
        <xdr:cNvPr id="868" name="テキスト ボックス 867"/>
        <xdr:cNvSpPr txBox="1"/>
      </xdr:nvSpPr>
      <xdr:spPr>
        <a:xfrm>
          <a:off x="21056111" y="1316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159245</xdr:rowOff>
    </xdr:from>
    <xdr:to>
      <xdr:col>107</xdr:col>
      <xdr:colOff>101600</xdr:colOff>
      <xdr:row>76</xdr:row>
      <xdr:rowOff>89395</xdr:rowOff>
    </xdr:to>
    <xdr:sp macro="" textlink="">
      <xdr:nvSpPr>
        <xdr:cNvPr id="869" name="楕円 868"/>
        <xdr:cNvSpPr/>
      </xdr:nvSpPr>
      <xdr:spPr>
        <a:xfrm>
          <a:off x="20383500" y="130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80522</xdr:rowOff>
    </xdr:from>
    <xdr:ext cx="534377" cy="259045"/>
    <xdr:sp macro="" textlink="">
      <xdr:nvSpPr>
        <xdr:cNvPr id="870" name="テキスト ボックス 869"/>
        <xdr:cNvSpPr txBox="1"/>
      </xdr:nvSpPr>
      <xdr:spPr>
        <a:xfrm>
          <a:off x="20167111" y="131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144526</xdr:rowOff>
    </xdr:from>
    <xdr:to>
      <xdr:col>102</xdr:col>
      <xdr:colOff>165100</xdr:colOff>
      <xdr:row>76</xdr:row>
      <xdr:rowOff>74676</xdr:rowOff>
    </xdr:to>
    <xdr:sp macro="" textlink="">
      <xdr:nvSpPr>
        <xdr:cNvPr id="871" name="楕円 870"/>
        <xdr:cNvSpPr/>
      </xdr:nvSpPr>
      <xdr:spPr>
        <a:xfrm>
          <a:off x="19494500" y="130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65803</xdr:rowOff>
    </xdr:from>
    <xdr:ext cx="534377" cy="259045"/>
    <xdr:sp macro="" textlink="">
      <xdr:nvSpPr>
        <xdr:cNvPr id="872" name="テキスト ボックス 871"/>
        <xdr:cNvSpPr txBox="1"/>
      </xdr:nvSpPr>
      <xdr:spPr>
        <a:xfrm>
          <a:off x="19278111" y="1309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21717</xdr:rowOff>
    </xdr:from>
    <xdr:to>
      <xdr:col>98</xdr:col>
      <xdr:colOff>38100</xdr:colOff>
      <xdr:row>76</xdr:row>
      <xdr:rowOff>123317</xdr:rowOff>
    </xdr:to>
    <xdr:sp macro="" textlink="">
      <xdr:nvSpPr>
        <xdr:cNvPr id="873" name="楕円 872"/>
        <xdr:cNvSpPr/>
      </xdr:nvSpPr>
      <xdr:spPr>
        <a:xfrm>
          <a:off x="18605500" y="130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114444</xdr:rowOff>
    </xdr:from>
    <xdr:ext cx="534377" cy="259045"/>
    <xdr:sp macro="" textlink="">
      <xdr:nvSpPr>
        <xdr:cNvPr id="874" name="テキスト ボックス 873"/>
        <xdr:cNvSpPr txBox="1"/>
      </xdr:nvSpPr>
      <xdr:spPr>
        <a:xfrm>
          <a:off x="18389111" y="131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平成２８年熊本地震の影響が続き災害復旧事業費については一人当たりのコストが全国平均、県平均を大きく上回ったが、令和２年度と令和元年度を比較すると１７４，９７１円減少しており、災害復旧事業のピークは越えた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については、熊本地震関連の小規模住宅地区等改良事業などの実施により前年度より１０５，８０３円増加した。全国平均、県平均、類似団体平均からみても高い状況にある。</a:t>
          </a:r>
        </a:p>
        <a:p>
          <a:r>
            <a:rPr kumimoji="1" lang="ja-JP" altLang="en-US" sz="1300">
              <a:latin typeface="ＭＳ Ｐゴシック" panose="020B0600070205080204" pitchFamily="50" charset="-128"/>
              <a:ea typeface="ＭＳ Ｐゴシック" panose="020B0600070205080204" pitchFamily="50" charset="-128"/>
            </a:rPr>
            <a:t>　貸付金は、熊本地震からの災害復旧に係る事業資金を南阿蘇鉄道に貸付けたため、類似団体と比較して一人当たりのコストが最も高い状況となっている。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公債費は、上記貸付のために借入れた熊本県市町村振興資金の償還が含まれていることもあり、類似団体と比較して一人当たりのコストが２番目に高い状況となっている。</a:t>
          </a:r>
        </a:p>
        <a:p>
          <a:r>
            <a:rPr kumimoji="1" lang="ja-JP" altLang="en-US" sz="1300">
              <a:latin typeface="ＭＳ Ｐゴシック" panose="020B0600070205080204" pitchFamily="50" charset="-128"/>
              <a:ea typeface="ＭＳ Ｐゴシック" panose="020B0600070205080204" pitchFamily="50" charset="-128"/>
            </a:rPr>
            <a:t>　今後は、熊本地震に係る地方債の償還が増加することや、人口減による普通交付税の減少に伴い基金の取り崩しが不可欠なものとなる見込みであり、事業を行う際は過疎対策事業債や合併特例事業債など交付税算入率の高い地方債を活用し、公共施設の効率的な利活用の見直しを行うことで経費の削減を図り財政の健全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10,373
10,288
137.32
17,117,057
16,565,785
496,042
5,478,620
22,755,752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83693</xdr:rowOff>
    </xdr:from>
    <xdr:to>
      <xdr:col>24</xdr:col>
      <xdr:colOff>63500</xdr:colOff>
      <xdr:row>38</xdr:row>
      <xdr:rowOff>24638</xdr:rowOff>
    </xdr:to>
    <xdr:cxnSp macro="">
      <xdr:nvCxnSpPr>
        <xdr:cNvPr id="61" name="直線コネクタ 60"/>
        <xdr:cNvCxnSpPr/>
      </xdr:nvCxnSpPr>
      <xdr:spPr>
        <a:xfrm>
          <a:off x="3797300" y="6427343"/>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81026</xdr:rowOff>
    </xdr:from>
    <xdr:to>
      <xdr:col>19</xdr:col>
      <xdr:colOff>177800</xdr:colOff>
      <xdr:row>37</xdr:row>
      <xdr:rowOff>83693</xdr:rowOff>
    </xdr:to>
    <xdr:cxnSp macro="">
      <xdr:nvCxnSpPr>
        <xdr:cNvPr id="64" name="直線コネクタ 63"/>
        <xdr:cNvCxnSpPr/>
      </xdr:nvCxnSpPr>
      <xdr:spPr>
        <a:xfrm>
          <a:off x="2908300" y="642467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164338</xdr:rowOff>
    </xdr:from>
    <xdr:to>
      <xdr:col>20</xdr:col>
      <xdr:colOff>38100</xdr:colOff>
      <xdr:row>38</xdr:row>
      <xdr:rowOff>94488</xdr:rowOff>
    </xdr:to>
    <xdr:sp macro="" textlink="">
      <xdr:nvSpPr>
        <xdr:cNvPr id="65" name="フローチャート: 判断 64"/>
        <xdr:cNvSpPr/>
      </xdr:nvSpPr>
      <xdr:spPr>
        <a:xfrm>
          <a:off x="3746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85615</xdr:rowOff>
    </xdr:from>
    <xdr:ext cx="469744" cy="259045"/>
    <xdr:sp macro="" textlink="">
      <xdr:nvSpPr>
        <xdr:cNvPr id="66" name="テキスト ボックス 65"/>
        <xdr:cNvSpPr txBox="1"/>
      </xdr:nvSpPr>
      <xdr:spPr>
        <a:xfrm>
          <a:off x="3562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43053</xdr:rowOff>
    </xdr:from>
    <xdr:to>
      <xdr:col>15</xdr:col>
      <xdr:colOff>50800</xdr:colOff>
      <xdr:row>37</xdr:row>
      <xdr:rowOff>81026</xdr:rowOff>
    </xdr:to>
    <xdr:cxnSp macro="">
      <xdr:nvCxnSpPr>
        <xdr:cNvPr id="67" name="直線コネクタ 66"/>
        <xdr:cNvCxnSpPr/>
      </xdr:nvCxnSpPr>
      <xdr:spPr>
        <a:xfrm>
          <a:off x="2019300" y="6386703"/>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170561</xdr:rowOff>
    </xdr:from>
    <xdr:to>
      <xdr:col>15</xdr:col>
      <xdr:colOff>101600</xdr:colOff>
      <xdr:row>38</xdr:row>
      <xdr:rowOff>100711</xdr:rowOff>
    </xdr:to>
    <xdr:sp macro="" textlink="">
      <xdr:nvSpPr>
        <xdr:cNvPr id="68" name="フローチャート: 判断 67"/>
        <xdr:cNvSpPr/>
      </xdr:nvSpPr>
      <xdr:spPr>
        <a:xfrm>
          <a:off x="2857500" y="65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91838</xdr:rowOff>
    </xdr:from>
    <xdr:ext cx="469744" cy="259045"/>
    <xdr:sp macro="" textlink="">
      <xdr:nvSpPr>
        <xdr:cNvPr id="69" name="テキスト ボックス 68"/>
        <xdr:cNvSpPr txBox="1"/>
      </xdr:nvSpPr>
      <xdr:spPr>
        <a:xfrm>
          <a:off x="2673428" y="66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43053</xdr:rowOff>
    </xdr:from>
    <xdr:to>
      <xdr:col>10</xdr:col>
      <xdr:colOff>114300</xdr:colOff>
      <xdr:row>37</xdr:row>
      <xdr:rowOff>43815</xdr:rowOff>
    </xdr:to>
    <xdr:cxnSp macro="">
      <xdr:nvCxnSpPr>
        <xdr:cNvPr id="70" name="直線コネクタ 69"/>
        <xdr:cNvCxnSpPr/>
      </xdr:nvCxnSpPr>
      <xdr:spPr>
        <a:xfrm flipV="1">
          <a:off x="1130300" y="638670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9906</xdr:rowOff>
    </xdr:from>
    <xdr:to>
      <xdr:col>10</xdr:col>
      <xdr:colOff>165100</xdr:colOff>
      <xdr:row>38</xdr:row>
      <xdr:rowOff>111506</xdr:rowOff>
    </xdr:to>
    <xdr:sp macro="" textlink="">
      <xdr:nvSpPr>
        <xdr:cNvPr id="71" name="フローチャート: 判断 70"/>
        <xdr:cNvSpPr/>
      </xdr:nvSpPr>
      <xdr:spPr>
        <a:xfrm>
          <a:off x="1968500" y="65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102633</xdr:rowOff>
    </xdr:from>
    <xdr:ext cx="469744" cy="259045"/>
    <xdr:sp macro="" textlink="">
      <xdr:nvSpPr>
        <xdr:cNvPr id="72" name="テキスト ボックス 71"/>
        <xdr:cNvSpPr txBox="1"/>
      </xdr:nvSpPr>
      <xdr:spPr>
        <a:xfrm>
          <a:off x="1784428" y="661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25908</xdr:rowOff>
    </xdr:from>
    <xdr:to>
      <xdr:col>6</xdr:col>
      <xdr:colOff>38100</xdr:colOff>
      <xdr:row>38</xdr:row>
      <xdr:rowOff>127508</xdr:rowOff>
    </xdr:to>
    <xdr:sp macro="" textlink="">
      <xdr:nvSpPr>
        <xdr:cNvPr id="73" name="フローチャート: 判断 72"/>
        <xdr:cNvSpPr/>
      </xdr:nvSpPr>
      <xdr:spPr>
        <a:xfrm>
          <a:off x="1079500" y="65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118635</xdr:rowOff>
    </xdr:from>
    <xdr:ext cx="469744" cy="259045"/>
    <xdr:sp macro="" textlink="">
      <xdr:nvSpPr>
        <xdr:cNvPr id="74" name="テキスト ボックス 73"/>
        <xdr:cNvSpPr txBox="1"/>
      </xdr:nvSpPr>
      <xdr:spPr>
        <a:xfrm>
          <a:off x="895428" y="663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145288</xdr:rowOff>
    </xdr:from>
    <xdr:to>
      <xdr:col>24</xdr:col>
      <xdr:colOff>114300</xdr:colOff>
      <xdr:row>38</xdr:row>
      <xdr:rowOff>75438</xdr:rowOff>
    </xdr:to>
    <xdr:sp macro="" textlink="">
      <xdr:nvSpPr>
        <xdr:cNvPr id="80" name="楕円 79"/>
        <xdr:cNvSpPr/>
      </xdr:nvSpPr>
      <xdr:spPr>
        <a:xfrm>
          <a:off x="45847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469744" cy="259045"/>
    <xdr:sp macro="" textlink="">
      <xdr:nvSpPr>
        <xdr:cNvPr id="81" name="議会費該当値テキスト"/>
        <xdr:cNvSpPr txBox="1"/>
      </xdr:nvSpPr>
      <xdr:spPr>
        <a:xfrm>
          <a:off x="4686300"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32893</xdr:rowOff>
    </xdr:from>
    <xdr:to>
      <xdr:col>20</xdr:col>
      <xdr:colOff>38100</xdr:colOff>
      <xdr:row>37</xdr:row>
      <xdr:rowOff>134493</xdr:rowOff>
    </xdr:to>
    <xdr:sp macro="" textlink="">
      <xdr:nvSpPr>
        <xdr:cNvPr id="82" name="楕円 81"/>
        <xdr:cNvSpPr/>
      </xdr:nvSpPr>
      <xdr:spPr>
        <a:xfrm>
          <a:off x="3746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151020</xdr:rowOff>
    </xdr:from>
    <xdr:ext cx="469744" cy="259045"/>
    <xdr:sp macro="" textlink="">
      <xdr:nvSpPr>
        <xdr:cNvPr id="83" name="テキスト ボックス 82"/>
        <xdr:cNvSpPr txBox="1"/>
      </xdr:nvSpPr>
      <xdr:spPr>
        <a:xfrm>
          <a:off x="3562428" y="61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30226</xdr:rowOff>
    </xdr:from>
    <xdr:to>
      <xdr:col>15</xdr:col>
      <xdr:colOff>101600</xdr:colOff>
      <xdr:row>37</xdr:row>
      <xdr:rowOff>131826</xdr:rowOff>
    </xdr:to>
    <xdr:sp macro="" textlink="">
      <xdr:nvSpPr>
        <xdr:cNvPr id="84" name="楕円 83"/>
        <xdr:cNvSpPr/>
      </xdr:nvSpPr>
      <xdr:spPr>
        <a:xfrm>
          <a:off x="2857500" y="63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148353</xdr:rowOff>
    </xdr:from>
    <xdr:ext cx="469744" cy="259045"/>
    <xdr:sp macro="" textlink="">
      <xdr:nvSpPr>
        <xdr:cNvPr id="85" name="テキスト ボックス 84"/>
        <xdr:cNvSpPr txBox="1"/>
      </xdr:nvSpPr>
      <xdr:spPr>
        <a:xfrm>
          <a:off x="2673428" y="614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163703</xdr:rowOff>
    </xdr:from>
    <xdr:to>
      <xdr:col>10</xdr:col>
      <xdr:colOff>165100</xdr:colOff>
      <xdr:row>37</xdr:row>
      <xdr:rowOff>93853</xdr:rowOff>
    </xdr:to>
    <xdr:sp macro="" textlink="">
      <xdr:nvSpPr>
        <xdr:cNvPr id="86" name="楕円 85"/>
        <xdr:cNvSpPr/>
      </xdr:nvSpPr>
      <xdr:spPr>
        <a:xfrm>
          <a:off x="19685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110380</xdr:rowOff>
    </xdr:from>
    <xdr:ext cx="469744" cy="259045"/>
    <xdr:sp macro="" textlink="">
      <xdr:nvSpPr>
        <xdr:cNvPr id="87" name="テキスト ボックス 86"/>
        <xdr:cNvSpPr txBox="1"/>
      </xdr:nvSpPr>
      <xdr:spPr>
        <a:xfrm>
          <a:off x="1784428"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164465</xdr:rowOff>
    </xdr:from>
    <xdr:to>
      <xdr:col>6</xdr:col>
      <xdr:colOff>38100</xdr:colOff>
      <xdr:row>37</xdr:row>
      <xdr:rowOff>94615</xdr:rowOff>
    </xdr:to>
    <xdr:sp macro="" textlink="">
      <xdr:nvSpPr>
        <xdr:cNvPr id="88" name="楕円 87"/>
        <xdr:cNvSpPr/>
      </xdr:nvSpPr>
      <xdr:spPr>
        <a:xfrm>
          <a:off x="1079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111142</xdr:rowOff>
    </xdr:from>
    <xdr:ext cx="469744" cy="259045"/>
    <xdr:sp macro="" textlink="">
      <xdr:nvSpPr>
        <xdr:cNvPr id="89" name="テキスト ボックス 88"/>
        <xdr:cNvSpPr txBox="1"/>
      </xdr:nvSpPr>
      <xdr:spPr>
        <a:xfrm>
          <a:off x="895428" y="611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97608</xdr:rowOff>
    </xdr:from>
    <xdr:to>
      <xdr:col>24</xdr:col>
      <xdr:colOff>63500</xdr:colOff>
      <xdr:row>58</xdr:row>
      <xdr:rowOff>31583</xdr:rowOff>
    </xdr:to>
    <xdr:cxnSp macro="">
      <xdr:nvCxnSpPr>
        <xdr:cNvPr id="118" name="直線コネクタ 117"/>
        <xdr:cNvCxnSpPr/>
      </xdr:nvCxnSpPr>
      <xdr:spPr>
        <a:xfrm flipV="1">
          <a:off x="3797300" y="9870258"/>
          <a:ext cx="838200" cy="10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57114</xdr:rowOff>
    </xdr:from>
    <xdr:ext cx="599010" cy="259045"/>
    <xdr:sp macro="" textlink="">
      <xdr:nvSpPr>
        <xdr:cNvPr id="119" name="総務費平均値テキスト"/>
        <xdr:cNvSpPr txBox="1"/>
      </xdr:nvSpPr>
      <xdr:spPr>
        <a:xfrm>
          <a:off x="4686300" y="9829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31583</xdr:rowOff>
    </xdr:from>
    <xdr:to>
      <xdr:col>19</xdr:col>
      <xdr:colOff>177800</xdr:colOff>
      <xdr:row>58</xdr:row>
      <xdr:rowOff>66979</xdr:rowOff>
    </xdr:to>
    <xdr:cxnSp macro="">
      <xdr:nvCxnSpPr>
        <xdr:cNvPr id="121" name="直線コネクタ 120"/>
        <xdr:cNvCxnSpPr/>
      </xdr:nvCxnSpPr>
      <xdr:spPr>
        <a:xfrm flipV="1">
          <a:off x="2908300" y="9975683"/>
          <a:ext cx="889000" cy="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61471</xdr:rowOff>
    </xdr:from>
    <xdr:to>
      <xdr:col>20</xdr:col>
      <xdr:colOff>38100</xdr:colOff>
      <xdr:row>58</xdr:row>
      <xdr:rowOff>163071</xdr:rowOff>
    </xdr:to>
    <xdr:sp macro="" textlink="">
      <xdr:nvSpPr>
        <xdr:cNvPr id="122" name="フローチャート: 判断 121"/>
        <xdr:cNvSpPr/>
      </xdr:nvSpPr>
      <xdr:spPr>
        <a:xfrm>
          <a:off x="3746500" y="1000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154198</xdr:rowOff>
    </xdr:from>
    <xdr:ext cx="599010" cy="259045"/>
    <xdr:sp macro="" textlink="">
      <xdr:nvSpPr>
        <xdr:cNvPr id="123" name="テキスト ボックス 122"/>
        <xdr:cNvSpPr txBox="1"/>
      </xdr:nvSpPr>
      <xdr:spPr>
        <a:xfrm>
          <a:off x="3497795" y="100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124601</xdr:rowOff>
    </xdr:from>
    <xdr:to>
      <xdr:col>15</xdr:col>
      <xdr:colOff>50800</xdr:colOff>
      <xdr:row>58</xdr:row>
      <xdr:rowOff>66979</xdr:rowOff>
    </xdr:to>
    <xdr:cxnSp macro="">
      <xdr:nvCxnSpPr>
        <xdr:cNvPr id="124" name="直線コネクタ 123"/>
        <xdr:cNvCxnSpPr/>
      </xdr:nvCxnSpPr>
      <xdr:spPr>
        <a:xfrm>
          <a:off x="2019300" y="9897251"/>
          <a:ext cx="889000" cy="11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51885</xdr:rowOff>
    </xdr:from>
    <xdr:to>
      <xdr:col>15</xdr:col>
      <xdr:colOff>101600</xdr:colOff>
      <xdr:row>58</xdr:row>
      <xdr:rowOff>153485</xdr:rowOff>
    </xdr:to>
    <xdr:sp macro="" textlink="">
      <xdr:nvSpPr>
        <xdr:cNvPr id="125" name="フローチャート: 判断 124"/>
        <xdr:cNvSpPr/>
      </xdr:nvSpPr>
      <xdr:spPr>
        <a:xfrm>
          <a:off x="28575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144612</xdr:rowOff>
    </xdr:from>
    <xdr:ext cx="599010" cy="259045"/>
    <xdr:sp macro="" textlink="">
      <xdr:nvSpPr>
        <xdr:cNvPr id="126" name="テキスト ボックス 125"/>
        <xdr:cNvSpPr txBox="1"/>
      </xdr:nvSpPr>
      <xdr:spPr>
        <a:xfrm>
          <a:off x="2608795" y="1008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124601</xdr:rowOff>
    </xdr:from>
    <xdr:to>
      <xdr:col>10</xdr:col>
      <xdr:colOff>114300</xdr:colOff>
      <xdr:row>58</xdr:row>
      <xdr:rowOff>13177</xdr:rowOff>
    </xdr:to>
    <xdr:cxnSp macro="">
      <xdr:nvCxnSpPr>
        <xdr:cNvPr id="127" name="直線コネクタ 126"/>
        <xdr:cNvCxnSpPr/>
      </xdr:nvCxnSpPr>
      <xdr:spPr>
        <a:xfrm flipV="1">
          <a:off x="1130300" y="9897251"/>
          <a:ext cx="889000" cy="6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57117</xdr:rowOff>
    </xdr:from>
    <xdr:to>
      <xdr:col>10</xdr:col>
      <xdr:colOff>165100</xdr:colOff>
      <xdr:row>58</xdr:row>
      <xdr:rowOff>158717</xdr:rowOff>
    </xdr:to>
    <xdr:sp macro="" textlink="">
      <xdr:nvSpPr>
        <xdr:cNvPr id="128" name="フローチャート: 判断 127"/>
        <xdr:cNvSpPr/>
      </xdr:nvSpPr>
      <xdr:spPr>
        <a:xfrm>
          <a:off x="1968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149844</xdr:rowOff>
    </xdr:from>
    <xdr:ext cx="599010" cy="259045"/>
    <xdr:sp macro="" textlink="">
      <xdr:nvSpPr>
        <xdr:cNvPr id="129" name="テキスト ボックス 128"/>
        <xdr:cNvSpPr txBox="1"/>
      </xdr:nvSpPr>
      <xdr:spPr>
        <a:xfrm>
          <a:off x="1719795" y="100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65912</xdr:rowOff>
    </xdr:from>
    <xdr:to>
      <xdr:col>6</xdr:col>
      <xdr:colOff>38100</xdr:colOff>
      <xdr:row>58</xdr:row>
      <xdr:rowOff>167512</xdr:rowOff>
    </xdr:to>
    <xdr:sp macro="" textlink="">
      <xdr:nvSpPr>
        <xdr:cNvPr id="130" name="フローチャート: 判断 129"/>
        <xdr:cNvSpPr/>
      </xdr:nvSpPr>
      <xdr:spPr>
        <a:xfrm>
          <a:off x="1079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158639</xdr:rowOff>
    </xdr:from>
    <xdr:ext cx="599010" cy="259045"/>
    <xdr:sp macro="" textlink="">
      <xdr:nvSpPr>
        <xdr:cNvPr id="131" name="テキスト ボックス 130"/>
        <xdr:cNvSpPr txBox="1"/>
      </xdr:nvSpPr>
      <xdr:spPr>
        <a:xfrm>
          <a:off x="830795" y="1010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46808</xdr:rowOff>
    </xdr:from>
    <xdr:to>
      <xdr:col>24</xdr:col>
      <xdr:colOff>114300</xdr:colOff>
      <xdr:row>57</xdr:row>
      <xdr:rowOff>148408</xdr:rowOff>
    </xdr:to>
    <xdr:sp macro="" textlink="">
      <xdr:nvSpPr>
        <xdr:cNvPr id="137" name="楕円 136"/>
        <xdr:cNvSpPr/>
      </xdr:nvSpPr>
      <xdr:spPr>
        <a:xfrm>
          <a:off x="4584700" y="981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69685</xdr:rowOff>
    </xdr:from>
    <xdr:ext cx="599010" cy="259045"/>
    <xdr:sp macro="" textlink="">
      <xdr:nvSpPr>
        <xdr:cNvPr id="138" name="総務費該当値テキスト"/>
        <xdr:cNvSpPr txBox="1"/>
      </xdr:nvSpPr>
      <xdr:spPr>
        <a:xfrm>
          <a:off x="4686300" y="967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152233</xdr:rowOff>
    </xdr:from>
    <xdr:to>
      <xdr:col>20</xdr:col>
      <xdr:colOff>38100</xdr:colOff>
      <xdr:row>58</xdr:row>
      <xdr:rowOff>82383</xdr:rowOff>
    </xdr:to>
    <xdr:sp macro="" textlink="">
      <xdr:nvSpPr>
        <xdr:cNvPr id="139" name="楕円 138"/>
        <xdr:cNvSpPr/>
      </xdr:nvSpPr>
      <xdr:spPr>
        <a:xfrm>
          <a:off x="3746500" y="992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98910</xdr:rowOff>
    </xdr:from>
    <xdr:ext cx="599010" cy="259045"/>
    <xdr:sp macro="" textlink="">
      <xdr:nvSpPr>
        <xdr:cNvPr id="140" name="テキスト ボックス 139"/>
        <xdr:cNvSpPr txBox="1"/>
      </xdr:nvSpPr>
      <xdr:spPr>
        <a:xfrm>
          <a:off x="3497795" y="970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16179</xdr:rowOff>
    </xdr:from>
    <xdr:to>
      <xdr:col>15</xdr:col>
      <xdr:colOff>101600</xdr:colOff>
      <xdr:row>58</xdr:row>
      <xdr:rowOff>117779</xdr:rowOff>
    </xdr:to>
    <xdr:sp macro="" textlink="">
      <xdr:nvSpPr>
        <xdr:cNvPr id="141" name="楕円 140"/>
        <xdr:cNvSpPr/>
      </xdr:nvSpPr>
      <xdr:spPr>
        <a:xfrm>
          <a:off x="2857500" y="99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134306</xdr:rowOff>
    </xdr:from>
    <xdr:ext cx="599010" cy="259045"/>
    <xdr:sp macro="" textlink="">
      <xdr:nvSpPr>
        <xdr:cNvPr id="142" name="テキスト ボックス 141"/>
        <xdr:cNvSpPr txBox="1"/>
      </xdr:nvSpPr>
      <xdr:spPr>
        <a:xfrm>
          <a:off x="2608795" y="973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73801</xdr:rowOff>
    </xdr:from>
    <xdr:to>
      <xdr:col>10</xdr:col>
      <xdr:colOff>165100</xdr:colOff>
      <xdr:row>58</xdr:row>
      <xdr:rowOff>3951</xdr:rowOff>
    </xdr:to>
    <xdr:sp macro="" textlink="">
      <xdr:nvSpPr>
        <xdr:cNvPr id="143" name="楕円 142"/>
        <xdr:cNvSpPr/>
      </xdr:nvSpPr>
      <xdr:spPr>
        <a:xfrm>
          <a:off x="1968500" y="98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20478</xdr:rowOff>
    </xdr:from>
    <xdr:ext cx="599010" cy="259045"/>
    <xdr:sp macro="" textlink="">
      <xdr:nvSpPr>
        <xdr:cNvPr id="144" name="テキスト ボックス 143"/>
        <xdr:cNvSpPr txBox="1"/>
      </xdr:nvSpPr>
      <xdr:spPr>
        <a:xfrm>
          <a:off x="1719795" y="962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133827</xdr:rowOff>
    </xdr:from>
    <xdr:to>
      <xdr:col>6</xdr:col>
      <xdr:colOff>38100</xdr:colOff>
      <xdr:row>58</xdr:row>
      <xdr:rowOff>63977</xdr:rowOff>
    </xdr:to>
    <xdr:sp macro="" textlink="">
      <xdr:nvSpPr>
        <xdr:cNvPr id="145" name="楕円 144"/>
        <xdr:cNvSpPr/>
      </xdr:nvSpPr>
      <xdr:spPr>
        <a:xfrm>
          <a:off x="1079500" y="99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80504</xdr:rowOff>
    </xdr:from>
    <xdr:ext cx="599010" cy="259045"/>
    <xdr:sp macro="" textlink="">
      <xdr:nvSpPr>
        <xdr:cNvPr id="146" name="テキスト ボックス 145"/>
        <xdr:cNvSpPr txBox="1"/>
      </xdr:nvSpPr>
      <xdr:spPr>
        <a:xfrm>
          <a:off x="830795" y="968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24371</xdr:rowOff>
    </xdr:from>
    <xdr:to>
      <xdr:col>24</xdr:col>
      <xdr:colOff>62865</xdr:colOff>
      <xdr:row>78</xdr:row>
      <xdr:rowOff>143686</xdr:rowOff>
    </xdr:to>
    <xdr:cxnSp macro="">
      <xdr:nvCxnSpPr>
        <xdr:cNvPr id="171" name="直線コネクタ 170"/>
        <xdr:cNvCxnSpPr/>
      </xdr:nvCxnSpPr>
      <xdr:spPr>
        <a:xfrm flipV="1">
          <a:off x="4633595" y="12711671"/>
          <a:ext cx="1270" cy="80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147513</xdr:rowOff>
    </xdr:from>
    <xdr:ext cx="599010" cy="259045"/>
    <xdr:sp macro="" textlink="">
      <xdr:nvSpPr>
        <xdr:cNvPr id="172" name="民生費最小値テキスト"/>
        <xdr:cNvSpPr txBox="1"/>
      </xdr:nvSpPr>
      <xdr:spPr>
        <a:xfrm>
          <a:off x="4686300" y="1352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143686</xdr:rowOff>
    </xdr:from>
    <xdr:to>
      <xdr:col>24</xdr:col>
      <xdr:colOff>152400</xdr:colOff>
      <xdr:row>78</xdr:row>
      <xdr:rowOff>143686</xdr:rowOff>
    </xdr:to>
    <xdr:cxnSp macro="">
      <xdr:nvCxnSpPr>
        <xdr:cNvPr id="173" name="直線コネクタ 172"/>
        <xdr:cNvCxnSpPr/>
      </xdr:nvCxnSpPr>
      <xdr:spPr>
        <a:xfrm>
          <a:off x="4546600" y="1351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142498</xdr:rowOff>
    </xdr:from>
    <xdr:ext cx="599010" cy="259045"/>
    <xdr:sp macro="" textlink="">
      <xdr:nvSpPr>
        <xdr:cNvPr id="174" name="民生費最大値テキスト"/>
        <xdr:cNvSpPr txBox="1"/>
      </xdr:nvSpPr>
      <xdr:spPr>
        <a:xfrm>
          <a:off x="4686300" y="1248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24371</xdr:rowOff>
    </xdr:from>
    <xdr:to>
      <xdr:col>24</xdr:col>
      <xdr:colOff>152400</xdr:colOff>
      <xdr:row>74</xdr:row>
      <xdr:rowOff>24371</xdr:rowOff>
    </xdr:to>
    <xdr:cxnSp macro="">
      <xdr:nvCxnSpPr>
        <xdr:cNvPr id="175" name="直線コネクタ 174"/>
        <xdr:cNvCxnSpPr/>
      </xdr:nvCxnSpPr>
      <xdr:spPr>
        <a:xfrm>
          <a:off x="4546600" y="1271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169669</xdr:rowOff>
    </xdr:from>
    <xdr:to>
      <xdr:col>24</xdr:col>
      <xdr:colOff>63500</xdr:colOff>
      <xdr:row>77</xdr:row>
      <xdr:rowOff>15673</xdr:rowOff>
    </xdr:to>
    <xdr:cxnSp macro="">
      <xdr:nvCxnSpPr>
        <xdr:cNvPr id="176" name="直線コネクタ 175"/>
        <xdr:cNvCxnSpPr/>
      </xdr:nvCxnSpPr>
      <xdr:spPr>
        <a:xfrm flipV="1">
          <a:off x="3797300" y="13199869"/>
          <a:ext cx="838200" cy="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134306</xdr:rowOff>
    </xdr:from>
    <xdr:ext cx="599010" cy="259045"/>
    <xdr:sp macro="" textlink="">
      <xdr:nvSpPr>
        <xdr:cNvPr id="177" name="民生費平均値テキスト"/>
        <xdr:cNvSpPr txBox="1"/>
      </xdr:nvSpPr>
      <xdr:spPr>
        <a:xfrm>
          <a:off x="4686300" y="1299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111429</xdr:rowOff>
    </xdr:from>
    <xdr:to>
      <xdr:col>24</xdr:col>
      <xdr:colOff>114300</xdr:colOff>
      <xdr:row>77</xdr:row>
      <xdr:rowOff>41579</xdr:rowOff>
    </xdr:to>
    <xdr:sp macro="" textlink="">
      <xdr:nvSpPr>
        <xdr:cNvPr id="178" name="フローチャート: 判断 177"/>
        <xdr:cNvSpPr/>
      </xdr:nvSpPr>
      <xdr:spPr>
        <a:xfrm>
          <a:off x="45847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158483</xdr:rowOff>
    </xdr:from>
    <xdr:to>
      <xdr:col>19</xdr:col>
      <xdr:colOff>177800</xdr:colOff>
      <xdr:row>77</xdr:row>
      <xdr:rowOff>15673</xdr:rowOff>
    </xdr:to>
    <xdr:cxnSp macro="">
      <xdr:nvCxnSpPr>
        <xdr:cNvPr id="179" name="直線コネクタ 178"/>
        <xdr:cNvCxnSpPr/>
      </xdr:nvCxnSpPr>
      <xdr:spPr>
        <a:xfrm>
          <a:off x="2908300" y="13188683"/>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63522</xdr:rowOff>
    </xdr:from>
    <xdr:to>
      <xdr:col>20</xdr:col>
      <xdr:colOff>38100</xdr:colOff>
      <xdr:row>77</xdr:row>
      <xdr:rowOff>165122</xdr:rowOff>
    </xdr:to>
    <xdr:sp macro="" textlink="">
      <xdr:nvSpPr>
        <xdr:cNvPr id="180" name="フローチャート: 判断 179"/>
        <xdr:cNvSpPr/>
      </xdr:nvSpPr>
      <xdr:spPr>
        <a:xfrm>
          <a:off x="3746500" y="1326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156249</xdr:rowOff>
    </xdr:from>
    <xdr:ext cx="599010" cy="259045"/>
    <xdr:sp macro="" textlink="">
      <xdr:nvSpPr>
        <xdr:cNvPr id="181" name="テキスト ボックス 180"/>
        <xdr:cNvSpPr txBox="1"/>
      </xdr:nvSpPr>
      <xdr:spPr>
        <a:xfrm>
          <a:off x="3497795" y="1335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123930</xdr:rowOff>
    </xdr:from>
    <xdr:to>
      <xdr:col>15</xdr:col>
      <xdr:colOff>50800</xdr:colOff>
      <xdr:row>76</xdr:row>
      <xdr:rowOff>158483</xdr:rowOff>
    </xdr:to>
    <xdr:cxnSp macro="">
      <xdr:nvCxnSpPr>
        <xdr:cNvPr id="182" name="直線コネクタ 181"/>
        <xdr:cNvCxnSpPr/>
      </xdr:nvCxnSpPr>
      <xdr:spPr>
        <a:xfrm>
          <a:off x="2019300" y="13154130"/>
          <a:ext cx="889000" cy="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87948</xdr:rowOff>
    </xdr:from>
    <xdr:to>
      <xdr:col>15</xdr:col>
      <xdr:colOff>101600</xdr:colOff>
      <xdr:row>78</xdr:row>
      <xdr:rowOff>18098</xdr:rowOff>
    </xdr:to>
    <xdr:sp macro="" textlink="">
      <xdr:nvSpPr>
        <xdr:cNvPr id="183" name="フローチャート: 判断 182"/>
        <xdr:cNvSpPr/>
      </xdr:nvSpPr>
      <xdr:spPr>
        <a:xfrm>
          <a:off x="2857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9225</xdr:rowOff>
    </xdr:from>
    <xdr:ext cx="599010" cy="259045"/>
    <xdr:sp macro="" textlink="">
      <xdr:nvSpPr>
        <xdr:cNvPr id="184" name="テキスト ボックス 183"/>
        <xdr:cNvSpPr txBox="1"/>
      </xdr:nvSpPr>
      <xdr:spPr>
        <a:xfrm>
          <a:off x="2608795" y="1338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116162</xdr:rowOff>
    </xdr:from>
    <xdr:to>
      <xdr:col>10</xdr:col>
      <xdr:colOff>114300</xdr:colOff>
      <xdr:row>76</xdr:row>
      <xdr:rowOff>123930</xdr:rowOff>
    </xdr:to>
    <xdr:cxnSp macro="">
      <xdr:nvCxnSpPr>
        <xdr:cNvPr id="185" name="直線コネクタ 184"/>
        <xdr:cNvCxnSpPr/>
      </xdr:nvCxnSpPr>
      <xdr:spPr>
        <a:xfrm>
          <a:off x="1130300" y="12289112"/>
          <a:ext cx="889000" cy="8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72704</xdr:rowOff>
    </xdr:from>
    <xdr:to>
      <xdr:col>10</xdr:col>
      <xdr:colOff>165100</xdr:colOff>
      <xdr:row>78</xdr:row>
      <xdr:rowOff>2854</xdr:rowOff>
    </xdr:to>
    <xdr:sp macro="" textlink="">
      <xdr:nvSpPr>
        <xdr:cNvPr id="186" name="フローチャート: 判断 185"/>
        <xdr:cNvSpPr/>
      </xdr:nvSpPr>
      <xdr:spPr>
        <a:xfrm>
          <a:off x="1968500" y="132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165431</xdr:rowOff>
    </xdr:from>
    <xdr:ext cx="599010" cy="259045"/>
    <xdr:sp macro="" textlink="">
      <xdr:nvSpPr>
        <xdr:cNvPr id="187" name="テキスト ボックス 186"/>
        <xdr:cNvSpPr txBox="1"/>
      </xdr:nvSpPr>
      <xdr:spPr>
        <a:xfrm>
          <a:off x="1719795" y="133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55132</xdr:rowOff>
    </xdr:from>
    <xdr:to>
      <xdr:col>6</xdr:col>
      <xdr:colOff>38100</xdr:colOff>
      <xdr:row>77</xdr:row>
      <xdr:rowOff>156732</xdr:rowOff>
    </xdr:to>
    <xdr:sp macro="" textlink="">
      <xdr:nvSpPr>
        <xdr:cNvPr id="188" name="フローチャート: 判断 187"/>
        <xdr:cNvSpPr/>
      </xdr:nvSpPr>
      <xdr:spPr>
        <a:xfrm>
          <a:off x="10795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147859</xdr:rowOff>
    </xdr:from>
    <xdr:ext cx="599010" cy="259045"/>
    <xdr:sp macro="" textlink="">
      <xdr:nvSpPr>
        <xdr:cNvPr id="189" name="テキスト ボックス 188"/>
        <xdr:cNvSpPr txBox="1"/>
      </xdr:nvSpPr>
      <xdr:spPr>
        <a:xfrm>
          <a:off x="830795" y="1334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118869</xdr:rowOff>
    </xdr:from>
    <xdr:to>
      <xdr:col>24</xdr:col>
      <xdr:colOff>114300</xdr:colOff>
      <xdr:row>77</xdr:row>
      <xdr:rowOff>49019</xdr:rowOff>
    </xdr:to>
    <xdr:sp macro="" textlink="">
      <xdr:nvSpPr>
        <xdr:cNvPr id="195" name="楕円 194"/>
        <xdr:cNvSpPr/>
      </xdr:nvSpPr>
      <xdr:spPr>
        <a:xfrm>
          <a:off x="4584700" y="131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97296</xdr:rowOff>
    </xdr:from>
    <xdr:ext cx="599010" cy="259045"/>
    <xdr:sp macro="" textlink="">
      <xdr:nvSpPr>
        <xdr:cNvPr id="196" name="民生費該当値テキスト"/>
        <xdr:cNvSpPr txBox="1"/>
      </xdr:nvSpPr>
      <xdr:spPr>
        <a:xfrm>
          <a:off x="4686300" y="1312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136323</xdr:rowOff>
    </xdr:from>
    <xdr:to>
      <xdr:col>20</xdr:col>
      <xdr:colOff>38100</xdr:colOff>
      <xdr:row>77</xdr:row>
      <xdr:rowOff>66473</xdr:rowOff>
    </xdr:to>
    <xdr:sp macro="" textlink="">
      <xdr:nvSpPr>
        <xdr:cNvPr id="197" name="楕円 196"/>
        <xdr:cNvSpPr/>
      </xdr:nvSpPr>
      <xdr:spPr>
        <a:xfrm>
          <a:off x="3746500" y="1316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83000</xdr:rowOff>
    </xdr:from>
    <xdr:ext cx="599010" cy="259045"/>
    <xdr:sp macro="" textlink="">
      <xdr:nvSpPr>
        <xdr:cNvPr id="198" name="テキスト ボックス 197"/>
        <xdr:cNvSpPr txBox="1"/>
      </xdr:nvSpPr>
      <xdr:spPr>
        <a:xfrm>
          <a:off x="3497795" y="1294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107683</xdr:rowOff>
    </xdr:from>
    <xdr:to>
      <xdr:col>15</xdr:col>
      <xdr:colOff>101600</xdr:colOff>
      <xdr:row>77</xdr:row>
      <xdr:rowOff>37833</xdr:rowOff>
    </xdr:to>
    <xdr:sp macro="" textlink="">
      <xdr:nvSpPr>
        <xdr:cNvPr id="199" name="楕円 198"/>
        <xdr:cNvSpPr/>
      </xdr:nvSpPr>
      <xdr:spPr>
        <a:xfrm>
          <a:off x="2857500" y="131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54360</xdr:rowOff>
    </xdr:from>
    <xdr:ext cx="599010" cy="259045"/>
    <xdr:sp macro="" textlink="">
      <xdr:nvSpPr>
        <xdr:cNvPr id="200" name="テキスト ボックス 199"/>
        <xdr:cNvSpPr txBox="1"/>
      </xdr:nvSpPr>
      <xdr:spPr>
        <a:xfrm>
          <a:off x="2608795" y="129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73130</xdr:rowOff>
    </xdr:from>
    <xdr:to>
      <xdr:col>10</xdr:col>
      <xdr:colOff>165100</xdr:colOff>
      <xdr:row>77</xdr:row>
      <xdr:rowOff>3280</xdr:rowOff>
    </xdr:to>
    <xdr:sp macro="" textlink="">
      <xdr:nvSpPr>
        <xdr:cNvPr id="201" name="楕円 200"/>
        <xdr:cNvSpPr/>
      </xdr:nvSpPr>
      <xdr:spPr>
        <a:xfrm>
          <a:off x="1968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19807</xdr:rowOff>
    </xdr:from>
    <xdr:ext cx="599010" cy="259045"/>
    <xdr:sp macro="" textlink="">
      <xdr:nvSpPr>
        <xdr:cNvPr id="202" name="テキスト ボックス 201"/>
        <xdr:cNvSpPr txBox="1"/>
      </xdr:nvSpPr>
      <xdr:spPr>
        <a:xfrm>
          <a:off x="1719795" y="128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65362</xdr:rowOff>
    </xdr:from>
    <xdr:to>
      <xdr:col>6</xdr:col>
      <xdr:colOff>38100</xdr:colOff>
      <xdr:row>71</xdr:row>
      <xdr:rowOff>166962</xdr:rowOff>
    </xdr:to>
    <xdr:sp macro="" textlink="">
      <xdr:nvSpPr>
        <xdr:cNvPr id="203" name="楕円 202"/>
        <xdr:cNvSpPr/>
      </xdr:nvSpPr>
      <xdr:spPr>
        <a:xfrm>
          <a:off x="1079500" y="122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12039</xdr:rowOff>
    </xdr:from>
    <xdr:ext cx="599010" cy="259045"/>
    <xdr:sp macro="" textlink="">
      <xdr:nvSpPr>
        <xdr:cNvPr id="204" name="テキスト ボックス 203"/>
        <xdr:cNvSpPr txBox="1"/>
      </xdr:nvSpPr>
      <xdr:spPr>
        <a:xfrm>
          <a:off x="830795" y="1201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6" name="直線コネクタ 225"/>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7"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8" name="直線コネクタ 227"/>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9"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30" name="直線コネクタ 229"/>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38398</xdr:rowOff>
    </xdr:from>
    <xdr:to>
      <xdr:col>24</xdr:col>
      <xdr:colOff>63500</xdr:colOff>
      <xdr:row>97</xdr:row>
      <xdr:rowOff>50984</xdr:rowOff>
    </xdr:to>
    <xdr:cxnSp macro="">
      <xdr:nvCxnSpPr>
        <xdr:cNvPr id="231" name="直線コネクタ 230"/>
        <xdr:cNvCxnSpPr/>
      </xdr:nvCxnSpPr>
      <xdr:spPr>
        <a:xfrm>
          <a:off x="3797300" y="16669048"/>
          <a:ext cx="8382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2" name="衛生費平均値テキスト"/>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3" name="フローチャート: 判断 232"/>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14303</xdr:rowOff>
    </xdr:from>
    <xdr:to>
      <xdr:col>19</xdr:col>
      <xdr:colOff>177800</xdr:colOff>
      <xdr:row>97</xdr:row>
      <xdr:rowOff>38398</xdr:rowOff>
    </xdr:to>
    <xdr:cxnSp macro="">
      <xdr:nvCxnSpPr>
        <xdr:cNvPr id="234" name="直線コネクタ 233"/>
        <xdr:cNvCxnSpPr/>
      </xdr:nvCxnSpPr>
      <xdr:spPr>
        <a:xfrm>
          <a:off x="2908300" y="16473503"/>
          <a:ext cx="889000" cy="1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132138</xdr:rowOff>
    </xdr:from>
    <xdr:to>
      <xdr:col>20</xdr:col>
      <xdr:colOff>38100</xdr:colOff>
      <xdr:row>97</xdr:row>
      <xdr:rowOff>62288</xdr:rowOff>
    </xdr:to>
    <xdr:sp macro="" textlink="">
      <xdr:nvSpPr>
        <xdr:cNvPr id="235" name="フローチャート: 判断 234"/>
        <xdr:cNvSpPr/>
      </xdr:nvSpPr>
      <xdr:spPr>
        <a:xfrm>
          <a:off x="3746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78815</xdr:rowOff>
    </xdr:from>
    <xdr:ext cx="534377" cy="259045"/>
    <xdr:sp macro="" textlink="">
      <xdr:nvSpPr>
        <xdr:cNvPr id="236" name="テキスト ボックス 235"/>
        <xdr:cNvSpPr txBox="1"/>
      </xdr:nvSpPr>
      <xdr:spPr>
        <a:xfrm>
          <a:off x="3530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136779</xdr:rowOff>
    </xdr:from>
    <xdr:to>
      <xdr:col>15</xdr:col>
      <xdr:colOff>50800</xdr:colOff>
      <xdr:row>96</xdr:row>
      <xdr:rowOff>14303</xdr:rowOff>
    </xdr:to>
    <xdr:cxnSp macro="">
      <xdr:nvCxnSpPr>
        <xdr:cNvPr id="237" name="直線コネクタ 236"/>
        <xdr:cNvCxnSpPr/>
      </xdr:nvCxnSpPr>
      <xdr:spPr>
        <a:xfrm>
          <a:off x="2019300" y="15567279"/>
          <a:ext cx="889000" cy="90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160910</xdr:rowOff>
    </xdr:from>
    <xdr:to>
      <xdr:col>15</xdr:col>
      <xdr:colOff>101600</xdr:colOff>
      <xdr:row>97</xdr:row>
      <xdr:rowOff>91060</xdr:rowOff>
    </xdr:to>
    <xdr:sp macro="" textlink="">
      <xdr:nvSpPr>
        <xdr:cNvPr id="238" name="フローチャート: 判断 237"/>
        <xdr:cNvSpPr/>
      </xdr:nvSpPr>
      <xdr:spPr>
        <a:xfrm>
          <a:off x="2857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82187</xdr:rowOff>
    </xdr:from>
    <xdr:ext cx="534377" cy="259045"/>
    <xdr:sp macro="" textlink="">
      <xdr:nvSpPr>
        <xdr:cNvPr id="239" name="テキスト ボックス 238"/>
        <xdr:cNvSpPr txBox="1"/>
      </xdr:nvSpPr>
      <xdr:spPr>
        <a:xfrm>
          <a:off x="2641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136779</xdr:rowOff>
    </xdr:from>
    <xdr:to>
      <xdr:col>10</xdr:col>
      <xdr:colOff>114300</xdr:colOff>
      <xdr:row>95</xdr:row>
      <xdr:rowOff>51141</xdr:rowOff>
    </xdr:to>
    <xdr:cxnSp macro="">
      <xdr:nvCxnSpPr>
        <xdr:cNvPr id="240" name="直線コネクタ 239"/>
        <xdr:cNvCxnSpPr/>
      </xdr:nvCxnSpPr>
      <xdr:spPr>
        <a:xfrm flipV="1">
          <a:off x="1130300" y="15567279"/>
          <a:ext cx="889000" cy="77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115591</xdr:rowOff>
    </xdr:from>
    <xdr:to>
      <xdr:col>10</xdr:col>
      <xdr:colOff>165100</xdr:colOff>
      <xdr:row>97</xdr:row>
      <xdr:rowOff>45741</xdr:rowOff>
    </xdr:to>
    <xdr:sp macro="" textlink="">
      <xdr:nvSpPr>
        <xdr:cNvPr id="241" name="フローチャート: 判断 240"/>
        <xdr:cNvSpPr/>
      </xdr:nvSpPr>
      <xdr:spPr>
        <a:xfrm>
          <a:off x="19685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36868</xdr:rowOff>
    </xdr:from>
    <xdr:ext cx="534377" cy="259045"/>
    <xdr:sp macro="" textlink="">
      <xdr:nvSpPr>
        <xdr:cNvPr id="242" name="テキスト ボックス 241"/>
        <xdr:cNvSpPr txBox="1"/>
      </xdr:nvSpPr>
      <xdr:spPr>
        <a:xfrm>
          <a:off x="1752111" y="166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156310</xdr:rowOff>
    </xdr:from>
    <xdr:to>
      <xdr:col>6</xdr:col>
      <xdr:colOff>38100</xdr:colOff>
      <xdr:row>97</xdr:row>
      <xdr:rowOff>86460</xdr:rowOff>
    </xdr:to>
    <xdr:sp macro="" textlink="">
      <xdr:nvSpPr>
        <xdr:cNvPr id="243" name="フローチャート: 判断 242"/>
        <xdr:cNvSpPr/>
      </xdr:nvSpPr>
      <xdr:spPr>
        <a:xfrm>
          <a:off x="1079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77587</xdr:rowOff>
    </xdr:from>
    <xdr:ext cx="534377" cy="259045"/>
    <xdr:sp macro="" textlink="">
      <xdr:nvSpPr>
        <xdr:cNvPr id="244" name="テキスト ボックス 243"/>
        <xdr:cNvSpPr txBox="1"/>
      </xdr:nvSpPr>
      <xdr:spPr>
        <a:xfrm>
          <a:off x="863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184</xdr:rowOff>
    </xdr:from>
    <xdr:to>
      <xdr:col>24</xdr:col>
      <xdr:colOff>114300</xdr:colOff>
      <xdr:row>97</xdr:row>
      <xdr:rowOff>101784</xdr:rowOff>
    </xdr:to>
    <xdr:sp macro="" textlink="">
      <xdr:nvSpPr>
        <xdr:cNvPr id="250" name="楕円 249"/>
        <xdr:cNvSpPr/>
      </xdr:nvSpPr>
      <xdr:spPr>
        <a:xfrm>
          <a:off x="4584700" y="166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150061</xdr:rowOff>
    </xdr:from>
    <xdr:ext cx="534377" cy="259045"/>
    <xdr:sp macro="" textlink="">
      <xdr:nvSpPr>
        <xdr:cNvPr id="251" name="衛生費該当値テキスト"/>
        <xdr:cNvSpPr txBox="1"/>
      </xdr:nvSpPr>
      <xdr:spPr>
        <a:xfrm>
          <a:off x="4686300" y="1660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159048</xdr:rowOff>
    </xdr:from>
    <xdr:to>
      <xdr:col>20</xdr:col>
      <xdr:colOff>38100</xdr:colOff>
      <xdr:row>97</xdr:row>
      <xdr:rowOff>89198</xdr:rowOff>
    </xdr:to>
    <xdr:sp macro="" textlink="">
      <xdr:nvSpPr>
        <xdr:cNvPr id="252" name="楕円 251"/>
        <xdr:cNvSpPr/>
      </xdr:nvSpPr>
      <xdr:spPr>
        <a:xfrm>
          <a:off x="3746500" y="166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80325</xdr:rowOff>
    </xdr:from>
    <xdr:ext cx="534377" cy="259045"/>
    <xdr:sp macro="" textlink="">
      <xdr:nvSpPr>
        <xdr:cNvPr id="253" name="テキスト ボックス 252"/>
        <xdr:cNvSpPr txBox="1"/>
      </xdr:nvSpPr>
      <xdr:spPr>
        <a:xfrm>
          <a:off x="3530111" y="167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134953</xdr:rowOff>
    </xdr:from>
    <xdr:to>
      <xdr:col>15</xdr:col>
      <xdr:colOff>101600</xdr:colOff>
      <xdr:row>96</xdr:row>
      <xdr:rowOff>65103</xdr:rowOff>
    </xdr:to>
    <xdr:sp macro="" textlink="">
      <xdr:nvSpPr>
        <xdr:cNvPr id="254" name="楕円 253"/>
        <xdr:cNvSpPr/>
      </xdr:nvSpPr>
      <xdr:spPr>
        <a:xfrm>
          <a:off x="2857500" y="164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81630</xdr:rowOff>
    </xdr:from>
    <xdr:ext cx="599010" cy="259045"/>
    <xdr:sp macro="" textlink="">
      <xdr:nvSpPr>
        <xdr:cNvPr id="255" name="テキスト ボックス 254"/>
        <xdr:cNvSpPr txBox="1"/>
      </xdr:nvSpPr>
      <xdr:spPr>
        <a:xfrm>
          <a:off x="2608795" y="161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85979</xdr:rowOff>
    </xdr:from>
    <xdr:to>
      <xdr:col>10</xdr:col>
      <xdr:colOff>165100</xdr:colOff>
      <xdr:row>91</xdr:row>
      <xdr:rowOff>16129</xdr:rowOff>
    </xdr:to>
    <xdr:sp macro="" textlink="">
      <xdr:nvSpPr>
        <xdr:cNvPr id="256" name="楕円 255"/>
        <xdr:cNvSpPr/>
      </xdr:nvSpPr>
      <xdr:spPr>
        <a:xfrm>
          <a:off x="1968500" y="15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32656</xdr:rowOff>
    </xdr:from>
    <xdr:ext cx="599010" cy="259045"/>
    <xdr:sp macro="" textlink="">
      <xdr:nvSpPr>
        <xdr:cNvPr id="257" name="テキスト ボックス 256"/>
        <xdr:cNvSpPr txBox="1"/>
      </xdr:nvSpPr>
      <xdr:spPr>
        <a:xfrm>
          <a:off x="1719795" y="1529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341</xdr:rowOff>
    </xdr:from>
    <xdr:to>
      <xdr:col>6</xdr:col>
      <xdr:colOff>38100</xdr:colOff>
      <xdr:row>95</xdr:row>
      <xdr:rowOff>101941</xdr:rowOff>
    </xdr:to>
    <xdr:sp macro="" textlink="">
      <xdr:nvSpPr>
        <xdr:cNvPr id="258" name="楕円 257"/>
        <xdr:cNvSpPr/>
      </xdr:nvSpPr>
      <xdr:spPr>
        <a:xfrm>
          <a:off x="1079500" y="162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118468</xdr:rowOff>
    </xdr:from>
    <xdr:ext cx="599010" cy="259045"/>
    <xdr:sp macro="" textlink="">
      <xdr:nvSpPr>
        <xdr:cNvPr id="259" name="テキスト ボックス 258"/>
        <xdr:cNvSpPr txBox="1"/>
      </xdr:nvSpPr>
      <xdr:spPr>
        <a:xfrm>
          <a:off x="830795" y="160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81" name="直線コネクタ 280"/>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4"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5" name="直線コネクタ 284"/>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7" name="労働費平均値テキスト"/>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8" name="フローチャート: 判断 287"/>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56896</xdr:rowOff>
    </xdr:from>
    <xdr:to>
      <xdr:col>50</xdr:col>
      <xdr:colOff>165100</xdr:colOff>
      <xdr:row>36</xdr:row>
      <xdr:rowOff>158496</xdr:rowOff>
    </xdr:to>
    <xdr:sp macro="" textlink="">
      <xdr:nvSpPr>
        <xdr:cNvPr id="290" name="フローチャート: 判断 289"/>
        <xdr:cNvSpPr/>
      </xdr:nvSpPr>
      <xdr:spPr>
        <a:xfrm>
          <a:off x="9588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3573</xdr:rowOff>
    </xdr:from>
    <xdr:ext cx="378565" cy="259045"/>
    <xdr:sp macro="" textlink="">
      <xdr:nvSpPr>
        <xdr:cNvPr id="291" name="テキスト ボックス 290"/>
        <xdr:cNvSpPr txBox="1"/>
      </xdr:nvSpPr>
      <xdr:spPr>
        <a:xfrm>
          <a:off x="9450017" y="600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61925</xdr:rowOff>
    </xdr:from>
    <xdr:to>
      <xdr:col>46</xdr:col>
      <xdr:colOff>38100</xdr:colOff>
      <xdr:row>36</xdr:row>
      <xdr:rowOff>163525</xdr:rowOff>
    </xdr:to>
    <xdr:sp macro="" textlink="">
      <xdr:nvSpPr>
        <xdr:cNvPr id="293" name="フローチャート: 判断 292"/>
        <xdr:cNvSpPr/>
      </xdr:nvSpPr>
      <xdr:spPr>
        <a:xfrm>
          <a:off x="8699500" y="62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8602</xdr:rowOff>
    </xdr:from>
    <xdr:ext cx="378565" cy="259045"/>
    <xdr:sp macro="" textlink="">
      <xdr:nvSpPr>
        <xdr:cNvPr id="294" name="テキスト ボックス 293"/>
        <xdr:cNvSpPr txBox="1"/>
      </xdr:nvSpPr>
      <xdr:spPr>
        <a:xfrm>
          <a:off x="8561017" y="600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95758</xdr:rowOff>
    </xdr:from>
    <xdr:to>
      <xdr:col>41</xdr:col>
      <xdr:colOff>101600</xdr:colOff>
      <xdr:row>37</xdr:row>
      <xdr:rowOff>25908</xdr:rowOff>
    </xdr:to>
    <xdr:sp macro="" textlink="">
      <xdr:nvSpPr>
        <xdr:cNvPr id="296" name="フローチャート: 判断 295"/>
        <xdr:cNvSpPr/>
      </xdr:nvSpPr>
      <xdr:spPr>
        <a:xfrm>
          <a:off x="7810500" y="626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42435</xdr:rowOff>
    </xdr:from>
    <xdr:ext cx="378565" cy="259045"/>
    <xdr:sp macro="" textlink="">
      <xdr:nvSpPr>
        <xdr:cNvPr id="297" name="テキスト ボックス 296"/>
        <xdr:cNvSpPr txBox="1"/>
      </xdr:nvSpPr>
      <xdr:spPr>
        <a:xfrm>
          <a:off x="7672017" y="604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76556</xdr:rowOff>
    </xdr:from>
    <xdr:to>
      <xdr:col>36</xdr:col>
      <xdr:colOff>165100</xdr:colOff>
      <xdr:row>37</xdr:row>
      <xdr:rowOff>6706</xdr:rowOff>
    </xdr:to>
    <xdr:sp macro="" textlink="">
      <xdr:nvSpPr>
        <xdr:cNvPr id="298" name="フローチャート: 判断 297"/>
        <xdr:cNvSpPr/>
      </xdr:nvSpPr>
      <xdr:spPr>
        <a:xfrm>
          <a:off x="6921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23233</xdr:rowOff>
    </xdr:from>
    <xdr:ext cx="378565" cy="259045"/>
    <xdr:sp macro="" textlink="">
      <xdr:nvSpPr>
        <xdr:cNvPr id="299" name="テキスト ボックス 298"/>
        <xdr:cNvSpPr txBox="1"/>
      </xdr:nvSpPr>
      <xdr:spPr>
        <a:xfrm>
          <a:off x="6783017" y="602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6" name="直線コネクタ 335"/>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7" name="農林水産業費最小値テキスト"/>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8" name="直線コネクタ 337"/>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9" name="農林水産業費最大値テキスト"/>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40" name="直線コネクタ 339"/>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59489</xdr:rowOff>
    </xdr:from>
    <xdr:to>
      <xdr:col>55</xdr:col>
      <xdr:colOff>0</xdr:colOff>
      <xdr:row>56</xdr:row>
      <xdr:rowOff>75290</xdr:rowOff>
    </xdr:to>
    <xdr:cxnSp macro="">
      <xdr:nvCxnSpPr>
        <xdr:cNvPr id="341" name="直線コネクタ 340"/>
        <xdr:cNvCxnSpPr/>
      </xdr:nvCxnSpPr>
      <xdr:spPr>
        <a:xfrm>
          <a:off x="9639300" y="9660689"/>
          <a:ext cx="8382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2" name="農林水産業費平均値テキスト"/>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3" name="フローチャート: 判断 342"/>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97765</xdr:rowOff>
    </xdr:from>
    <xdr:to>
      <xdr:col>50</xdr:col>
      <xdr:colOff>114300</xdr:colOff>
      <xdr:row>56</xdr:row>
      <xdr:rowOff>59489</xdr:rowOff>
    </xdr:to>
    <xdr:cxnSp macro="">
      <xdr:nvCxnSpPr>
        <xdr:cNvPr id="344" name="直線コネクタ 343"/>
        <xdr:cNvCxnSpPr/>
      </xdr:nvCxnSpPr>
      <xdr:spPr>
        <a:xfrm>
          <a:off x="8750300" y="9527515"/>
          <a:ext cx="889000" cy="1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123913</xdr:rowOff>
    </xdr:from>
    <xdr:to>
      <xdr:col>50</xdr:col>
      <xdr:colOff>165100</xdr:colOff>
      <xdr:row>57</xdr:row>
      <xdr:rowOff>54063</xdr:rowOff>
    </xdr:to>
    <xdr:sp macro="" textlink="">
      <xdr:nvSpPr>
        <xdr:cNvPr id="345" name="フローチャート: 判断 344"/>
        <xdr:cNvSpPr/>
      </xdr:nvSpPr>
      <xdr:spPr>
        <a:xfrm>
          <a:off x="9588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45190</xdr:rowOff>
    </xdr:from>
    <xdr:ext cx="534377" cy="259045"/>
    <xdr:sp macro="" textlink="">
      <xdr:nvSpPr>
        <xdr:cNvPr id="346" name="テキスト ボックス 345"/>
        <xdr:cNvSpPr txBox="1"/>
      </xdr:nvSpPr>
      <xdr:spPr>
        <a:xfrm>
          <a:off x="9372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162885</xdr:rowOff>
    </xdr:from>
    <xdr:to>
      <xdr:col>45</xdr:col>
      <xdr:colOff>177800</xdr:colOff>
      <xdr:row>55</xdr:row>
      <xdr:rowOff>97765</xdr:rowOff>
    </xdr:to>
    <xdr:cxnSp macro="">
      <xdr:nvCxnSpPr>
        <xdr:cNvPr id="347" name="直線コネクタ 346"/>
        <xdr:cNvCxnSpPr/>
      </xdr:nvCxnSpPr>
      <xdr:spPr>
        <a:xfrm>
          <a:off x="7861300" y="9249735"/>
          <a:ext cx="889000" cy="27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103951</xdr:rowOff>
    </xdr:from>
    <xdr:to>
      <xdr:col>46</xdr:col>
      <xdr:colOff>38100</xdr:colOff>
      <xdr:row>57</xdr:row>
      <xdr:rowOff>34101</xdr:rowOff>
    </xdr:to>
    <xdr:sp macro="" textlink="">
      <xdr:nvSpPr>
        <xdr:cNvPr id="348" name="フローチャート: 判断 347"/>
        <xdr:cNvSpPr/>
      </xdr:nvSpPr>
      <xdr:spPr>
        <a:xfrm>
          <a:off x="8699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25228</xdr:rowOff>
    </xdr:from>
    <xdr:ext cx="534377" cy="259045"/>
    <xdr:sp macro="" textlink="">
      <xdr:nvSpPr>
        <xdr:cNvPr id="349" name="テキスト ボックス 348"/>
        <xdr:cNvSpPr txBox="1"/>
      </xdr:nvSpPr>
      <xdr:spPr>
        <a:xfrm>
          <a:off x="8483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162885</xdr:rowOff>
    </xdr:from>
    <xdr:to>
      <xdr:col>41</xdr:col>
      <xdr:colOff>50800</xdr:colOff>
      <xdr:row>55</xdr:row>
      <xdr:rowOff>74407</xdr:rowOff>
    </xdr:to>
    <xdr:cxnSp macro="">
      <xdr:nvCxnSpPr>
        <xdr:cNvPr id="350" name="直線コネクタ 349"/>
        <xdr:cNvCxnSpPr/>
      </xdr:nvCxnSpPr>
      <xdr:spPr>
        <a:xfrm flipV="1">
          <a:off x="6972300" y="9249735"/>
          <a:ext cx="889000" cy="2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108048</xdr:rowOff>
    </xdr:from>
    <xdr:to>
      <xdr:col>41</xdr:col>
      <xdr:colOff>101600</xdr:colOff>
      <xdr:row>57</xdr:row>
      <xdr:rowOff>38198</xdr:rowOff>
    </xdr:to>
    <xdr:sp macro="" textlink="">
      <xdr:nvSpPr>
        <xdr:cNvPr id="351" name="フローチャート: 判断 350"/>
        <xdr:cNvSpPr/>
      </xdr:nvSpPr>
      <xdr:spPr>
        <a:xfrm>
          <a:off x="7810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29325</xdr:rowOff>
    </xdr:from>
    <xdr:ext cx="534377" cy="259045"/>
    <xdr:sp macro="" textlink="">
      <xdr:nvSpPr>
        <xdr:cNvPr id="352" name="テキスト ボックス 351"/>
        <xdr:cNvSpPr txBox="1"/>
      </xdr:nvSpPr>
      <xdr:spPr>
        <a:xfrm>
          <a:off x="7594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141698</xdr:rowOff>
    </xdr:from>
    <xdr:to>
      <xdr:col>36</xdr:col>
      <xdr:colOff>165100</xdr:colOff>
      <xdr:row>57</xdr:row>
      <xdr:rowOff>71848</xdr:rowOff>
    </xdr:to>
    <xdr:sp macro="" textlink="">
      <xdr:nvSpPr>
        <xdr:cNvPr id="353" name="フローチャート: 判断 352"/>
        <xdr:cNvSpPr/>
      </xdr:nvSpPr>
      <xdr:spPr>
        <a:xfrm>
          <a:off x="6921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62975</xdr:rowOff>
    </xdr:from>
    <xdr:ext cx="534377" cy="259045"/>
    <xdr:sp macro="" textlink="">
      <xdr:nvSpPr>
        <xdr:cNvPr id="354" name="テキスト ボックス 353"/>
        <xdr:cNvSpPr txBox="1"/>
      </xdr:nvSpPr>
      <xdr:spPr>
        <a:xfrm>
          <a:off x="6705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24490</xdr:rowOff>
    </xdr:from>
    <xdr:to>
      <xdr:col>55</xdr:col>
      <xdr:colOff>50800</xdr:colOff>
      <xdr:row>56</xdr:row>
      <xdr:rowOff>126090</xdr:rowOff>
    </xdr:to>
    <xdr:sp macro="" textlink="">
      <xdr:nvSpPr>
        <xdr:cNvPr id="360" name="楕円 359"/>
        <xdr:cNvSpPr/>
      </xdr:nvSpPr>
      <xdr:spPr>
        <a:xfrm>
          <a:off x="10426700" y="96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2917</xdr:rowOff>
    </xdr:from>
    <xdr:ext cx="534377" cy="259045"/>
    <xdr:sp macro="" textlink="">
      <xdr:nvSpPr>
        <xdr:cNvPr id="361" name="農林水産業費該当値テキスト"/>
        <xdr:cNvSpPr txBox="1"/>
      </xdr:nvSpPr>
      <xdr:spPr>
        <a:xfrm>
          <a:off x="10528300" y="96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8689</xdr:rowOff>
    </xdr:from>
    <xdr:to>
      <xdr:col>50</xdr:col>
      <xdr:colOff>165100</xdr:colOff>
      <xdr:row>56</xdr:row>
      <xdr:rowOff>110289</xdr:rowOff>
    </xdr:to>
    <xdr:sp macro="" textlink="">
      <xdr:nvSpPr>
        <xdr:cNvPr id="362" name="楕円 361"/>
        <xdr:cNvSpPr/>
      </xdr:nvSpPr>
      <xdr:spPr>
        <a:xfrm>
          <a:off x="9588500" y="96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126816</xdr:rowOff>
    </xdr:from>
    <xdr:ext cx="534377" cy="259045"/>
    <xdr:sp macro="" textlink="">
      <xdr:nvSpPr>
        <xdr:cNvPr id="363" name="テキスト ボックス 362"/>
        <xdr:cNvSpPr txBox="1"/>
      </xdr:nvSpPr>
      <xdr:spPr>
        <a:xfrm>
          <a:off x="9372111" y="938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46965</xdr:rowOff>
    </xdr:from>
    <xdr:to>
      <xdr:col>46</xdr:col>
      <xdr:colOff>38100</xdr:colOff>
      <xdr:row>55</xdr:row>
      <xdr:rowOff>148565</xdr:rowOff>
    </xdr:to>
    <xdr:sp macro="" textlink="">
      <xdr:nvSpPr>
        <xdr:cNvPr id="364" name="楕円 363"/>
        <xdr:cNvSpPr/>
      </xdr:nvSpPr>
      <xdr:spPr>
        <a:xfrm>
          <a:off x="8699500" y="94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165092</xdr:rowOff>
    </xdr:from>
    <xdr:ext cx="599010" cy="259045"/>
    <xdr:sp macro="" textlink="">
      <xdr:nvSpPr>
        <xdr:cNvPr id="365" name="テキスト ボックス 364"/>
        <xdr:cNvSpPr txBox="1"/>
      </xdr:nvSpPr>
      <xdr:spPr>
        <a:xfrm>
          <a:off x="8450795" y="925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112085</xdr:rowOff>
    </xdr:from>
    <xdr:to>
      <xdr:col>41</xdr:col>
      <xdr:colOff>101600</xdr:colOff>
      <xdr:row>54</xdr:row>
      <xdr:rowOff>42235</xdr:rowOff>
    </xdr:to>
    <xdr:sp macro="" textlink="">
      <xdr:nvSpPr>
        <xdr:cNvPr id="366" name="楕円 365"/>
        <xdr:cNvSpPr/>
      </xdr:nvSpPr>
      <xdr:spPr>
        <a:xfrm>
          <a:off x="7810500" y="919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58762</xdr:rowOff>
    </xdr:from>
    <xdr:ext cx="599010" cy="259045"/>
    <xdr:sp macro="" textlink="">
      <xdr:nvSpPr>
        <xdr:cNvPr id="367" name="テキスト ボックス 366"/>
        <xdr:cNvSpPr txBox="1"/>
      </xdr:nvSpPr>
      <xdr:spPr>
        <a:xfrm>
          <a:off x="7561795" y="897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23607</xdr:rowOff>
    </xdr:from>
    <xdr:to>
      <xdr:col>36</xdr:col>
      <xdr:colOff>165100</xdr:colOff>
      <xdr:row>55</xdr:row>
      <xdr:rowOff>125207</xdr:rowOff>
    </xdr:to>
    <xdr:sp macro="" textlink="">
      <xdr:nvSpPr>
        <xdr:cNvPr id="368" name="楕円 367"/>
        <xdr:cNvSpPr/>
      </xdr:nvSpPr>
      <xdr:spPr>
        <a:xfrm>
          <a:off x="6921500" y="94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141734</xdr:rowOff>
    </xdr:from>
    <xdr:ext cx="599010" cy="259045"/>
    <xdr:sp macro="" textlink="">
      <xdr:nvSpPr>
        <xdr:cNvPr id="369" name="テキスト ボックス 368"/>
        <xdr:cNvSpPr txBox="1"/>
      </xdr:nvSpPr>
      <xdr:spPr>
        <a:xfrm>
          <a:off x="6672795" y="92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91" name="直線コネクタ 390"/>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2"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3" name="直線コネクタ 392"/>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4"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5" name="直線コネクタ 394"/>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109159</xdr:rowOff>
    </xdr:from>
    <xdr:to>
      <xdr:col>55</xdr:col>
      <xdr:colOff>0</xdr:colOff>
      <xdr:row>75</xdr:row>
      <xdr:rowOff>170569</xdr:rowOff>
    </xdr:to>
    <xdr:cxnSp macro="">
      <xdr:nvCxnSpPr>
        <xdr:cNvPr id="396" name="直線コネクタ 395"/>
        <xdr:cNvCxnSpPr/>
      </xdr:nvCxnSpPr>
      <xdr:spPr>
        <a:xfrm flipV="1">
          <a:off x="9639300" y="12967909"/>
          <a:ext cx="838200" cy="6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7" name="商工費平均値テキスト"/>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8" name="フローチャート: 判断 397"/>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125070</xdr:rowOff>
    </xdr:from>
    <xdr:to>
      <xdr:col>50</xdr:col>
      <xdr:colOff>114300</xdr:colOff>
      <xdr:row>75</xdr:row>
      <xdr:rowOff>170569</xdr:rowOff>
    </xdr:to>
    <xdr:cxnSp macro="">
      <xdr:nvCxnSpPr>
        <xdr:cNvPr id="399" name="直線コネクタ 398"/>
        <xdr:cNvCxnSpPr/>
      </xdr:nvCxnSpPr>
      <xdr:spPr>
        <a:xfrm>
          <a:off x="8750300" y="12812370"/>
          <a:ext cx="889000" cy="2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6266</xdr:rowOff>
    </xdr:from>
    <xdr:to>
      <xdr:col>50</xdr:col>
      <xdr:colOff>165100</xdr:colOff>
      <xdr:row>77</xdr:row>
      <xdr:rowOff>107866</xdr:rowOff>
    </xdr:to>
    <xdr:sp macro="" textlink="">
      <xdr:nvSpPr>
        <xdr:cNvPr id="400" name="フローチャート: 判断 399"/>
        <xdr:cNvSpPr/>
      </xdr:nvSpPr>
      <xdr:spPr>
        <a:xfrm>
          <a:off x="9588500" y="1320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98993</xdr:rowOff>
    </xdr:from>
    <xdr:ext cx="534377" cy="259045"/>
    <xdr:sp macro="" textlink="">
      <xdr:nvSpPr>
        <xdr:cNvPr id="401" name="テキスト ボックス 400"/>
        <xdr:cNvSpPr txBox="1"/>
      </xdr:nvSpPr>
      <xdr:spPr>
        <a:xfrm>
          <a:off x="9372111" y="1330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125070</xdr:rowOff>
    </xdr:from>
    <xdr:to>
      <xdr:col>45</xdr:col>
      <xdr:colOff>177800</xdr:colOff>
      <xdr:row>76</xdr:row>
      <xdr:rowOff>137148</xdr:rowOff>
    </xdr:to>
    <xdr:cxnSp macro="">
      <xdr:nvCxnSpPr>
        <xdr:cNvPr id="402" name="直線コネクタ 401"/>
        <xdr:cNvCxnSpPr/>
      </xdr:nvCxnSpPr>
      <xdr:spPr>
        <a:xfrm flipV="1">
          <a:off x="7861300" y="12812370"/>
          <a:ext cx="889000" cy="3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42193</xdr:rowOff>
    </xdr:from>
    <xdr:to>
      <xdr:col>46</xdr:col>
      <xdr:colOff>38100</xdr:colOff>
      <xdr:row>77</xdr:row>
      <xdr:rowOff>143793</xdr:rowOff>
    </xdr:to>
    <xdr:sp macro="" textlink="">
      <xdr:nvSpPr>
        <xdr:cNvPr id="403" name="フローチャート: 判断 402"/>
        <xdr:cNvSpPr/>
      </xdr:nvSpPr>
      <xdr:spPr>
        <a:xfrm>
          <a:off x="8699500" y="132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134920</xdr:rowOff>
    </xdr:from>
    <xdr:ext cx="534377" cy="259045"/>
    <xdr:sp macro="" textlink="">
      <xdr:nvSpPr>
        <xdr:cNvPr id="404" name="テキスト ボックス 403"/>
        <xdr:cNvSpPr txBox="1"/>
      </xdr:nvSpPr>
      <xdr:spPr>
        <a:xfrm>
          <a:off x="8483111" y="1333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137148</xdr:rowOff>
    </xdr:from>
    <xdr:to>
      <xdr:col>41</xdr:col>
      <xdr:colOff>50800</xdr:colOff>
      <xdr:row>76</xdr:row>
      <xdr:rowOff>169821</xdr:rowOff>
    </xdr:to>
    <xdr:cxnSp macro="">
      <xdr:nvCxnSpPr>
        <xdr:cNvPr id="405" name="直線コネクタ 404"/>
        <xdr:cNvCxnSpPr/>
      </xdr:nvCxnSpPr>
      <xdr:spPr>
        <a:xfrm flipV="1">
          <a:off x="6972300" y="13167348"/>
          <a:ext cx="889000" cy="3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26108</xdr:rowOff>
    </xdr:from>
    <xdr:to>
      <xdr:col>41</xdr:col>
      <xdr:colOff>101600</xdr:colOff>
      <xdr:row>77</xdr:row>
      <xdr:rowOff>127708</xdr:rowOff>
    </xdr:to>
    <xdr:sp macro="" textlink="">
      <xdr:nvSpPr>
        <xdr:cNvPr id="406" name="フローチャート: 判断 405"/>
        <xdr:cNvSpPr/>
      </xdr:nvSpPr>
      <xdr:spPr>
        <a:xfrm>
          <a:off x="7810500" y="132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118835</xdr:rowOff>
    </xdr:from>
    <xdr:ext cx="534377" cy="259045"/>
    <xdr:sp macro="" textlink="">
      <xdr:nvSpPr>
        <xdr:cNvPr id="407" name="テキスト ボックス 406"/>
        <xdr:cNvSpPr txBox="1"/>
      </xdr:nvSpPr>
      <xdr:spPr>
        <a:xfrm>
          <a:off x="7594111" y="1332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71134</xdr:rowOff>
    </xdr:from>
    <xdr:to>
      <xdr:col>36</xdr:col>
      <xdr:colOff>165100</xdr:colOff>
      <xdr:row>78</xdr:row>
      <xdr:rowOff>1284</xdr:rowOff>
    </xdr:to>
    <xdr:sp macro="" textlink="">
      <xdr:nvSpPr>
        <xdr:cNvPr id="408" name="フローチャート: 判断 407"/>
        <xdr:cNvSpPr/>
      </xdr:nvSpPr>
      <xdr:spPr>
        <a:xfrm>
          <a:off x="6921500" y="1327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163861</xdr:rowOff>
    </xdr:from>
    <xdr:ext cx="534377" cy="259045"/>
    <xdr:sp macro="" textlink="">
      <xdr:nvSpPr>
        <xdr:cNvPr id="409" name="テキスト ボックス 408"/>
        <xdr:cNvSpPr txBox="1"/>
      </xdr:nvSpPr>
      <xdr:spPr>
        <a:xfrm>
          <a:off x="6705111" y="1336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58359</xdr:rowOff>
    </xdr:from>
    <xdr:to>
      <xdr:col>55</xdr:col>
      <xdr:colOff>50800</xdr:colOff>
      <xdr:row>75</xdr:row>
      <xdr:rowOff>159959</xdr:rowOff>
    </xdr:to>
    <xdr:sp macro="" textlink="">
      <xdr:nvSpPr>
        <xdr:cNvPr id="415" name="楕円 414"/>
        <xdr:cNvSpPr/>
      </xdr:nvSpPr>
      <xdr:spPr>
        <a:xfrm>
          <a:off x="10426700" y="1291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81236</xdr:rowOff>
    </xdr:from>
    <xdr:ext cx="534377" cy="259045"/>
    <xdr:sp macro="" textlink="">
      <xdr:nvSpPr>
        <xdr:cNvPr id="416" name="商工費該当値テキスト"/>
        <xdr:cNvSpPr txBox="1"/>
      </xdr:nvSpPr>
      <xdr:spPr>
        <a:xfrm>
          <a:off x="10528300" y="127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119770</xdr:rowOff>
    </xdr:from>
    <xdr:to>
      <xdr:col>50</xdr:col>
      <xdr:colOff>165100</xdr:colOff>
      <xdr:row>76</xdr:row>
      <xdr:rowOff>49919</xdr:rowOff>
    </xdr:to>
    <xdr:sp macro="" textlink="">
      <xdr:nvSpPr>
        <xdr:cNvPr id="417" name="楕円 416"/>
        <xdr:cNvSpPr/>
      </xdr:nvSpPr>
      <xdr:spPr>
        <a:xfrm>
          <a:off x="9588500" y="129785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66447</xdr:rowOff>
    </xdr:from>
    <xdr:ext cx="534377" cy="259045"/>
    <xdr:sp macro="" textlink="">
      <xdr:nvSpPr>
        <xdr:cNvPr id="418" name="テキスト ボックス 417"/>
        <xdr:cNvSpPr txBox="1"/>
      </xdr:nvSpPr>
      <xdr:spPr>
        <a:xfrm>
          <a:off x="9372111" y="1275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74270</xdr:rowOff>
    </xdr:from>
    <xdr:to>
      <xdr:col>46</xdr:col>
      <xdr:colOff>38100</xdr:colOff>
      <xdr:row>75</xdr:row>
      <xdr:rowOff>4420</xdr:rowOff>
    </xdr:to>
    <xdr:sp macro="" textlink="">
      <xdr:nvSpPr>
        <xdr:cNvPr id="419" name="楕円 418"/>
        <xdr:cNvSpPr/>
      </xdr:nvSpPr>
      <xdr:spPr>
        <a:xfrm>
          <a:off x="8699500" y="127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20947</xdr:rowOff>
    </xdr:from>
    <xdr:ext cx="534377" cy="259045"/>
    <xdr:sp macro="" textlink="">
      <xdr:nvSpPr>
        <xdr:cNvPr id="420" name="テキスト ボックス 419"/>
        <xdr:cNvSpPr txBox="1"/>
      </xdr:nvSpPr>
      <xdr:spPr>
        <a:xfrm>
          <a:off x="8483111" y="125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86348</xdr:rowOff>
    </xdr:from>
    <xdr:to>
      <xdr:col>41</xdr:col>
      <xdr:colOff>101600</xdr:colOff>
      <xdr:row>77</xdr:row>
      <xdr:rowOff>16498</xdr:rowOff>
    </xdr:to>
    <xdr:sp macro="" textlink="">
      <xdr:nvSpPr>
        <xdr:cNvPr id="421" name="楕円 420"/>
        <xdr:cNvSpPr/>
      </xdr:nvSpPr>
      <xdr:spPr>
        <a:xfrm>
          <a:off x="7810500" y="131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33026</xdr:rowOff>
    </xdr:from>
    <xdr:ext cx="534377" cy="259045"/>
    <xdr:sp macro="" textlink="">
      <xdr:nvSpPr>
        <xdr:cNvPr id="422" name="テキスト ボックス 421"/>
        <xdr:cNvSpPr txBox="1"/>
      </xdr:nvSpPr>
      <xdr:spPr>
        <a:xfrm>
          <a:off x="7594111" y="1289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119021</xdr:rowOff>
    </xdr:from>
    <xdr:to>
      <xdr:col>36</xdr:col>
      <xdr:colOff>165100</xdr:colOff>
      <xdr:row>77</xdr:row>
      <xdr:rowOff>49171</xdr:rowOff>
    </xdr:to>
    <xdr:sp macro="" textlink="">
      <xdr:nvSpPr>
        <xdr:cNvPr id="423" name="楕円 422"/>
        <xdr:cNvSpPr/>
      </xdr:nvSpPr>
      <xdr:spPr>
        <a:xfrm>
          <a:off x="6921500" y="1314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65698</xdr:rowOff>
    </xdr:from>
    <xdr:ext cx="534377" cy="259045"/>
    <xdr:sp macro="" textlink="">
      <xdr:nvSpPr>
        <xdr:cNvPr id="424" name="テキスト ボックス 423"/>
        <xdr:cNvSpPr txBox="1"/>
      </xdr:nvSpPr>
      <xdr:spPr>
        <a:xfrm>
          <a:off x="6705111" y="1292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6" name="直線コネクタ 445"/>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7"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8" name="直線コネクタ 447"/>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9"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50" name="直線コネクタ 449"/>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68134</xdr:rowOff>
    </xdr:from>
    <xdr:to>
      <xdr:col>55</xdr:col>
      <xdr:colOff>0</xdr:colOff>
      <xdr:row>92</xdr:row>
      <xdr:rowOff>77169</xdr:rowOff>
    </xdr:to>
    <xdr:cxnSp macro="">
      <xdr:nvCxnSpPr>
        <xdr:cNvPr id="451" name="直線コネクタ 450"/>
        <xdr:cNvCxnSpPr/>
      </xdr:nvCxnSpPr>
      <xdr:spPr>
        <a:xfrm>
          <a:off x="9639300" y="15498634"/>
          <a:ext cx="838200" cy="35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2" name="土木費平均値テキスト"/>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3" name="フローチャート: 判断 452"/>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38165</xdr:rowOff>
    </xdr:from>
    <xdr:to>
      <xdr:col>50</xdr:col>
      <xdr:colOff>114300</xdr:colOff>
      <xdr:row>90</xdr:row>
      <xdr:rowOff>68134</xdr:rowOff>
    </xdr:to>
    <xdr:cxnSp macro="">
      <xdr:nvCxnSpPr>
        <xdr:cNvPr id="454" name="直線コネクタ 453"/>
        <xdr:cNvCxnSpPr/>
      </xdr:nvCxnSpPr>
      <xdr:spPr>
        <a:xfrm>
          <a:off x="8750300" y="15468665"/>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71256</xdr:rowOff>
    </xdr:from>
    <xdr:to>
      <xdr:col>50</xdr:col>
      <xdr:colOff>165100</xdr:colOff>
      <xdr:row>97</xdr:row>
      <xdr:rowOff>1406</xdr:rowOff>
    </xdr:to>
    <xdr:sp macro="" textlink="">
      <xdr:nvSpPr>
        <xdr:cNvPr id="455" name="フローチャート: 判断 454"/>
        <xdr:cNvSpPr/>
      </xdr:nvSpPr>
      <xdr:spPr>
        <a:xfrm>
          <a:off x="9588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163983</xdr:rowOff>
    </xdr:from>
    <xdr:ext cx="534377" cy="259045"/>
    <xdr:sp macro="" textlink="">
      <xdr:nvSpPr>
        <xdr:cNvPr id="456" name="テキスト ボックス 455"/>
        <xdr:cNvSpPr txBox="1"/>
      </xdr:nvSpPr>
      <xdr:spPr>
        <a:xfrm>
          <a:off x="9372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38165</xdr:rowOff>
    </xdr:from>
    <xdr:to>
      <xdr:col>45</xdr:col>
      <xdr:colOff>177800</xdr:colOff>
      <xdr:row>96</xdr:row>
      <xdr:rowOff>126112</xdr:rowOff>
    </xdr:to>
    <xdr:cxnSp macro="">
      <xdr:nvCxnSpPr>
        <xdr:cNvPr id="457" name="直線コネクタ 456"/>
        <xdr:cNvCxnSpPr/>
      </xdr:nvCxnSpPr>
      <xdr:spPr>
        <a:xfrm flipV="1">
          <a:off x="7861300" y="15468665"/>
          <a:ext cx="889000" cy="11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91804</xdr:rowOff>
    </xdr:from>
    <xdr:to>
      <xdr:col>46</xdr:col>
      <xdr:colOff>38100</xdr:colOff>
      <xdr:row>97</xdr:row>
      <xdr:rowOff>21954</xdr:rowOff>
    </xdr:to>
    <xdr:sp macro="" textlink="">
      <xdr:nvSpPr>
        <xdr:cNvPr id="458" name="フローチャート: 判断 457"/>
        <xdr:cNvSpPr/>
      </xdr:nvSpPr>
      <xdr:spPr>
        <a:xfrm>
          <a:off x="8699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13081</xdr:rowOff>
    </xdr:from>
    <xdr:ext cx="534377" cy="259045"/>
    <xdr:sp macro="" textlink="">
      <xdr:nvSpPr>
        <xdr:cNvPr id="459" name="テキスト ボックス 458"/>
        <xdr:cNvSpPr txBox="1"/>
      </xdr:nvSpPr>
      <xdr:spPr>
        <a:xfrm>
          <a:off x="8483111" y="166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126112</xdr:rowOff>
    </xdr:from>
    <xdr:to>
      <xdr:col>41</xdr:col>
      <xdr:colOff>50800</xdr:colOff>
      <xdr:row>97</xdr:row>
      <xdr:rowOff>127360</xdr:rowOff>
    </xdr:to>
    <xdr:cxnSp macro="">
      <xdr:nvCxnSpPr>
        <xdr:cNvPr id="460" name="直線コネクタ 459"/>
        <xdr:cNvCxnSpPr/>
      </xdr:nvCxnSpPr>
      <xdr:spPr>
        <a:xfrm flipV="1">
          <a:off x="6972300" y="16585312"/>
          <a:ext cx="889000" cy="17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85082</xdr:rowOff>
    </xdr:from>
    <xdr:to>
      <xdr:col>41</xdr:col>
      <xdr:colOff>101600</xdr:colOff>
      <xdr:row>97</xdr:row>
      <xdr:rowOff>15232</xdr:rowOff>
    </xdr:to>
    <xdr:sp macro="" textlink="">
      <xdr:nvSpPr>
        <xdr:cNvPr id="461" name="フローチャート: 判断 460"/>
        <xdr:cNvSpPr/>
      </xdr:nvSpPr>
      <xdr:spPr>
        <a:xfrm>
          <a:off x="7810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6359</xdr:rowOff>
    </xdr:from>
    <xdr:ext cx="534377" cy="259045"/>
    <xdr:sp macro="" textlink="">
      <xdr:nvSpPr>
        <xdr:cNvPr id="462" name="テキスト ボックス 461"/>
        <xdr:cNvSpPr txBox="1"/>
      </xdr:nvSpPr>
      <xdr:spPr>
        <a:xfrm>
          <a:off x="7594111" y="166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102836</xdr:rowOff>
    </xdr:from>
    <xdr:to>
      <xdr:col>36</xdr:col>
      <xdr:colOff>165100</xdr:colOff>
      <xdr:row>97</xdr:row>
      <xdr:rowOff>32986</xdr:rowOff>
    </xdr:to>
    <xdr:sp macro="" textlink="">
      <xdr:nvSpPr>
        <xdr:cNvPr id="463" name="フローチャート: 判断 462"/>
        <xdr:cNvSpPr/>
      </xdr:nvSpPr>
      <xdr:spPr>
        <a:xfrm>
          <a:off x="6921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49513</xdr:rowOff>
    </xdr:from>
    <xdr:ext cx="534377" cy="259045"/>
    <xdr:sp macro="" textlink="">
      <xdr:nvSpPr>
        <xdr:cNvPr id="464" name="テキスト ボックス 463"/>
        <xdr:cNvSpPr txBox="1"/>
      </xdr:nvSpPr>
      <xdr:spPr>
        <a:xfrm>
          <a:off x="6705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26369</xdr:rowOff>
    </xdr:from>
    <xdr:to>
      <xdr:col>55</xdr:col>
      <xdr:colOff>50800</xdr:colOff>
      <xdr:row>92</xdr:row>
      <xdr:rowOff>127969</xdr:rowOff>
    </xdr:to>
    <xdr:sp macro="" textlink="">
      <xdr:nvSpPr>
        <xdr:cNvPr id="470" name="楕円 469"/>
        <xdr:cNvSpPr/>
      </xdr:nvSpPr>
      <xdr:spPr>
        <a:xfrm>
          <a:off x="10426700" y="157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150846</xdr:rowOff>
    </xdr:from>
    <xdr:ext cx="599010" cy="259045"/>
    <xdr:sp macro="" textlink="">
      <xdr:nvSpPr>
        <xdr:cNvPr id="471" name="土木費該当値テキスト"/>
        <xdr:cNvSpPr txBox="1"/>
      </xdr:nvSpPr>
      <xdr:spPr>
        <a:xfrm>
          <a:off x="10528300" y="1575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17334</xdr:rowOff>
    </xdr:from>
    <xdr:to>
      <xdr:col>50</xdr:col>
      <xdr:colOff>165100</xdr:colOff>
      <xdr:row>90</xdr:row>
      <xdr:rowOff>118934</xdr:rowOff>
    </xdr:to>
    <xdr:sp macro="" textlink="">
      <xdr:nvSpPr>
        <xdr:cNvPr id="472" name="楕円 471"/>
        <xdr:cNvSpPr/>
      </xdr:nvSpPr>
      <xdr:spPr>
        <a:xfrm>
          <a:off x="9588500" y="15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135461</xdr:rowOff>
    </xdr:from>
    <xdr:ext cx="599010" cy="259045"/>
    <xdr:sp macro="" textlink="">
      <xdr:nvSpPr>
        <xdr:cNvPr id="473" name="テキスト ボックス 472"/>
        <xdr:cNvSpPr txBox="1"/>
      </xdr:nvSpPr>
      <xdr:spPr>
        <a:xfrm>
          <a:off x="9339795" y="152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158815</xdr:rowOff>
    </xdr:from>
    <xdr:to>
      <xdr:col>46</xdr:col>
      <xdr:colOff>38100</xdr:colOff>
      <xdr:row>90</xdr:row>
      <xdr:rowOff>88965</xdr:rowOff>
    </xdr:to>
    <xdr:sp macro="" textlink="">
      <xdr:nvSpPr>
        <xdr:cNvPr id="474" name="楕円 473"/>
        <xdr:cNvSpPr/>
      </xdr:nvSpPr>
      <xdr:spPr>
        <a:xfrm>
          <a:off x="8699500" y="154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105492</xdr:rowOff>
    </xdr:from>
    <xdr:ext cx="599010" cy="259045"/>
    <xdr:sp macro="" textlink="">
      <xdr:nvSpPr>
        <xdr:cNvPr id="475" name="テキスト ボックス 474"/>
        <xdr:cNvSpPr txBox="1"/>
      </xdr:nvSpPr>
      <xdr:spPr>
        <a:xfrm>
          <a:off x="8450795" y="1519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75312</xdr:rowOff>
    </xdr:from>
    <xdr:to>
      <xdr:col>41</xdr:col>
      <xdr:colOff>101600</xdr:colOff>
      <xdr:row>97</xdr:row>
      <xdr:rowOff>5462</xdr:rowOff>
    </xdr:to>
    <xdr:sp macro="" textlink="">
      <xdr:nvSpPr>
        <xdr:cNvPr id="476" name="楕円 475"/>
        <xdr:cNvSpPr/>
      </xdr:nvSpPr>
      <xdr:spPr>
        <a:xfrm>
          <a:off x="7810500" y="1653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21989</xdr:rowOff>
    </xdr:from>
    <xdr:ext cx="534377" cy="259045"/>
    <xdr:sp macro="" textlink="">
      <xdr:nvSpPr>
        <xdr:cNvPr id="477" name="テキスト ボックス 476"/>
        <xdr:cNvSpPr txBox="1"/>
      </xdr:nvSpPr>
      <xdr:spPr>
        <a:xfrm>
          <a:off x="7594111" y="1630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76560</xdr:rowOff>
    </xdr:from>
    <xdr:to>
      <xdr:col>36</xdr:col>
      <xdr:colOff>165100</xdr:colOff>
      <xdr:row>98</xdr:row>
      <xdr:rowOff>6710</xdr:rowOff>
    </xdr:to>
    <xdr:sp macro="" textlink="">
      <xdr:nvSpPr>
        <xdr:cNvPr id="478" name="楕円 477"/>
        <xdr:cNvSpPr/>
      </xdr:nvSpPr>
      <xdr:spPr>
        <a:xfrm>
          <a:off x="6921500" y="167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169287</xdr:rowOff>
    </xdr:from>
    <xdr:ext cx="534377" cy="259045"/>
    <xdr:sp macro="" textlink="">
      <xdr:nvSpPr>
        <xdr:cNvPr id="479" name="テキスト ボックス 478"/>
        <xdr:cNvSpPr txBox="1"/>
      </xdr:nvSpPr>
      <xdr:spPr>
        <a:xfrm>
          <a:off x="6705111" y="1679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501" name="直線コネクタ 500"/>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2"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3" name="直線コネクタ 502"/>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4"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5" name="直線コネクタ 504"/>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104889</xdr:rowOff>
    </xdr:from>
    <xdr:to>
      <xdr:col>85</xdr:col>
      <xdr:colOff>127000</xdr:colOff>
      <xdr:row>37</xdr:row>
      <xdr:rowOff>143632</xdr:rowOff>
    </xdr:to>
    <xdr:cxnSp macro="">
      <xdr:nvCxnSpPr>
        <xdr:cNvPr id="506" name="直線コネクタ 505"/>
        <xdr:cNvCxnSpPr/>
      </xdr:nvCxnSpPr>
      <xdr:spPr>
        <a:xfrm>
          <a:off x="15481300" y="6448539"/>
          <a:ext cx="838200" cy="3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7" name="消防費平均値テキスト"/>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8" name="フローチャート: 判断 507"/>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104889</xdr:rowOff>
    </xdr:from>
    <xdr:to>
      <xdr:col>81</xdr:col>
      <xdr:colOff>50800</xdr:colOff>
      <xdr:row>37</xdr:row>
      <xdr:rowOff>153476</xdr:rowOff>
    </xdr:to>
    <xdr:cxnSp macro="">
      <xdr:nvCxnSpPr>
        <xdr:cNvPr id="509" name="直線コネクタ 508"/>
        <xdr:cNvCxnSpPr/>
      </xdr:nvCxnSpPr>
      <xdr:spPr>
        <a:xfrm flipV="1">
          <a:off x="14592300" y="6448539"/>
          <a:ext cx="889000" cy="4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87981</xdr:rowOff>
    </xdr:from>
    <xdr:to>
      <xdr:col>81</xdr:col>
      <xdr:colOff>101600</xdr:colOff>
      <xdr:row>38</xdr:row>
      <xdr:rowOff>18131</xdr:rowOff>
    </xdr:to>
    <xdr:sp macro="" textlink="">
      <xdr:nvSpPr>
        <xdr:cNvPr id="510" name="フローチャート: 判断 509"/>
        <xdr:cNvSpPr/>
      </xdr:nvSpPr>
      <xdr:spPr>
        <a:xfrm>
          <a:off x="15430500" y="643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9258</xdr:rowOff>
    </xdr:from>
    <xdr:ext cx="534377" cy="259045"/>
    <xdr:sp macro="" textlink="">
      <xdr:nvSpPr>
        <xdr:cNvPr id="511" name="テキスト ボックス 510"/>
        <xdr:cNvSpPr txBox="1"/>
      </xdr:nvSpPr>
      <xdr:spPr>
        <a:xfrm>
          <a:off x="15214111" y="652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153476</xdr:rowOff>
    </xdr:from>
    <xdr:to>
      <xdr:col>76</xdr:col>
      <xdr:colOff>114300</xdr:colOff>
      <xdr:row>37</xdr:row>
      <xdr:rowOff>155071</xdr:rowOff>
    </xdr:to>
    <xdr:cxnSp macro="">
      <xdr:nvCxnSpPr>
        <xdr:cNvPr id="512" name="直線コネクタ 511"/>
        <xdr:cNvCxnSpPr/>
      </xdr:nvCxnSpPr>
      <xdr:spPr>
        <a:xfrm flipV="1">
          <a:off x="13703300" y="6497126"/>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82321</xdr:rowOff>
    </xdr:from>
    <xdr:to>
      <xdr:col>76</xdr:col>
      <xdr:colOff>165100</xdr:colOff>
      <xdr:row>38</xdr:row>
      <xdr:rowOff>12471</xdr:rowOff>
    </xdr:to>
    <xdr:sp macro="" textlink="">
      <xdr:nvSpPr>
        <xdr:cNvPr id="513" name="フローチャート: 判断 512"/>
        <xdr:cNvSpPr/>
      </xdr:nvSpPr>
      <xdr:spPr>
        <a:xfrm>
          <a:off x="14541500" y="64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28998</xdr:rowOff>
    </xdr:from>
    <xdr:ext cx="534377" cy="259045"/>
    <xdr:sp macro="" textlink="">
      <xdr:nvSpPr>
        <xdr:cNvPr id="514" name="テキスト ボックス 513"/>
        <xdr:cNvSpPr txBox="1"/>
      </xdr:nvSpPr>
      <xdr:spPr>
        <a:xfrm>
          <a:off x="14325111" y="62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155071</xdr:rowOff>
    </xdr:from>
    <xdr:to>
      <xdr:col>71</xdr:col>
      <xdr:colOff>177800</xdr:colOff>
      <xdr:row>38</xdr:row>
      <xdr:rowOff>5214</xdr:rowOff>
    </xdr:to>
    <xdr:cxnSp macro="">
      <xdr:nvCxnSpPr>
        <xdr:cNvPr id="515" name="直線コネクタ 514"/>
        <xdr:cNvCxnSpPr/>
      </xdr:nvCxnSpPr>
      <xdr:spPr>
        <a:xfrm flipV="1">
          <a:off x="12814300" y="6498721"/>
          <a:ext cx="889000" cy="2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97792</xdr:rowOff>
    </xdr:from>
    <xdr:to>
      <xdr:col>72</xdr:col>
      <xdr:colOff>38100</xdr:colOff>
      <xdr:row>38</xdr:row>
      <xdr:rowOff>27942</xdr:rowOff>
    </xdr:to>
    <xdr:sp macro="" textlink="">
      <xdr:nvSpPr>
        <xdr:cNvPr id="516" name="フローチャート: 判断 515"/>
        <xdr:cNvSpPr/>
      </xdr:nvSpPr>
      <xdr:spPr>
        <a:xfrm>
          <a:off x="13652500" y="644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44469</xdr:rowOff>
    </xdr:from>
    <xdr:ext cx="534377" cy="259045"/>
    <xdr:sp macro="" textlink="">
      <xdr:nvSpPr>
        <xdr:cNvPr id="517" name="テキスト ボックス 516"/>
        <xdr:cNvSpPr txBox="1"/>
      </xdr:nvSpPr>
      <xdr:spPr>
        <a:xfrm>
          <a:off x="13436111" y="621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91703</xdr:rowOff>
    </xdr:from>
    <xdr:to>
      <xdr:col>67</xdr:col>
      <xdr:colOff>101600</xdr:colOff>
      <xdr:row>38</xdr:row>
      <xdr:rowOff>21853</xdr:rowOff>
    </xdr:to>
    <xdr:sp macro="" textlink="">
      <xdr:nvSpPr>
        <xdr:cNvPr id="518" name="フローチャート: 判断 517"/>
        <xdr:cNvSpPr/>
      </xdr:nvSpPr>
      <xdr:spPr>
        <a:xfrm>
          <a:off x="12763500" y="643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38380</xdr:rowOff>
    </xdr:from>
    <xdr:ext cx="534377" cy="259045"/>
    <xdr:sp macro="" textlink="">
      <xdr:nvSpPr>
        <xdr:cNvPr id="519" name="テキスト ボックス 518"/>
        <xdr:cNvSpPr txBox="1"/>
      </xdr:nvSpPr>
      <xdr:spPr>
        <a:xfrm>
          <a:off x="12547111" y="621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92832</xdr:rowOff>
    </xdr:from>
    <xdr:to>
      <xdr:col>85</xdr:col>
      <xdr:colOff>177800</xdr:colOff>
      <xdr:row>38</xdr:row>
      <xdr:rowOff>22982</xdr:rowOff>
    </xdr:to>
    <xdr:sp macro="" textlink="">
      <xdr:nvSpPr>
        <xdr:cNvPr id="525" name="楕円 524"/>
        <xdr:cNvSpPr/>
      </xdr:nvSpPr>
      <xdr:spPr>
        <a:xfrm>
          <a:off x="16268700" y="643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7759</xdr:rowOff>
    </xdr:from>
    <xdr:ext cx="534377" cy="259045"/>
    <xdr:sp macro="" textlink="">
      <xdr:nvSpPr>
        <xdr:cNvPr id="526" name="消防費該当値テキスト"/>
        <xdr:cNvSpPr txBox="1"/>
      </xdr:nvSpPr>
      <xdr:spPr>
        <a:xfrm>
          <a:off x="16370300" y="635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54089</xdr:rowOff>
    </xdr:from>
    <xdr:to>
      <xdr:col>81</xdr:col>
      <xdr:colOff>101600</xdr:colOff>
      <xdr:row>37</xdr:row>
      <xdr:rowOff>155689</xdr:rowOff>
    </xdr:to>
    <xdr:sp macro="" textlink="">
      <xdr:nvSpPr>
        <xdr:cNvPr id="527" name="楕円 526"/>
        <xdr:cNvSpPr/>
      </xdr:nvSpPr>
      <xdr:spPr>
        <a:xfrm>
          <a:off x="15430500" y="63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766</xdr:rowOff>
    </xdr:from>
    <xdr:ext cx="534377" cy="259045"/>
    <xdr:sp macro="" textlink="">
      <xdr:nvSpPr>
        <xdr:cNvPr id="528" name="テキスト ボックス 527"/>
        <xdr:cNvSpPr txBox="1"/>
      </xdr:nvSpPr>
      <xdr:spPr>
        <a:xfrm>
          <a:off x="15214111" y="617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102676</xdr:rowOff>
    </xdr:from>
    <xdr:to>
      <xdr:col>76</xdr:col>
      <xdr:colOff>165100</xdr:colOff>
      <xdr:row>38</xdr:row>
      <xdr:rowOff>32826</xdr:rowOff>
    </xdr:to>
    <xdr:sp macro="" textlink="">
      <xdr:nvSpPr>
        <xdr:cNvPr id="529" name="楕円 528"/>
        <xdr:cNvSpPr/>
      </xdr:nvSpPr>
      <xdr:spPr>
        <a:xfrm>
          <a:off x="14541500" y="644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23952</xdr:rowOff>
    </xdr:from>
    <xdr:ext cx="534377" cy="259045"/>
    <xdr:sp macro="" textlink="">
      <xdr:nvSpPr>
        <xdr:cNvPr id="530" name="テキスト ボックス 529"/>
        <xdr:cNvSpPr txBox="1"/>
      </xdr:nvSpPr>
      <xdr:spPr>
        <a:xfrm>
          <a:off x="14325111" y="65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104271</xdr:rowOff>
    </xdr:from>
    <xdr:to>
      <xdr:col>72</xdr:col>
      <xdr:colOff>38100</xdr:colOff>
      <xdr:row>38</xdr:row>
      <xdr:rowOff>34421</xdr:rowOff>
    </xdr:to>
    <xdr:sp macro="" textlink="">
      <xdr:nvSpPr>
        <xdr:cNvPr id="531" name="楕円 530"/>
        <xdr:cNvSpPr/>
      </xdr:nvSpPr>
      <xdr:spPr>
        <a:xfrm>
          <a:off x="13652500" y="644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25548</xdr:rowOff>
    </xdr:from>
    <xdr:ext cx="534377" cy="259045"/>
    <xdr:sp macro="" textlink="">
      <xdr:nvSpPr>
        <xdr:cNvPr id="532" name="テキスト ボックス 531"/>
        <xdr:cNvSpPr txBox="1"/>
      </xdr:nvSpPr>
      <xdr:spPr>
        <a:xfrm>
          <a:off x="13436111" y="654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125865</xdr:rowOff>
    </xdr:from>
    <xdr:to>
      <xdr:col>67</xdr:col>
      <xdr:colOff>101600</xdr:colOff>
      <xdr:row>38</xdr:row>
      <xdr:rowOff>56015</xdr:rowOff>
    </xdr:to>
    <xdr:sp macro="" textlink="">
      <xdr:nvSpPr>
        <xdr:cNvPr id="533" name="楕円 532"/>
        <xdr:cNvSpPr/>
      </xdr:nvSpPr>
      <xdr:spPr>
        <a:xfrm>
          <a:off x="12763500" y="64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47141</xdr:rowOff>
    </xdr:from>
    <xdr:ext cx="534377" cy="259045"/>
    <xdr:sp macro="" textlink="">
      <xdr:nvSpPr>
        <xdr:cNvPr id="534" name="テキスト ボックス 533"/>
        <xdr:cNvSpPr txBox="1"/>
      </xdr:nvSpPr>
      <xdr:spPr>
        <a:xfrm>
          <a:off x="12547111" y="65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8" name="テキスト ボックス 54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0" name="テキスト ボックス 54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2" name="テキスト ボックス 55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6" name="直線コネクタ 555"/>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7"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8" name="直線コネクタ 557"/>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9"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60" name="直線コネクタ 559"/>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103705</xdr:rowOff>
    </xdr:from>
    <xdr:to>
      <xdr:col>85</xdr:col>
      <xdr:colOff>127000</xdr:colOff>
      <xdr:row>56</xdr:row>
      <xdr:rowOff>91141</xdr:rowOff>
    </xdr:to>
    <xdr:cxnSp macro="">
      <xdr:nvCxnSpPr>
        <xdr:cNvPr id="561" name="直線コネクタ 560"/>
        <xdr:cNvCxnSpPr/>
      </xdr:nvCxnSpPr>
      <xdr:spPr>
        <a:xfrm flipV="1">
          <a:off x="15481300" y="9190555"/>
          <a:ext cx="838200" cy="50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2" name="教育費平均値テキスト"/>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3" name="フローチャート: 判断 562"/>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91141</xdr:rowOff>
    </xdr:from>
    <xdr:to>
      <xdr:col>81</xdr:col>
      <xdr:colOff>50800</xdr:colOff>
      <xdr:row>57</xdr:row>
      <xdr:rowOff>25953</xdr:rowOff>
    </xdr:to>
    <xdr:cxnSp macro="">
      <xdr:nvCxnSpPr>
        <xdr:cNvPr id="564" name="直線コネクタ 563"/>
        <xdr:cNvCxnSpPr/>
      </xdr:nvCxnSpPr>
      <xdr:spPr>
        <a:xfrm flipV="1">
          <a:off x="14592300" y="9692341"/>
          <a:ext cx="889000" cy="10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98963</xdr:rowOff>
    </xdr:from>
    <xdr:to>
      <xdr:col>81</xdr:col>
      <xdr:colOff>101600</xdr:colOff>
      <xdr:row>57</xdr:row>
      <xdr:rowOff>29113</xdr:rowOff>
    </xdr:to>
    <xdr:sp macro="" textlink="">
      <xdr:nvSpPr>
        <xdr:cNvPr id="565" name="フローチャート: 判断 564"/>
        <xdr:cNvSpPr/>
      </xdr:nvSpPr>
      <xdr:spPr>
        <a:xfrm>
          <a:off x="15430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20240</xdr:rowOff>
    </xdr:from>
    <xdr:ext cx="534377" cy="259045"/>
    <xdr:sp macro="" textlink="">
      <xdr:nvSpPr>
        <xdr:cNvPr id="566" name="テキスト ボックス 565"/>
        <xdr:cNvSpPr txBox="1"/>
      </xdr:nvSpPr>
      <xdr:spPr>
        <a:xfrm>
          <a:off x="15214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25953</xdr:rowOff>
    </xdr:from>
    <xdr:to>
      <xdr:col>76</xdr:col>
      <xdr:colOff>114300</xdr:colOff>
      <xdr:row>57</xdr:row>
      <xdr:rowOff>63937</xdr:rowOff>
    </xdr:to>
    <xdr:cxnSp macro="">
      <xdr:nvCxnSpPr>
        <xdr:cNvPr id="567" name="直線コネクタ 566"/>
        <xdr:cNvCxnSpPr/>
      </xdr:nvCxnSpPr>
      <xdr:spPr>
        <a:xfrm flipV="1">
          <a:off x="13703300" y="9798603"/>
          <a:ext cx="889000" cy="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89028</xdr:rowOff>
    </xdr:from>
    <xdr:to>
      <xdr:col>76</xdr:col>
      <xdr:colOff>165100</xdr:colOff>
      <xdr:row>57</xdr:row>
      <xdr:rowOff>19178</xdr:rowOff>
    </xdr:to>
    <xdr:sp macro="" textlink="">
      <xdr:nvSpPr>
        <xdr:cNvPr id="568" name="フローチャート: 判断 567"/>
        <xdr:cNvSpPr/>
      </xdr:nvSpPr>
      <xdr:spPr>
        <a:xfrm>
          <a:off x="14541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35705</xdr:rowOff>
    </xdr:from>
    <xdr:ext cx="534377" cy="259045"/>
    <xdr:sp macro="" textlink="">
      <xdr:nvSpPr>
        <xdr:cNvPr id="569" name="テキスト ボックス 568"/>
        <xdr:cNvSpPr txBox="1"/>
      </xdr:nvSpPr>
      <xdr:spPr>
        <a:xfrm>
          <a:off x="14325111" y="9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63937</xdr:rowOff>
    </xdr:from>
    <xdr:to>
      <xdr:col>71</xdr:col>
      <xdr:colOff>177800</xdr:colOff>
      <xdr:row>57</xdr:row>
      <xdr:rowOff>94954</xdr:rowOff>
    </xdr:to>
    <xdr:cxnSp macro="">
      <xdr:nvCxnSpPr>
        <xdr:cNvPr id="570" name="直線コネクタ 569"/>
        <xdr:cNvCxnSpPr/>
      </xdr:nvCxnSpPr>
      <xdr:spPr>
        <a:xfrm flipV="1">
          <a:off x="12814300" y="9836587"/>
          <a:ext cx="889000" cy="3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144176</xdr:rowOff>
    </xdr:from>
    <xdr:to>
      <xdr:col>72</xdr:col>
      <xdr:colOff>38100</xdr:colOff>
      <xdr:row>57</xdr:row>
      <xdr:rowOff>74326</xdr:rowOff>
    </xdr:to>
    <xdr:sp macro="" textlink="">
      <xdr:nvSpPr>
        <xdr:cNvPr id="571" name="フローチャート: 判断 570"/>
        <xdr:cNvSpPr/>
      </xdr:nvSpPr>
      <xdr:spPr>
        <a:xfrm>
          <a:off x="13652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90853</xdr:rowOff>
    </xdr:from>
    <xdr:ext cx="534377" cy="259045"/>
    <xdr:sp macro="" textlink="">
      <xdr:nvSpPr>
        <xdr:cNvPr id="572" name="テキスト ボックス 571"/>
        <xdr:cNvSpPr txBox="1"/>
      </xdr:nvSpPr>
      <xdr:spPr>
        <a:xfrm>
          <a:off x="13436111" y="95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162902</xdr:rowOff>
    </xdr:from>
    <xdr:to>
      <xdr:col>67</xdr:col>
      <xdr:colOff>101600</xdr:colOff>
      <xdr:row>57</xdr:row>
      <xdr:rowOff>93052</xdr:rowOff>
    </xdr:to>
    <xdr:sp macro="" textlink="">
      <xdr:nvSpPr>
        <xdr:cNvPr id="573" name="フローチャート: 判断 572"/>
        <xdr:cNvSpPr/>
      </xdr:nvSpPr>
      <xdr:spPr>
        <a:xfrm>
          <a:off x="12763500" y="976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109579</xdr:rowOff>
    </xdr:from>
    <xdr:ext cx="534377" cy="259045"/>
    <xdr:sp macro="" textlink="">
      <xdr:nvSpPr>
        <xdr:cNvPr id="574" name="テキスト ボックス 573"/>
        <xdr:cNvSpPr txBox="1"/>
      </xdr:nvSpPr>
      <xdr:spPr>
        <a:xfrm>
          <a:off x="12547111" y="95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52905</xdr:rowOff>
    </xdr:from>
    <xdr:to>
      <xdr:col>85</xdr:col>
      <xdr:colOff>177800</xdr:colOff>
      <xdr:row>53</xdr:row>
      <xdr:rowOff>154505</xdr:rowOff>
    </xdr:to>
    <xdr:sp macro="" textlink="">
      <xdr:nvSpPr>
        <xdr:cNvPr id="580" name="楕円 579"/>
        <xdr:cNvSpPr/>
      </xdr:nvSpPr>
      <xdr:spPr>
        <a:xfrm>
          <a:off x="16268700" y="91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75782</xdr:rowOff>
    </xdr:from>
    <xdr:ext cx="599010" cy="259045"/>
    <xdr:sp macro="" textlink="">
      <xdr:nvSpPr>
        <xdr:cNvPr id="581" name="教育費該当値テキスト"/>
        <xdr:cNvSpPr txBox="1"/>
      </xdr:nvSpPr>
      <xdr:spPr>
        <a:xfrm>
          <a:off x="16370300" y="899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40341</xdr:rowOff>
    </xdr:from>
    <xdr:to>
      <xdr:col>81</xdr:col>
      <xdr:colOff>101600</xdr:colOff>
      <xdr:row>56</xdr:row>
      <xdr:rowOff>141941</xdr:rowOff>
    </xdr:to>
    <xdr:sp macro="" textlink="">
      <xdr:nvSpPr>
        <xdr:cNvPr id="582" name="楕円 581"/>
        <xdr:cNvSpPr/>
      </xdr:nvSpPr>
      <xdr:spPr>
        <a:xfrm>
          <a:off x="15430500" y="96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158468</xdr:rowOff>
    </xdr:from>
    <xdr:ext cx="534377" cy="259045"/>
    <xdr:sp macro="" textlink="">
      <xdr:nvSpPr>
        <xdr:cNvPr id="583" name="テキスト ボックス 582"/>
        <xdr:cNvSpPr txBox="1"/>
      </xdr:nvSpPr>
      <xdr:spPr>
        <a:xfrm>
          <a:off x="15214111" y="9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146603</xdr:rowOff>
    </xdr:from>
    <xdr:to>
      <xdr:col>76</xdr:col>
      <xdr:colOff>165100</xdr:colOff>
      <xdr:row>57</xdr:row>
      <xdr:rowOff>76753</xdr:rowOff>
    </xdr:to>
    <xdr:sp macro="" textlink="">
      <xdr:nvSpPr>
        <xdr:cNvPr id="584" name="楕円 583"/>
        <xdr:cNvSpPr/>
      </xdr:nvSpPr>
      <xdr:spPr>
        <a:xfrm>
          <a:off x="14541500" y="97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67880</xdr:rowOff>
    </xdr:from>
    <xdr:ext cx="534377" cy="259045"/>
    <xdr:sp macro="" textlink="">
      <xdr:nvSpPr>
        <xdr:cNvPr id="585" name="テキスト ボックス 584"/>
        <xdr:cNvSpPr txBox="1"/>
      </xdr:nvSpPr>
      <xdr:spPr>
        <a:xfrm>
          <a:off x="14325111" y="98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13137</xdr:rowOff>
    </xdr:from>
    <xdr:to>
      <xdr:col>72</xdr:col>
      <xdr:colOff>38100</xdr:colOff>
      <xdr:row>57</xdr:row>
      <xdr:rowOff>114737</xdr:rowOff>
    </xdr:to>
    <xdr:sp macro="" textlink="">
      <xdr:nvSpPr>
        <xdr:cNvPr id="586" name="楕円 585"/>
        <xdr:cNvSpPr/>
      </xdr:nvSpPr>
      <xdr:spPr>
        <a:xfrm>
          <a:off x="13652500" y="97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105864</xdr:rowOff>
    </xdr:from>
    <xdr:ext cx="534377" cy="259045"/>
    <xdr:sp macro="" textlink="">
      <xdr:nvSpPr>
        <xdr:cNvPr id="587" name="テキスト ボックス 586"/>
        <xdr:cNvSpPr txBox="1"/>
      </xdr:nvSpPr>
      <xdr:spPr>
        <a:xfrm>
          <a:off x="13436111" y="98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44154</xdr:rowOff>
    </xdr:from>
    <xdr:to>
      <xdr:col>67</xdr:col>
      <xdr:colOff>101600</xdr:colOff>
      <xdr:row>57</xdr:row>
      <xdr:rowOff>145754</xdr:rowOff>
    </xdr:to>
    <xdr:sp macro="" textlink="">
      <xdr:nvSpPr>
        <xdr:cNvPr id="588" name="楕円 587"/>
        <xdr:cNvSpPr/>
      </xdr:nvSpPr>
      <xdr:spPr>
        <a:xfrm>
          <a:off x="12763500" y="98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136881</xdr:rowOff>
    </xdr:from>
    <xdr:ext cx="534377" cy="259045"/>
    <xdr:sp macro="" textlink="">
      <xdr:nvSpPr>
        <xdr:cNvPr id="589" name="テキスト ボックス 588"/>
        <xdr:cNvSpPr txBox="1"/>
      </xdr:nvSpPr>
      <xdr:spPr>
        <a:xfrm>
          <a:off x="12547111" y="9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58255</xdr:rowOff>
    </xdr:from>
    <xdr:to>
      <xdr:col>85</xdr:col>
      <xdr:colOff>126364</xdr:colOff>
      <xdr:row>78</xdr:row>
      <xdr:rowOff>139700</xdr:rowOff>
    </xdr:to>
    <xdr:cxnSp macro="">
      <xdr:nvCxnSpPr>
        <xdr:cNvPr id="611" name="直線コネクタ 610"/>
        <xdr:cNvCxnSpPr/>
      </xdr:nvCxnSpPr>
      <xdr:spPr>
        <a:xfrm flipV="1">
          <a:off x="16317595" y="12574105"/>
          <a:ext cx="1269" cy="93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4932</xdr:rowOff>
    </xdr:from>
    <xdr:ext cx="599010" cy="259045"/>
    <xdr:sp macro="" textlink="">
      <xdr:nvSpPr>
        <xdr:cNvPr id="614" name="災害復旧費最大値テキスト"/>
        <xdr:cNvSpPr txBox="1"/>
      </xdr:nvSpPr>
      <xdr:spPr>
        <a:xfrm>
          <a:off x="16370300" y="1234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58255</xdr:rowOff>
    </xdr:from>
    <xdr:to>
      <xdr:col>86</xdr:col>
      <xdr:colOff>25400</xdr:colOff>
      <xdr:row>73</xdr:row>
      <xdr:rowOff>58255</xdr:rowOff>
    </xdr:to>
    <xdr:cxnSp macro="">
      <xdr:nvCxnSpPr>
        <xdr:cNvPr id="615" name="直線コネクタ 614"/>
        <xdr:cNvCxnSpPr/>
      </xdr:nvCxnSpPr>
      <xdr:spPr>
        <a:xfrm>
          <a:off x="16230600" y="1257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71888</xdr:rowOff>
    </xdr:from>
    <xdr:to>
      <xdr:col>85</xdr:col>
      <xdr:colOff>127000</xdr:colOff>
      <xdr:row>76</xdr:row>
      <xdr:rowOff>14605</xdr:rowOff>
    </xdr:to>
    <xdr:cxnSp macro="">
      <xdr:nvCxnSpPr>
        <xdr:cNvPr id="616" name="直線コネクタ 615"/>
        <xdr:cNvCxnSpPr/>
      </xdr:nvCxnSpPr>
      <xdr:spPr>
        <a:xfrm>
          <a:off x="15481300" y="12244838"/>
          <a:ext cx="838200" cy="7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154638</xdr:rowOff>
    </xdr:from>
    <xdr:ext cx="534377" cy="259045"/>
    <xdr:sp macro="" textlink="">
      <xdr:nvSpPr>
        <xdr:cNvPr id="617" name="災害復旧費平均値テキスト"/>
        <xdr:cNvSpPr txBox="1"/>
      </xdr:nvSpPr>
      <xdr:spPr>
        <a:xfrm>
          <a:off x="16370300" y="133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4761</xdr:rowOff>
    </xdr:from>
    <xdr:to>
      <xdr:col>85</xdr:col>
      <xdr:colOff>177800</xdr:colOff>
      <xdr:row>78</xdr:row>
      <xdr:rowOff>106361</xdr:rowOff>
    </xdr:to>
    <xdr:sp macro="" textlink="">
      <xdr:nvSpPr>
        <xdr:cNvPr id="618" name="フローチャート: 判断 617"/>
        <xdr:cNvSpPr/>
      </xdr:nvSpPr>
      <xdr:spPr>
        <a:xfrm>
          <a:off x="162687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48283</xdr:rowOff>
    </xdr:from>
    <xdr:to>
      <xdr:col>81</xdr:col>
      <xdr:colOff>50800</xdr:colOff>
      <xdr:row>71</xdr:row>
      <xdr:rowOff>71888</xdr:rowOff>
    </xdr:to>
    <xdr:cxnSp macro="">
      <xdr:nvCxnSpPr>
        <xdr:cNvPr id="619" name="直線コネクタ 618"/>
        <xdr:cNvCxnSpPr/>
      </xdr:nvCxnSpPr>
      <xdr:spPr>
        <a:xfrm>
          <a:off x="14592300" y="12049783"/>
          <a:ext cx="889000" cy="19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14015</xdr:rowOff>
    </xdr:from>
    <xdr:to>
      <xdr:col>81</xdr:col>
      <xdr:colOff>101600</xdr:colOff>
      <xdr:row>78</xdr:row>
      <xdr:rowOff>115615</xdr:rowOff>
    </xdr:to>
    <xdr:sp macro="" textlink="">
      <xdr:nvSpPr>
        <xdr:cNvPr id="620" name="フローチャート: 判断 619"/>
        <xdr:cNvSpPr/>
      </xdr:nvSpPr>
      <xdr:spPr>
        <a:xfrm>
          <a:off x="15430500" y="133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106742</xdr:rowOff>
    </xdr:from>
    <xdr:ext cx="534377" cy="259045"/>
    <xdr:sp macro="" textlink="">
      <xdr:nvSpPr>
        <xdr:cNvPr id="621" name="テキスト ボックス 620"/>
        <xdr:cNvSpPr txBox="1"/>
      </xdr:nvSpPr>
      <xdr:spPr>
        <a:xfrm>
          <a:off x="15214111" y="134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48283</xdr:rowOff>
    </xdr:from>
    <xdr:to>
      <xdr:col>76</xdr:col>
      <xdr:colOff>114300</xdr:colOff>
      <xdr:row>71</xdr:row>
      <xdr:rowOff>170108</xdr:rowOff>
    </xdr:to>
    <xdr:cxnSp macro="">
      <xdr:nvCxnSpPr>
        <xdr:cNvPr id="622" name="直線コネクタ 621"/>
        <xdr:cNvCxnSpPr/>
      </xdr:nvCxnSpPr>
      <xdr:spPr>
        <a:xfrm flipV="1">
          <a:off x="13703300" y="12049783"/>
          <a:ext cx="889000" cy="29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42824</xdr:rowOff>
    </xdr:from>
    <xdr:to>
      <xdr:col>76</xdr:col>
      <xdr:colOff>165100</xdr:colOff>
      <xdr:row>78</xdr:row>
      <xdr:rowOff>144424</xdr:rowOff>
    </xdr:to>
    <xdr:sp macro="" textlink="">
      <xdr:nvSpPr>
        <xdr:cNvPr id="623" name="フローチャート: 判断 622"/>
        <xdr:cNvSpPr/>
      </xdr:nvSpPr>
      <xdr:spPr>
        <a:xfrm>
          <a:off x="14541500" y="1341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135551</xdr:rowOff>
    </xdr:from>
    <xdr:ext cx="534377" cy="259045"/>
    <xdr:sp macro="" textlink="">
      <xdr:nvSpPr>
        <xdr:cNvPr id="624" name="テキスト ボックス 623"/>
        <xdr:cNvSpPr txBox="1"/>
      </xdr:nvSpPr>
      <xdr:spPr>
        <a:xfrm>
          <a:off x="14325111" y="1350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170108</xdr:rowOff>
    </xdr:from>
    <xdr:to>
      <xdr:col>71</xdr:col>
      <xdr:colOff>177800</xdr:colOff>
      <xdr:row>75</xdr:row>
      <xdr:rowOff>82061</xdr:rowOff>
    </xdr:to>
    <xdr:cxnSp macro="">
      <xdr:nvCxnSpPr>
        <xdr:cNvPr id="625" name="直線コネクタ 624"/>
        <xdr:cNvCxnSpPr/>
      </xdr:nvCxnSpPr>
      <xdr:spPr>
        <a:xfrm flipV="1">
          <a:off x="12814300" y="12343058"/>
          <a:ext cx="889000" cy="59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18473</xdr:rowOff>
    </xdr:from>
    <xdr:to>
      <xdr:col>72</xdr:col>
      <xdr:colOff>38100</xdr:colOff>
      <xdr:row>78</xdr:row>
      <xdr:rowOff>120073</xdr:rowOff>
    </xdr:to>
    <xdr:sp macro="" textlink="">
      <xdr:nvSpPr>
        <xdr:cNvPr id="626" name="フローチャート: 判断 625"/>
        <xdr:cNvSpPr/>
      </xdr:nvSpPr>
      <xdr:spPr>
        <a:xfrm>
          <a:off x="13652500" y="133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111200</xdr:rowOff>
    </xdr:from>
    <xdr:ext cx="534377" cy="259045"/>
    <xdr:sp macro="" textlink="">
      <xdr:nvSpPr>
        <xdr:cNvPr id="627" name="テキスト ボックス 626"/>
        <xdr:cNvSpPr txBox="1"/>
      </xdr:nvSpPr>
      <xdr:spPr>
        <a:xfrm>
          <a:off x="13436111" y="134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44131</xdr:rowOff>
    </xdr:from>
    <xdr:to>
      <xdr:col>67</xdr:col>
      <xdr:colOff>101600</xdr:colOff>
      <xdr:row>78</xdr:row>
      <xdr:rowOff>145731</xdr:rowOff>
    </xdr:to>
    <xdr:sp macro="" textlink="">
      <xdr:nvSpPr>
        <xdr:cNvPr id="628" name="フローチャート: 判断 627"/>
        <xdr:cNvSpPr/>
      </xdr:nvSpPr>
      <xdr:spPr>
        <a:xfrm>
          <a:off x="12763500" y="1341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136858</xdr:rowOff>
    </xdr:from>
    <xdr:ext cx="469744" cy="259045"/>
    <xdr:sp macro="" textlink="">
      <xdr:nvSpPr>
        <xdr:cNvPr id="629" name="テキスト ボックス 628"/>
        <xdr:cNvSpPr txBox="1"/>
      </xdr:nvSpPr>
      <xdr:spPr>
        <a:xfrm>
          <a:off x="12579428" y="1350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135255</xdr:rowOff>
    </xdr:from>
    <xdr:to>
      <xdr:col>85</xdr:col>
      <xdr:colOff>177800</xdr:colOff>
      <xdr:row>76</xdr:row>
      <xdr:rowOff>65405</xdr:rowOff>
    </xdr:to>
    <xdr:sp macro="" textlink="">
      <xdr:nvSpPr>
        <xdr:cNvPr id="635" name="楕円 634"/>
        <xdr:cNvSpPr/>
      </xdr:nvSpPr>
      <xdr:spPr>
        <a:xfrm>
          <a:off x="162687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158132</xdr:rowOff>
    </xdr:from>
    <xdr:ext cx="599010" cy="259045"/>
    <xdr:sp macro="" textlink="">
      <xdr:nvSpPr>
        <xdr:cNvPr id="636" name="災害復旧費該当値テキスト"/>
        <xdr:cNvSpPr txBox="1"/>
      </xdr:nvSpPr>
      <xdr:spPr>
        <a:xfrm>
          <a:off x="16370300" y="1284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21088</xdr:rowOff>
    </xdr:from>
    <xdr:to>
      <xdr:col>81</xdr:col>
      <xdr:colOff>101600</xdr:colOff>
      <xdr:row>71</xdr:row>
      <xdr:rowOff>122688</xdr:rowOff>
    </xdr:to>
    <xdr:sp macro="" textlink="">
      <xdr:nvSpPr>
        <xdr:cNvPr id="637" name="楕円 636"/>
        <xdr:cNvSpPr/>
      </xdr:nvSpPr>
      <xdr:spPr>
        <a:xfrm>
          <a:off x="15430500" y="121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139215</xdr:rowOff>
    </xdr:from>
    <xdr:ext cx="599010" cy="259045"/>
    <xdr:sp macro="" textlink="">
      <xdr:nvSpPr>
        <xdr:cNvPr id="638" name="テキスト ボックス 637"/>
        <xdr:cNvSpPr txBox="1"/>
      </xdr:nvSpPr>
      <xdr:spPr>
        <a:xfrm>
          <a:off x="15181795" y="119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168933</xdr:rowOff>
    </xdr:from>
    <xdr:to>
      <xdr:col>76</xdr:col>
      <xdr:colOff>165100</xdr:colOff>
      <xdr:row>70</xdr:row>
      <xdr:rowOff>99083</xdr:rowOff>
    </xdr:to>
    <xdr:sp macro="" textlink="">
      <xdr:nvSpPr>
        <xdr:cNvPr id="639" name="楕円 638"/>
        <xdr:cNvSpPr/>
      </xdr:nvSpPr>
      <xdr:spPr>
        <a:xfrm>
          <a:off x="14541500" y="119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115610</xdr:rowOff>
    </xdr:from>
    <xdr:ext cx="599010" cy="259045"/>
    <xdr:sp macro="" textlink="">
      <xdr:nvSpPr>
        <xdr:cNvPr id="640" name="テキスト ボックス 639"/>
        <xdr:cNvSpPr txBox="1"/>
      </xdr:nvSpPr>
      <xdr:spPr>
        <a:xfrm>
          <a:off x="14292795" y="1177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119308</xdr:rowOff>
    </xdr:from>
    <xdr:to>
      <xdr:col>72</xdr:col>
      <xdr:colOff>38100</xdr:colOff>
      <xdr:row>72</xdr:row>
      <xdr:rowOff>49458</xdr:rowOff>
    </xdr:to>
    <xdr:sp macro="" textlink="">
      <xdr:nvSpPr>
        <xdr:cNvPr id="641" name="楕円 640"/>
        <xdr:cNvSpPr/>
      </xdr:nvSpPr>
      <xdr:spPr>
        <a:xfrm>
          <a:off x="13652500" y="122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65985</xdr:rowOff>
    </xdr:from>
    <xdr:ext cx="599010" cy="259045"/>
    <xdr:sp macro="" textlink="">
      <xdr:nvSpPr>
        <xdr:cNvPr id="642" name="テキスト ボックス 641"/>
        <xdr:cNvSpPr txBox="1"/>
      </xdr:nvSpPr>
      <xdr:spPr>
        <a:xfrm>
          <a:off x="13403795" y="1206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31261</xdr:rowOff>
    </xdr:from>
    <xdr:to>
      <xdr:col>67</xdr:col>
      <xdr:colOff>101600</xdr:colOff>
      <xdr:row>75</xdr:row>
      <xdr:rowOff>132861</xdr:rowOff>
    </xdr:to>
    <xdr:sp macro="" textlink="">
      <xdr:nvSpPr>
        <xdr:cNvPr id="643" name="楕円 642"/>
        <xdr:cNvSpPr/>
      </xdr:nvSpPr>
      <xdr:spPr>
        <a:xfrm>
          <a:off x="12763500" y="128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149388</xdr:rowOff>
    </xdr:from>
    <xdr:ext cx="599010" cy="259045"/>
    <xdr:sp macro="" textlink="">
      <xdr:nvSpPr>
        <xdr:cNvPr id="644" name="テキスト ボックス 643"/>
        <xdr:cNvSpPr txBox="1"/>
      </xdr:nvSpPr>
      <xdr:spPr>
        <a:xfrm>
          <a:off x="12514795" y="1266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5" name="直線コネクタ 65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6" name="テキスト ボックス 655"/>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9" name="直線コネクタ 658"/>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0" name="テキスト ボックス 659"/>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4" name="直線コネクタ 663"/>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5"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6" name="直線コネクタ 665"/>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7"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8" name="直線コネクタ 667"/>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91128</xdr:rowOff>
    </xdr:from>
    <xdr:to>
      <xdr:col>85</xdr:col>
      <xdr:colOff>127000</xdr:colOff>
      <xdr:row>91</xdr:row>
      <xdr:rowOff>128029</xdr:rowOff>
    </xdr:to>
    <xdr:cxnSp macro="">
      <xdr:nvCxnSpPr>
        <xdr:cNvPr id="669" name="直線コネクタ 668"/>
        <xdr:cNvCxnSpPr/>
      </xdr:nvCxnSpPr>
      <xdr:spPr>
        <a:xfrm flipV="1">
          <a:off x="15481300" y="15521628"/>
          <a:ext cx="838200" cy="20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70" name="公債費平均値テキスト"/>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71" name="フローチャート: 判断 670"/>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128029</xdr:rowOff>
    </xdr:from>
    <xdr:to>
      <xdr:col>81</xdr:col>
      <xdr:colOff>50800</xdr:colOff>
      <xdr:row>95</xdr:row>
      <xdr:rowOff>39402</xdr:rowOff>
    </xdr:to>
    <xdr:cxnSp macro="">
      <xdr:nvCxnSpPr>
        <xdr:cNvPr id="672" name="直線コネクタ 671"/>
        <xdr:cNvCxnSpPr/>
      </xdr:nvCxnSpPr>
      <xdr:spPr>
        <a:xfrm flipV="1">
          <a:off x="14592300" y="15729979"/>
          <a:ext cx="889000" cy="59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169407</xdr:rowOff>
    </xdr:from>
    <xdr:to>
      <xdr:col>81</xdr:col>
      <xdr:colOff>101600</xdr:colOff>
      <xdr:row>95</xdr:row>
      <xdr:rowOff>99557</xdr:rowOff>
    </xdr:to>
    <xdr:sp macro="" textlink="">
      <xdr:nvSpPr>
        <xdr:cNvPr id="673" name="フローチャート: 判断 672"/>
        <xdr:cNvSpPr/>
      </xdr:nvSpPr>
      <xdr:spPr>
        <a:xfrm>
          <a:off x="15430500" y="1628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90684</xdr:rowOff>
    </xdr:from>
    <xdr:ext cx="534377" cy="259045"/>
    <xdr:sp macro="" textlink="">
      <xdr:nvSpPr>
        <xdr:cNvPr id="674" name="テキスト ボックス 673"/>
        <xdr:cNvSpPr txBox="1"/>
      </xdr:nvSpPr>
      <xdr:spPr>
        <a:xfrm>
          <a:off x="15214111" y="163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39402</xdr:rowOff>
    </xdr:from>
    <xdr:to>
      <xdr:col>76</xdr:col>
      <xdr:colOff>114300</xdr:colOff>
      <xdr:row>95</xdr:row>
      <xdr:rowOff>96529</xdr:rowOff>
    </xdr:to>
    <xdr:cxnSp macro="">
      <xdr:nvCxnSpPr>
        <xdr:cNvPr id="675" name="直線コネクタ 674"/>
        <xdr:cNvCxnSpPr/>
      </xdr:nvCxnSpPr>
      <xdr:spPr>
        <a:xfrm flipV="1">
          <a:off x="13703300" y="16327152"/>
          <a:ext cx="889000" cy="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20075</xdr:rowOff>
    </xdr:from>
    <xdr:to>
      <xdr:col>76</xdr:col>
      <xdr:colOff>165100</xdr:colOff>
      <xdr:row>95</xdr:row>
      <xdr:rowOff>121675</xdr:rowOff>
    </xdr:to>
    <xdr:sp macro="" textlink="">
      <xdr:nvSpPr>
        <xdr:cNvPr id="676" name="フローチャート: 判断 675"/>
        <xdr:cNvSpPr/>
      </xdr:nvSpPr>
      <xdr:spPr>
        <a:xfrm>
          <a:off x="14541500" y="1630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112802</xdr:rowOff>
    </xdr:from>
    <xdr:ext cx="534377" cy="259045"/>
    <xdr:sp macro="" textlink="">
      <xdr:nvSpPr>
        <xdr:cNvPr id="677" name="テキスト ボックス 676"/>
        <xdr:cNvSpPr txBox="1"/>
      </xdr:nvSpPr>
      <xdr:spPr>
        <a:xfrm>
          <a:off x="14325111" y="164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81242</xdr:rowOff>
    </xdr:from>
    <xdr:to>
      <xdr:col>71</xdr:col>
      <xdr:colOff>177800</xdr:colOff>
      <xdr:row>95</xdr:row>
      <xdr:rowOff>96529</xdr:rowOff>
    </xdr:to>
    <xdr:cxnSp macro="">
      <xdr:nvCxnSpPr>
        <xdr:cNvPr id="678" name="直線コネクタ 677"/>
        <xdr:cNvCxnSpPr/>
      </xdr:nvCxnSpPr>
      <xdr:spPr>
        <a:xfrm>
          <a:off x="12814300" y="16368992"/>
          <a:ext cx="889000" cy="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5913</xdr:rowOff>
    </xdr:from>
    <xdr:to>
      <xdr:col>72</xdr:col>
      <xdr:colOff>38100</xdr:colOff>
      <xdr:row>95</xdr:row>
      <xdr:rowOff>107513</xdr:rowOff>
    </xdr:to>
    <xdr:sp macro="" textlink="">
      <xdr:nvSpPr>
        <xdr:cNvPr id="679" name="フローチャート: 判断 678"/>
        <xdr:cNvSpPr/>
      </xdr:nvSpPr>
      <xdr:spPr>
        <a:xfrm>
          <a:off x="136525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124040</xdr:rowOff>
    </xdr:from>
    <xdr:ext cx="534377" cy="259045"/>
    <xdr:sp macro="" textlink="">
      <xdr:nvSpPr>
        <xdr:cNvPr id="680" name="テキスト ボックス 679"/>
        <xdr:cNvSpPr txBox="1"/>
      </xdr:nvSpPr>
      <xdr:spPr>
        <a:xfrm>
          <a:off x="13436111" y="1606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21794</xdr:rowOff>
    </xdr:from>
    <xdr:to>
      <xdr:col>67</xdr:col>
      <xdr:colOff>101600</xdr:colOff>
      <xdr:row>95</xdr:row>
      <xdr:rowOff>123394</xdr:rowOff>
    </xdr:to>
    <xdr:sp macro="" textlink="">
      <xdr:nvSpPr>
        <xdr:cNvPr id="681" name="フローチャート: 判断 680"/>
        <xdr:cNvSpPr/>
      </xdr:nvSpPr>
      <xdr:spPr>
        <a:xfrm>
          <a:off x="12763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139921</xdr:rowOff>
    </xdr:from>
    <xdr:ext cx="534377" cy="259045"/>
    <xdr:sp macro="" textlink="">
      <xdr:nvSpPr>
        <xdr:cNvPr id="682" name="テキスト ボックス 681"/>
        <xdr:cNvSpPr txBox="1"/>
      </xdr:nvSpPr>
      <xdr:spPr>
        <a:xfrm>
          <a:off x="12547111" y="160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40328</xdr:rowOff>
    </xdr:from>
    <xdr:to>
      <xdr:col>85</xdr:col>
      <xdr:colOff>177800</xdr:colOff>
      <xdr:row>90</xdr:row>
      <xdr:rowOff>141928</xdr:rowOff>
    </xdr:to>
    <xdr:sp macro="" textlink="">
      <xdr:nvSpPr>
        <xdr:cNvPr id="688" name="楕円 687"/>
        <xdr:cNvSpPr/>
      </xdr:nvSpPr>
      <xdr:spPr>
        <a:xfrm>
          <a:off x="16268700" y="154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159067</xdr:rowOff>
    </xdr:from>
    <xdr:ext cx="599010" cy="259045"/>
    <xdr:sp macro="" textlink="">
      <xdr:nvSpPr>
        <xdr:cNvPr id="689" name="公債費該当値テキスト"/>
        <xdr:cNvSpPr txBox="1"/>
      </xdr:nvSpPr>
      <xdr:spPr>
        <a:xfrm>
          <a:off x="16370300" y="1541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77229</xdr:rowOff>
    </xdr:from>
    <xdr:to>
      <xdr:col>81</xdr:col>
      <xdr:colOff>101600</xdr:colOff>
      <xdr:row>92</xdr:row>
      <xdr:rowOff>7379</xdr:rowOff>
    </xdr:to>
    <xdr:sp macro="" textlink="">
      <xdr:nvSpPr>
        <xdr:cNvPr id="690" name="楕円 689"/>
        <xdr:cNvSpPr/>
      </xdr:nvSpPr>
      <xdr:spPr>
        <a:xfrm>
          <a:off x="15430500" y="156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23906</xdr:rowOff>
    </xdr:from>
    <xdr:ext cx="599010" cy="259045"/>
    <xdr:sp macro="" textlink="">
      <xdr:nvSpPr>
        <xdr:cNvPr id="691" name="テキスト ボックス 690"/>
        <xdr:cNvSpPr txBox="1"/>
      </xdr:nvSpPr>
      <xdr:spPr>
        <a:xfrm>
          <a:off x="15181795" y="1545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160052</xdr:rowOff>
    </xdr:from>
    <xdr:to>
      <xdr:col>76</xdr:col>
      <xdr:colOff>165100</xdr:colOff>
      <xdr:row>95</xdr:row>
      <xdr:rowOff>90202</xdr:rowOff>
    </xdr:to>
    <xdr:sp macro="" textlink="">
      <xdr:nvSpPr>
        <xdr:cNvPr id="692" name="楕円 691"/>
        <xdr:cNvSpPr/>
      </xdr:nvSpPr>
      <xdr:spPr>
        <a:xfrm>
          <a:off x="14541500" y="162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106729</xdr:rowOff>
    </xdr:from>
    <xdr:ext cx="534377" cy="259045"/>
    <xdr:sp macro="" textlink="">
      <xdr:nvSpPr>
        <xdr:cNvPr id="693" name="テキスト ボックス 692"/>
        <xdr:cNvSpPr txBox="1"/>
      </xdr:nvSpPr>
      <xdr:spPr>
        <a:xfrm>
          <a:off x="14325111" y="1605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45729</xdr:rowOff>
    </xdr:from>
    <xdr:to>
      <xdr:col>72</xdr:col>
      <xdr:colOff>38100</xdr:colOff>
      <xdr:row>95</xdr:row>
      <xdr:rowOff>147329</xdr:rowOff>
    </xdr:to>
    <xdr:sp macro="" textlink="">
      <xdr:nvSpPr>
        <xdr:cNvPr id="694" name="楕円 693"/>
        <xdr:cNvSpPr/>
      </xdr:nvSpPr>
      <xdr:spPr>
        <a:xfrm>
          <a:off x="13652500" y="163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138456</xdr:rowOff>
    </xdr:from>
    <xdr:ext cx="534377" cy="259045"/>
    <xdr:sp macro="" textlink="">
      <xdr:nvSpPr>
        <xdr:cNvPr id="695" name="テキスト ボックス 694"/>
        <xdr:cNvSpPr txBox="1"/>
      </xdr:nvSpPr>
      <xdr:spPr>
        <a:xfrm>
          <a:off x="13436111" y="1642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30442</xdr:rowOff>
    </xdr:from>
    <xdr:to>
      <xdr:col>67</xdr:col>
      <xdr:colOff>101600</xdr:colOff>
      <xdr:row>95</xdr:row>
      <xdr:rowOff>132042</xdr:rowOff>
    </xdr:to>
    <xdr:sp macro="" textlink="">
      <xdr:nvSpPr>
        <xdr:cNvPr id="696" name="楕円 695"/>
        <xdr:cNvSpPr/>
      </xdr:nvSpPr>
      <xdr:spPr>
        <a:xfrm>
          <a:off x="12763500" y="163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123169</xdr:rowOff>
    </xdr:from>
    <xdr:ext cx="534377" cy="259045"/>
    <xdr:sp macro="" textlink="">
      <xdr:nvSpPr>
        <xdr:cNvPr id="697" name="テキスト ボックス 696"/>
        <xdr:cNvSpPr txBox="1"/>
      </xdr:nvSpPr>
      <xdr:spPr>
        <a:xfrm>
          <a:off x="12547111" y="1641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9" name="直線コネクタ 718"/>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20"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22"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23" name="直線コネクタ 722"/>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5"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6" name="フローチャート: 判断 725"/>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28" name="フローチャート: 判断 727"/>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34343</xdr:rowOff>
    </xdr:from>
    <xdr:ext cx="313932" cy="259045"/>
    <xdr:sp macro="" textlink="">
      <xdr:nvSpPr>
        <xdr:cNvPr id="729" name="テキスト ボックス 728"/>
        <xdr:cNvSpPr txBox="1"/>
      </xdr:nvSpPr>
      <xdr:spPr>
        <a:xfrm>
          <a:off x="21166333" y="6377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87757</xdr:rowOff>
    </xdr:from>
    <xdr:to>
      <xdr:col>107</xdr:col>
      <xdr:colOff>101600</xdr:colOff>
      <xdr:row>39</xdr:row>
      <xdr:rowOff>17907</xdr:rowOff>
    </xdr:to>
    <xdr:sp macro="" textlink="">
      <xdr:nvSpPr>
        <xdr:cNvPr id="731" name="フローチャート: 判断 730"/>
        <xdr:cNvSpPr/>
      </xdr:nvSpPr>
      <xdr:spPr>
        <a:xfrm>
          <a:off x="20383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34434</xdr:rowOff>
    </xdr:from>
    <xdr:ext cx="313932" cy="259045"/>
    <xdr:sp macro="" textlink="">
      <xdr:nvSpPr>
        <xdr:cNvPr id="732" name="テキスト ボックス 731"/>
        <xdr:cNvSpPr txBox="1"/>
      </xdr:nvSpPr>
      <xdr:spPr>
        <a:xfrm>
          <a:off x="20277333" y="637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81311</xdr:rowOff>
    </xdr:from>
    <xdr:to>
      <xdr:col>102</xdr:col>
      <xdr:colOff>165100</xdr:colOff>
      <xdr:row>39</xdr:row>
      <xdr:rowOff>11461</xdr:rowOff>
    </xdr:to>
    <xdr:sp macro="" textlink="">
      <xdr:nvSpPr>
        <xdr:cNvPr id="734" name="フローチャート: 判断 733"/>
        <xdr:cNvSpPr/>
      </xdr:nvSpPr>
      <xdr:spPr>
        <a:xfrm>
          <a:off x="19494500" y="659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27988</xdr:rowOff>
    </xdr:from>
    <xdr:ext cx="378565" cy="259045"/>
    <xdr:sp macro="" textlink="">
      <xdr:nvSpPr>
        <xdr:cNvPr id="735" name="テキスト ボックス 734"/>
        <xdr:cNvSpPr txBox="1"/>
      </xdr:nvSpPr>
      <xdr:spPr>
        <a:xfrm>
          <a:off x="19356017" y="6371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81402</xdr:rowOff>
    </xdr:from>
    <xdr:to>
      <xdr:col>98</xdr:col>
      <xdr:colOff>38100</xdr:colOff>
      <xdr:row>39</xdr:row>
      <xdr:rowOff>11552</xdr:rowOff>
    </xdr:to>
    <xdr:sp macro="" textlink="">
      <xdr:nvSpPr>
        <xdr:cNvPr id="736" name="フローチャート: 判断 735"/>
        <xdr:cNvSpPr/>
      </xdr:nvSpPr>
      <xdr:spPr>
        <a:xfrm>
          <a:off x="18605500" y="659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28079</xdr:rowOff>
    </xdr:from>
    <xdr:ext cx="378565" cy="259045"/>
    <xdr:sp macro="" textlink="">
      <xdr:nvSpPr>
        <xdr:cNvPr id="737" name="テキスト ボックス 736"/>
        <xdr:cNvSpPr txBox="1"/>
      </xdr:nvSpPr>
      <xdr:spPr>
        <a:xfrm>
          <a:off x="18467017" y="6371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4"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4" name="テキスト ボックス 76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6" name="テキスト ボックス 76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8" name="直線コネクタ 76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3" name="直線コネクタ 77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5" name="フローチャート: 判断 77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6" name="直線コネクタ 77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7" name="フローチャート: 判断 77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8" name="テキスト ボックス 77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9" name="直線コネクタ 77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0" name="フローチャート: 判断 77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1" name="テキスト ボックス 78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2" name="直線コネクタ 78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3" name="フローチャート: 判断 78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4" name="テキスト ボックス 78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5" name="フローチャート: 判断 78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6" name="テキスト ボックス 78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楕円 79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4" name="楕円 79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5" name="テキスト ボックス 79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6" name="楕円 79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7" name="テキスト ボックス 79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8" name="楕円 79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9" name="テキスト ボックス 79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楕円 79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1" name="テキスト ボックス 80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2" name="正方形/長方形 8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3" name="正方形/長方形 8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4" name="テキスト ボックス 8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目的別の住民一人当たりのコストは、教育費が大幅に上昇している。教育費は、統合白水小学校整備事業の実施により、類似団体と比較して住民一人当たりのコストが２番目に高い状況となっている。</a:t>
          </a:r>
        </a:p>
        <a:p>
          <a:r>
            <a:rPr kumimoji="1" lang="ja-JP" altLang="en-US" sz="1300">
              <a:latin typeface="ＭＳ Ｐゴシック" panose="020B0600070205080204" pitchFamily="50" charset="-128"/>
              <a:ea typeface="ＭＳ Ｐゴシック" panose="020B0600070205080204" pitchFamily="50" charset="-128"/>
            </a:rPr>
            <a:t>　土木費は、小規模住宅地区等改良事業などの実施により、類似団体と比較して住民一人当たりのコストが最も高い状況となっている。</a:t>
          </a:r>
        </a:p>
        <a:p>
          <a:r>
            <a:rPr kumimoji="1" lang="ja-JP" altLang="en-US" sz="1300">
              <a:latin typeface="ＭＳ Ｐゴシック" panose="020B0600070205080204" pitchFamily="50" charset="-128"/>
              <a:ea typeface="ＭＳ Ｐゴシック" panose="020B0600070205080204" pitchFamily="50" charset="-128"/>
            </a:rPr>
            <a:t>　公債費は、熊本地震に伴う災害復旧事業の償還が本格化したことや新庁舎建設事業などの地方債償還が増加したことから、前年度と比較すると３６，４５７円高くなっている。</a:t>
          </a:r>
        </a:p>
        <a:p>
          <a:r>
            <a:rPr kumimoji="1" lang="ja-JP" altLang="en-US" sz="1300">
              <a:latin typeface="ＭＳ Ｐゴシック" panose="020B0600070205080204" pitchFamily="50" charset="-128"/>
              <a:ea typeface="ＭＳ Ｐゴシック" panose="020B0600070205080204" pitchFamily="50" charset="-128"/>
            </a:rPr>
            <a:t>　災害復旧費は、一人当たりのコストが全国平均、県平均を大きく上回ったが、令和２年度と令和元年度を比較すると１７４，９７１円減少しており、熊本地震関連の災害復旧事業のピークは越えたものと思われる。</a:t>
          </a:r>
        </a:p>
        <a:p>
          <a:r>
            <a:rPr kumimoji="1" lang="ja-JP" altLang="en-US" sz="1300">
              <a:latin typeface="ＭＳ Ｐゴシック" panose="020B0600070205080204" pitchFamily="50" charset="-128"/>
              <a:ea typeface="ＭＳ Ｐゴシック" panose="020B0600070205080204" pitchFamily="50" charset="-128"/>
            </a:rPr>
            <a:t>　今後は、統合白水小学校整備事業、小規模住宅地区等改良事業などの地方債償還が増加することから、さらに公債費の増加が見込まれる。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有利な地方債などの活用により取り崩しを回避している。実質収支額は、平成２８年の熊本地震以降、高い水準で推移していたが、復旧復興事業が減少してきたことから熊本地震前の状況に戻っている。実質単年度収支は、平成３０年度決算から繰越金を歳計剰余金処分として財政調整基金に積立てている一方、繰越金が減少したことから同基金を取り崩したことで実質単年度収支は大きく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全ての会計において黒字決算となったが、簡易水道特別会計、農業集落排水特別会計、生活排水処理事業特別会計については、一般会計からの繰入金に依存している傾向にある。また、熊本地震後、上水道事業会計（法適用）についても一般会計からの補助金に依存している傾向にあることから、独立採算の原則に立ち返り、使用料の見直しも含めたところでの経営の健全化を図る。国民健康保険特別会計においては、一般会計からの繰入金抑制のため、検診率向上対策や医療費抑制のための健康づくり対策に取り組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337_&#21335;&#38463;&#34311;&#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10.6</v>
          </cell>
          <cell r="CF51">
            <v>14.1</v>
          </cell>
          <cell r="CN51">
            <v>24.7</v>
          </cell>
          <cell r="CV51">
            <v>50.9</v>
          </cell>
        </row>
        <row r="53">
          <cell r="BP53">
            <v>68.8</v>
          </cell>
          <cell r="BX53">
            <v>69.900000000000006</v>
          </cell>
          <cell r="CF53">
            <v>68.2</v>
          </cell>
          <cell r="CN53">
            <v>66</v>
          </cell>
          <cell r="CV53">
            <v>63.6</v>
          </cell>
        </row>
        <row r="55">
          <cell r="AN55" t="str">
            <v>類似団体内平均値</v>
          </cell>
          <cell r="BP55">
            <v>51.4</v>
          </cell>
          <cell r="BX55">
            <v>46.8</v>
          </cell>
          <cell r="CF55">
            <v>48.4</v>
          </cell>
          <cell r="CN55">
            <v>43</v>
          </cell>
          <cell r="CV55">
            <v>0</v>
          </cell>
        </row>
        <row r="57">
          <cell r="BP57">
            <v>59.8</v>
          </cell>
          <cell r="BX57">
            <v>61.7</v>
          </cell>
          <cell r="CF57">
            <v>61.8</v>
          </cell>
          <cell r="CN57">
            <v>62.8</v>
          </cell>
          <cell r="CV57">
            <v>64</v>
          </cell>
        </row>
        <row r="72">
          <cell r="BP72" t="str">
            <v>H28</v>
          </cell>
          <cell r="BX72" t="str">
            <v>H29</v>
          </cell>
          <cell r="CF72" t="str">
            <v>H30</v>
          </cell>
          <cell r="CN72" t="str">
            <v>R01</v>
          </cell>
          <cell r="CV72" t="str">
            <v>R02</v>
          </cell>
        </row>
        <row r="73">
          <cell r="AN73" t="str">
            <v>当該団体値</v>
          </cell>
          <cell r="BP73">
            <v>10.6</v>
          </cell>
          <cell r="CF73">
            <v>14.1</v>
          </cell>
          <cell r="CN73">
            <v>24.7</v>
          </cell>
          <cell r="CV73">
            <v>50.9</v>
          </cell>
        </row>
        <row r="75">
          <cell r="BP75">
            <v>6.5</v>
          </cell>
          <cell r="BX75">
            <v>6.6</v>
          </cell>
          <cell r="CF75">
            <v>7</v>
          </cell>
          <cell r="CN75">
            <v>8</v>
          </cell>
          <cell r="CV75">
            <v>9.1999999999999993</v>
          </cell>
        </row>
        <row r="77">
          <cell r="AN77" t="str">
            <v>類似団体内平均値</v>
          </cell>
          <cell r="BP77">
            <v>51.4</v>
          </cell>
          <cell r="BX77">
            <v>46.8</v>
          </cell>
          <cell r="CF77">
            <v>48.4</v>
          </cell>
          <cell r="CN77">
            <v>43</v>
          </cell>
          <cell r="CV77">
            <v>0</v>
          </cell>
        </row>
        <row r="79">
          <cell r="BP79">
            <v>10.199999999999999</v>
          </cell>
          <cell r="BX79">
            <v>9.9</v>
          </cell>
          <cell r="CF79">
            <v>9.9</v>
          </cell>
          <cell r="CN79">
            <v>9.9</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70" zoomScaleNormal="70" zoomScaleSheetLayoutView="70" zoomScalePageLayoutView="70" workbookViewId="0">
      <selection activeCell="DJ1" sqref="DJ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17117057</v>
      </c>
      <c r="BO4" s="395"/>
      <c r="BP4" s="395"/>
      <c r="BQ4" s="395"/>
      <c r="BR4" s="395"/>
      <c r="BS4" s="395"/>
      <c r="BT4" s="395"/>
      <c r="BU4" s="396"/>
      <c r="BV4" s="394">
        <v>17315772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9.1</v>
      </c>
      <c r="CU4" s="401"/>
      <c r="CV4" s="401"/>
      <c r="CW4" s="401"/>
      <c r="CX4" s="401"/>
      <c r="CY4" s="401"/>
      <c r="CZ4" s="401"/>
      <c r="DA4" s="402"/>
      <c r="DB4" s="400">
        <v>16.3</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16565785</v>
      </c>
      <c r="BO5" s="432"/>
      <c r="BP5" s="432"/>
      <c r="BQ5" s="432"/>
      <c r="BR5" s="432"/>
      <c r="BS5" s="432"/>
      <c r="BT5" s="432"/>
      <c r="BU5" s="433"/>
      <c r="BV5" s="431">
        <v>16383129</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99.8</v>
      </c>
      <c r="CU5" s="429"/>
      <c r="CV5" s="429"/>
      <c r="CW5" s="429"/>
      <c r="CX5" s="429"/>
      <c r="CY5" s="429"/>
      <c r="CZ5" s="429"/>
      <c r="DA5" s="430"/>
      <c r="DB5" s="428">
        <v>100.5</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551272</v>
      </c>
      <c r="BO6" s="432"/>
      <c r="BP6" s="432"/>
      <c r="BQ6" s="432"/>
      <c r="BR6" s="432"/>
      <c r="BS6" s="432"/>
      <c r="BT6" s="432"/>
      <c r="BU6" s="433"/>
      <c r="BV6" s="431">
        <v>932643</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103.1</v>
      </c>
      <c r="CU6" s="469"/>
      <c r="CV6" s="469"/>
      <c r="CW6" s="469"/>
      <c r="CX6" s="469"/>
      <c r="CY6" s="469"/>
      <c r="CZ6" s="469"/>
      <c r="DA6" s="470"/>
      <c r="DB6" s="468">
        <v>103.7</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55230</v>
      </c>
      <c r="BO7" s="432"/>
      <c r="BP7" s="432"/>
      <c r="BQ7" s="432"/>
      <c r="BR7" s="432"/>
      <c r="BS7" s="432"/>
      <c r="BT7" s="432"/>
      <c r="BU7" s="433"/>
      <c r="BV7" s="431">
        <v>114139</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5478620</v>
      </c>
      <c r="CU7" s="432"/>
      <c r="CV7" s="432"/>
      <c r="CW7" s="432"/>
      <c r="CX7" s="432"/>
      <c r="CY7" s="432"/>
      <c r="CZ7" s="432"/>
      <c r="DA7" s="433"/>
      <c r="DB7" s="431">
        <v>5031737</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94</v>
      </c>
      <c r="AV8" s="464"/>
      <c r="AW8" s="464"/>
      <c r="AX8" s="464"/>
      <c r="AY8" s="465" t="s">
        <v>109</v>
      </c>
      <c r="AZ8" s="466"/>
      <c r="BA8" s="466"/>
      <c r="BB8" s="466"/>
      <c r="BC8" s="466"/>
      <c r="BD8" s="466"/>
      <c r="BE8" s="466"/>
      <c r="BF8" s="466"/>
      <c r="BG8" s="466"/>
      <c r="BH8" s="466"/>
      <c r="BI8" s="466"/>
      <c r="BJ8" s="466"/>
      <c r="BK8" s="466"/>
      <c r="BL8" s="466"/>
      <c r="BM8" s="467"/>
      <c r="BN8" s="431">
        <v>496042</v>
      </c>
      <c r="BO8" s="432"/>
      <c r="BP8" s="432"/>
      <c r="BQ8" s="432"/>
      <c r="BR8" s="432"/>
      <c r="BS8" s="432"/>
      <c r="BT8" s="432"/>
      <c r="BU8" s="433"/>
      <c r="BV8" s="431">
        <v>818504</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0.25</v>
      </c>
      <c r="CU8" s="472"/>
      <c r="CV8" s="472"/>
      <c r="CW8" s="472"/>
      <c r="CX8" s="472"/>
      <c r="CY8" s="472"/>
      <c r="CZ8" s="472"/>
      <c r="DA8" s="473"/>
      <c r="DB8" s="471">
        <v>0.26</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9836</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-322462</v>
      </c>
      <c r="BO9" s="432"/>
      <c r="BP9" s="432"/>
      <c r="BQ9" s="432"/>
      <c r="BR9" s="432"/>
      <c r="BS9" s="432"/>
      <c r="BT9" s="432"/>
      <c r="BU9" s="433"/>
      <c r="BV9" s="431">
        <v>-169968</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21.5</v>
      </c>
      <c r="CU9" s="429"/>
      <c r="CV9" s="429"/>
      <c r="CW9" s="429"/>
      <c r="CX9" s="429"/>
      <c r="CY9" s="429"/>
      <c r="CZ9" s="429"/>
      <c r="DA9" s="430"/>
      <c r="DB9" s="428">
        <v>17.7</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11503</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2517</v>
      </c>
      <c r="BO10" s="432"/>
      <c r="BP10" s="432"/>
      <c r="BQ10" s="432"/>
      <c r="BR10" s="432"/>
      <c r="BS10" s="432"/>
      <c r="BT10" s="432"/>
      <c r="BU10" s="433"/>
      <c r="BV10" s="431">
        <v>2247</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119</v>
      </c>
      <c r="AV11" s="464"/>
      <c r="AW11" s="464"/>
      <c r="AX11" s="464"/>
      <c r="AY11" s="465" t="s">
        <v>125</v>
      </c>
      <c r="AZ11" s="466"/>
      <c r="BA11" s="466"/>
      <c r="BB11" s="466"/>
      <c r="BC11" s="466"/>
      <c r="BD11" s="466"/>
      <c r="BE11" s="466"/>
      <c r="BF11" s="466"/>
      <c r="BG11" s="466"/>
      <c r="BH11" s="466"/>
      <c r="BI11" s="466"/>
      <c r="BJ11" s="466"/>
      <c r="BK11" s="466"/>
      <c r="BL11" s="466"/>
      <c r="BM11" s="467"/>
      <c r="BN11" s="431">
        <v>31293</v>
      </c>
      <c r="BO11" s="432"/>
      <c r="BP11" s="432"/>
      <c r="BQ11" s="432"/>
      <c r="BR11" s="432"/>
      <c r="BS11" s="432"/>
      <c r="BT11" s="432"/>
      <c r="BU11" s="433"/>
      <c r="BV11" s="431">
        <v>32369</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10373</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94</v>
      </c>
      <c r="AV12" s="464"/>
      <c r="AW12" s="464"/>
      <c r="AX12" s="464"/>
      <c r="AY12" s="465" t="s">
        <v>134</v>
      </c>
      <c r="AZ12" s="466"/>
      <c r="BA12" s="466"/>
      <c r="BB12" s="466"/>
      <c r="BC12" s="466"/>
      <c r="BD12" s="466"/>
      <c r="BE12" s="466"/>
      <c r="BF12" s="466"/>
      <c r="BG12" s="466"/>
      <c r="BH12" s="466"/>
      <c r="BI12" s="466"/>
      <c r="BJ12" s="466"/>
      <c r="BK12" s="466"/>
      <c r="BL12" s="466"/>
      <c r="BM12" s="467"/>
      <c r="BN12" s="431">
        <v>409200</v>
      </c>
      <c r="BO12" s="432"/>
      <c r="BP12" s="432"/>
      <c r="BQ12" s="432"/>
      <c r="BR12" s="432"/>
      <c r="BS12" s="432"/>
      <c r="BT12" s="432"/>
      <c r="BU12" s="433"/>
      <c r="BV12" s="431">
        <v>330000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136</v>
      </c>
      <c r="N13" s="523"/>
      <c r="O13" s="523"/>
      <c r="P13" s="523"/>
      <c r="Q13" s="524"/>
      <c r="R13" s="515">
        <v>10288</v>
      </c>
      <c r="S13" s="516"/>
      <c r="T13" s="516"/>
      <c r="U13" s="516"/>
      <c r="V13" s="517"/>
      <c r="W13" s="447" t="s">
        <v>137</v>
      </c>
      <c r="X13" s="448"/>
      <c r="Y13" s="448"/>
      <c r="Z13" s="448"/>
      <c r="AA13" s="448"/>
      <c r="AB13" s="438"/>
      <c r="AC13" s="482">
        <v>1232</v>
      </c>
      <c r="AD13" s="483"/>
      <c r="AE13" s="483"/>
      <c r="AF13" s="483"/>
      <c r="AG13" s="525"/>
      <c r="AH13" s="482">
        <v>1279</v>
      </c>
      <c r="AI13" s="483"/>
      <c r="AJ13" s="483"/>
      <c r="AK13" s="483"/>
      <c r="AL13" s="484"/>
      <c r="AM13" s="460" t="s">
        <v>138</v>
      </c>
      <c r="AN13" s="461"/>
      <c r="AO13" s="461"/>
      <c r="AP13" s="461"/>
      <c r="AQ13" s="461"/>
      <c r="AR13" s="461"/>
      <c r="AS13" s="461"/>
      <c r="AT13" s="462"/>
      <c r="AU13" s="463" t="s">
        <v>94</v>
      </c>
      <c r="AV13" s="464"/>
      <c r="AW13" s="464"/>
      <c r="AX13" s="464"/>
      <c r="AY13" s="465" t="s">
        <v>139</v>
      </c>
      <c r="AZ13" s="466"/>
      <c r="BA13" s="466"/>
      <c r="BB13" s="466"/>
      <c r="BC13" s="466"/>
      <c r="BD13" s="466"/>
      <c r="BE13" s="466"/>
      <c r="BF13" s="466"/>
      <c r="BG13" s="466"/>
      <c r="BH13" s="466"/>
      <c r="BI13" s="466"/>
      <c r="BJ13" s="466"/>
      <c r="BK13" s="466"/>
      <c r="BL13" s="466"/>
      <c r="BM13" s="467"/>
      <c r="BN13" s="431">
        <v>-697852</v>
      </c>
      <c r="BO13" s="432"/>
      <c r="BP13" s="432"/>
      <c r="BQ13" s="432"/>
      <c r="BR13" s="432"/>
      <c r="BS13" s="432"/>
      <c r="BT13" s="432"/>
      <c r="BU13" s="433"/>
      <c r="BV13" s="431">
        <v>-465352</v>
      </c>
      <c r="BW13" s="432"/>
      <c r="BX13" s="432"/>
      <c r="BY13" s="432"/>
      <c r="BZ13" s="432"/>
      <c r="CA13" s="432"/>
      <c r="CB13" s="432"/>
      <c r="CC13" s="433"/>
      <c r="CD13" s="434" t="s">
        <v>140</v>
      </c>
      <c r="CE13" s="435"/>
      <c r="CF13" s="435"/>
      <c r="CG13" s="435"/>
      <c r="CH13" s="435"/>
      <c r="CI13" s="435"/>
      <c r="CJ13" s="435"/>
      <c r="CK13" s="435"/>
      <c r="CL13" s="435"/>
      <c r="CM13" s="435"/>
      <c r="CN13" s="435"/>
      <c r="CO13" s="435"/>
      <c r="CP13" s="435"/>
      <c r="CQ13" s="435"/>
      <c r="CR13" s="435"/>
      <c r="CS13" s="436"/>
      <c r="CT13" s="428">
        <v>9.1999999999999993</v>
      </c>
      <c r="CU13" s="429"/>
      <c r="CV13" s="429"/>
      <c r="CW13" s="429"/>
      <c r="CX13" s="429"/>
      <c r="CY13" s="429"/>
      <c r="CZ13" s="429"/>
      <c r="DA13" s="430"/>
      <c r="DB13" s="428">
        <v>8</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141</v>
      </c>
      <c r="M14" s="513"/>
      <c r="N14" s="513"/>
      <c r="O14" s="513"/>
      <c r="P14" s="513"/>
      <c r="Q14" s="514"/>
      <c r="R14" s="515">
        <v>10444</v>
      </c>
      <c r="S14" s="516"/>
      <c r="T14" s="516"/>
      <c r="U14" s="516"/>
      <c r="V14" s="517"/>
      <c r="W14" s="421"/>
      <c r="X14" s="422"/>
      <c r="Y14" s="422"/>
      <c r="Z14" s="422"/>
      <c r="AA14" s="422"/>
      <c r="AB14" s="411"/>
      <c r="AC14" s="518">
        <v>22.8</v>
      </c>
      <c r="AD14" s="519"/>
      <c r="AE14" s="519"/>
      <c r="AF14" s="519"/>
      <c r="AG14" s="520"/>
      <c r="AH14" s="518">
        <v>22.7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142</v>
      </c>
      <c r="CE14" s="527"/>
      <c r="CF14" s="527"/>
      <c r="CG14" s="527"/>
      <c r="CH14" s="527"/>
      <c r="CI14" s="527"/>
      <c r="CJ14" s="527"/>
      <c r="CK14" s="527"/>
      <c r="CL14" s="527"/>
      <c r="CM14" s="527"/>
      <c r="CN14" s="527"/>
      <c r="CO14" s="527"/>
      <c r="CP14" s="527"/>
      <c r="CQ14" s="527"/>
      <c r="CR14" s="527"/>
      <c r="CS14" s="528"/>
      <c r="CT14" s="529">
        <v>50.9</v>
      </c>
      <c r="CU14" s="530"/>
      <c r="CV14" s="530"/>
      <c r="CW14" s="530"/>
      <c r="CX14" s="530"/>
      <c r="CY14" s="530"/>
      <c r="CZ14" s="530"/>
      <c r="DA14" s="531"/>
      <c r="DB14" s="529">
        <v>24.7</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143</v>
      </c>
      <c r="N15" s="523"/>
      <c r="O15" s="523"/>
      <c r="P15" s="523"/>
      <c r="Q15" s="524"/>
      <c r="R15" s="515">
        <v>10352</v>
      </c>
      <c r="S15" s="516"/>
      <c r="T15" s="516"/>
      <c r="U15" s="516"/>
      <c r="V15" s="517"/>
      <c r="W15" s="447" t="s">
        <v>144</v>
      </c>
      <c r="X15" s="448"/>
      <c r="Y15" s="448"/>
      <c r="Z15" s="448"/>
      <c r="AA15" s="448"/>
      <c r="AB15" s="438"/>
      <c r="AC15" s="482">
        <v>916</v>
      </c>
      <c r="AD15" s="483"/>
      <c r="AE15" s="483"/>
      <c r="AF15" s="483"/>
      <c r="AG15" s="525"/>
      <c r="AH15" s="482">
        <v>951</v>
      </c>
      <c r="AI15" s="483"/>
      <c r="AJ15" s="483"/>
      <c r="AK15" s="483"/>
      <c r="AL15" s="484"/>
      <c r="AM15" s="460"/>
      <c r="AN15" s="461"/>
      <c r="AO15" s="461"/>
      <c r="AP15" s="461"/>
      <c r="AQ15" s="461"/>
      <c r="AR15" s="461"/>
      <c r="AS15" s="461"/>
      <c r="AT15" s="462"/>
      <c r="AU15" s="463"/>
      <c r="AV15" s="464"/>
      <c r="AW15" s="464"/>
      <c r="AX15" s="464"/>
      <c r="AY15" s="391" t="s">
        <v>145</v>
      </c>
      <c r="AZ15" s="392"/>
      <c r="BA15" s="392"/>
      <c r="BB15" s="392"/>
      <c r="BC15" s="392"/>
      <c r="BD15" s="392"/>
      <c r="BE15" s="392"/>
      <c r="BF15" s="392"/>
      <c r="BG15" s="392"/>
      <c r="BH15" s="392"/>
      <c r="BI15" s="392"/>
      <c r="BJ15" s="392"/>
      <c r="BK15" s="392"/>
      <c r="BL15" s="392"/>
      <c r="BM15" s="393"/>
      <c r="BN15" s="394">
        <v>1215727</v>
      </c>
      <c r="BO15" s="395"/>
      <c r="BP15" s="395"/>
      <c r="BQ15" s="395"/>
      <c r="BR15" s="395"/>
      <c r="BS15" s="395"/>
      <c r="BT15" s="395"/>
      <c r="BU15" s="396"/>
      <c r="BV15" s="394">
        <v>1148396</v>
      </c>
      <c r="BW15" s="395"/>
      <c r="BX15" s="395"/>
      <c r="BY15" s="395"/>
      <c r="BZ15" s="395"/>
      <c r="CA15" s="395"/>
      <c r="CB15" s="395"/>
      <c r="CC15" s="396"/>
      <c r="CD15" s="532" t="s">
        <v>146</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147</v>
      </c>
      <c r="M16" s="543"/>
      <c r="N16" s="543"/>
      <c r="O16" s="543"/>
      <c r="P16" s="543"/>
      <c r="Q16" s="544"/>
      <c r="R16" s="535" t="s">
        <v>148</v>
      </c>
      <c r="S16" s="536"/>
      <c r="T16" s="536"/>
      <c r="U16" s="536"/>
      <c r="V16" s="537"/>
      <c r="W16" s="421"/>
      <c r="X16" s="422"/>
      <c r="Y16" s="422"/>
      <c r="Z16" s="422"/>
      <c r="AA16" s="422"/>
      <c r="AB16" s="411"/>
      <c r="AC16" s="518">
        <v>17</v>
      </c>
      <c r="AD16" s="519"/>
      <c r="AE16" s="519"/>
      <c r="AF16" s="519"/>
      <c r="AG16" s="520"/>
      <c r="AH16" s="518">
        <v>16.899999999999999</v>
      </c>
      <c r="AI16" s="519"/>
      <c r="AJ16" s="519"/>
      <c r="AK16" s="519"/>
      <c r="AL16" s="521"/>
      <c r="AM16" s="460"/>
      <c r="AN16" s="461"/>
      <c r="AO16" s="461"/>
      <c r="AP16" s="461"/>
      <c r="AQ16" s="461"/>
      <c r="AR16" s="461"/>
      <c r="AS16" s="461"/>
      <c r="AT16" s="462"/>
      <c r="AU16" s="463"/>
      <c r="AV16" s="464"/>
      <c r="AW16" s="464"/>
      <c r="AX16" s="464"/>
      <c r="AY16" s="465" t="s">
        <v>149</v>
      </c>
      <c r="AZ16" s="466"/>
      <c r="BA16" s="466"/>
      <c r="BB16" s="466"/>
      <c r="BC16" s="466"/>
      <c r="BD16" s="466"/>
      <c r="BE16" s="466"/>
      <c r="BF16" s="466"/>
      <c r="BG16" s="466"/>
      <c r="BH16" s="466"/>
      <c r="BI16" s="466"/>
      <c r="BJ16" s="466"/>
      <c r="BK16" s="466"/>
      <c r="BL16" s="466"/>
      <c r="BM16" s="467"/>
      <c r="BN16" s="431">
        <v>5002953</v>
      </c>
      <c r="BO16" s="432"/>
      <c r="BP16" s="432"/>
      <c r="BQ16" s="432"/>
      <c r="BR16" s="432"/>
      <c r="BS16" s="432"/>
      <c r="BT16" s="432"/>
      <c r="BU16" s="433"/>
      <c r="BV16" s="431">
        <v>4519711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150</v>
      </c>
      <c r="N17" s="539"/>
      <c r="O17" s="539"/>
      <c r="P17" s="539"/>
      <c r="Q17" s="540"/>
      <c r="R17" s="535" t="s">
        <v>151</v>
      </c>
      <c r="S17" s="536"/>
      <c r="T17" s="536"/>
      <c r="U17" s="536"/>
      <c r="V17" s="537"/>
      <c r="W17" s="447" t="s">
        <v>152</v>
      </c>
      <c r="X17" s="448"/>
      <c r="Y17" s="448"/>
      <c r="Z17" s="448"/>
      <c r="AA17" s="448"/>
      <c r="AB17" s="438"/>
      <c r="AC17" s="482">
        <v>3244</v>
      </c>
      <c r="AD17" s="483"/>
      <c r="AE17" s="483"/>
      <c r="AF17" s="483"/>
      <c r="AG17" s="525"/>
      <c r="AH17" s="482">
        <v>3409</v>
      </c>
      <c r="AI17" s="483"/>
      <c r="AJ17" s="483"/>
      <c r="AK17" s="483"/>
      <c r="AL17" s="484"/>
      <c r="AM17" s="460"/>
      <c r="AN17" s="461"/>
      <c r="AO17" s="461"/>
      <c r="AP17" s="461"/>
      <c r="AQ17" s="461"/>
      <c r="AR17" s="461"/>
      <c r="AS17" s="461"/>
      <c r="AT17" s="462"/>
      <c r="AU17" s="463"/>
      <c r="AV17" s="464"/>
      <c r="AW17" s="464"/>
      <c r="AX17" s="464"/>
      <c r="AY17" s="465" t="s">
        <v>153</v>
      </c>
      <c r="AZ17" s="466"/>
      <c r="BA17" s="466"/>
      <c r="BB17" s="466"/>
      <c r="BC17" s="466"/>
      <c r="BD17" s="466"/>
      <c r="BE17" s="466"/>
      <c r="BF17" s="466"/>
      <c r="BG17" s="466"/>
      <c r="BH17" s="466"/>
      <c r="BI17" s="466"/>
      <c r="BJ17" s="466"/>
      <c r="BK17" s="466"/>
      <c r="BL17" s="466"/>
      <c r="BM17" s="467"/>
      <c r="BN17" s="431">
        <v>1516312</v>
      </c>
      <c r="BO17" s="432"/>
      <c r="BP17" s="432"/>
      <c r="BQ17" s="432"/>
      <c r="BR17" s="432"/>
      <c r="BS17" s="432"/>
      <c r="BT17" s="432"/>
      <c r="BU17" s="433"/>
      <c r="BV17" s="431">
        <v>1449843</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154</v>
      </c>
      <c r="C18" s="474"/>
      <c r="D18" s="474"/>
      <c r="E18" s="546"/>
      <c r="F18" s="546"/>
      <c r="G18" s="546"/>
      <c r="H18" s="546"/>
      <c r="I18" s="546"/>
      <c r="J18" s="546"/>
      <c r="K18" s="546"/>
      <c r="L18" s="547">
        <v>137.32</v>
      </c>
      <c r="M18" s="547"/>
      <c r="N18" s="547"/>
      <c r="O18" s="547"/>
      <c r="P18" s="547"/>
      <c r="Q18" s="547"/>
      <c r="R18" s="548"/>
      <c r="S18" s="548"/>
      <c r="T18" s="548"/>
      <c r="U18" s="548"/>
      <c r="V18" s="549"/>
      <c r="W18" s="449"/>
      <c r="X18" s="450"/>
      <c r="Y18" s="450"/>
      <c r="Z18" s="450"/>
      <c r="AA18" s="450"/>
      <c r="AB18" s="441"/>
      <c r="AC18" s="550">
        <v>60.2</v>
      </c>
      <c r="AD18" s="551"/>
      <c r="AE18" s="551"/>
      <c r="AF18" s="551"/>
      <c r="AG18" s="552"/>
      <c r="AH18" s="550">
        <v>60.5</v>
      </c>
      <c r="AI18" s="551"/>
      <c r="AJ18" s="551"/>
      <c r="AK18" s="551"/>
      <c r="AL18" s="553"/>
      <c r="AM18" s="460"/>
      <c r="AN18" s="461"/>
      <c r="AO18" s="461"/>
      <c r="AP18" s="461"/>
      <c r="AQ18" s="461"/>
      <c r="AR18" s="461"/>
      <c r="AS18" s="461"/>
      <c r="AT18" s="462"/>
      <c r="AU18" s="463"/>
      <c r="AV18" s="464"/>
      <c r="AW18" s="464"/>
      <c r="AX18" s="464"/>
      <c r="AY18" s="465" t="s">
        <v>155</v>
      </c>
      <c r="AZ18" s="466"/>
      <c r="BA18" s="466"/>
      <c r="BB18" s="466"/>
      <c r="BC18" s="466"/>
      <c r="BD18" s="466"/>
      <c r="BE18" s="466"/>
      <c r="BF18" s="466"/>
      <c r="BG18" s="466"/>
      <c r="BH18" s="466"/>
      <c r="BI18" s="466"/>
      <c r="BJ18" s="466"/>
      <c r="BK18" s="466"/>
      <c r="BL18" s="466"/>
      <c r="BM18" s="467"/>
      <c r="BN18" s="431">
        <v>5432207</v>
      </c>
      <c r="BO18" s="432"/>
      <c r="BP18" s="432"/>
      <c r="BQ18" s="432"/>
      <c r="BR18" s="432"/>
      <c r="BS18" s="432"/>
      <c r="BT18" s="432"/>
      <c r="BU18" s="433"/>
      <c r="BV18" s="431">
        <v>5146248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156</v>
      </c>
      <c r="C19" s="474"/>
      <c r="D19" s="474"/>
      <c r="E19" s="546"/>
      <c r="F19" s="546"/>
      <c r="G19" s="546"/>
      <c r="H19" s="546"/>
      <c r="I19" s="546"/>
      <c r="J19" s="546"/>
      <c r="K19" s="546"/>
      <c r="L19" s="554">
        <v>72</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157</v>
      </c>
      <c r="AZ19" s="466"/>
      <c r="BA19" s="466"/>
      <c r="BB19" s="466"/>
      <c r="BC19" s="466"/>
      <c r="BD19" s="466"/>
      <c r="BE19" s="466"/>
      <c r="BF19" s="466"/>
      <c r="BG19" s="466"/>
      <c r="BH19" s="466"/>
      <c r="BI19" s="466"/>
      <c r="BJ19" s="466"/>
      <c r="BK19" s="466"/>
      <c r="BL19" s="466"/>
      <c r="BM19" s="467"/>
      <c r="BN19" s="431">
        <v>7549634</v>
      </c>
      <c r="BO19" s="432"/>
      <c r="BP19" s="432"/>
      <c r="BQ19" s="432"/>
      <c r="BR19" s="432"/>
      <c r="BS19" s="432"/>
      <c r="BT19" s="432"/>
      <c r="BU19" s="433"/>
      <c r="BV19" s="431">
        <v>7496981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158</v>
      </c>
      <c r="C20" s="474"/>
      <c r="D20" s="474"/>
      <c r="E20" s="546"/>
      <c r="F20" s="546"/>
      <c r="G20" s="546"/>
      <c r="H20" s="546"/>
      <c r="I20" s="546"/>
      <c r="J20" s="546"/>
      <c r="K20" s="546"/>
      <c r="L20" s="554">
        <v>4051</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159</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160</v>
      </c>
      <c r="C22" s="569"/>
      <c r="D22" s="570"/>
      <c r="E22" s="443" t="s">
        <v>1</v>
      </c>
      <c r="F22" s="448"/>
      <c r="G22" s="448"/>
      <c r="H22" s="448"/>
      <c r="I22" s="448"/>
      <c r="J22" s="448"/>
      <c r="K22" s="438"/>
      <c r="L22" s="443" t="s">
        <v>161</v>
      </c>
      <c r="M22" s="448"/>
      <c r="N22" s="448"/>
      <c r="O22" s="448"/>
      <c r="P22" s="438"/>
      <c r="Q22" s="577" t="s">
        <v>162</v>
      </c>
      <c r="R22" s="578"/>
      <c r="S22" s="578"/>
      <c r="T22" s="578"/>
      <c r="U22" s="578"/>
      <c r="V22" s="579"/>
      <c r="W22" s="583" t="s">
        <v>163</v>
      </c>
      <c r="X22" s="569"/>
      <c r="Y22" s="570"/>
      <c r="Z22" s="443" t="s">
        <v>1</v>
      </c>
      <c r="AA22" s="448"/>
      <c r="AB22" s="448"/>
      <c r="AC22" s="448"/>
      <c r="AD22" s="448"/>
      <c r="AE22" s="448"/>
      <c r="AF22" s="448"/>
      <c r="AG22" s="438"/>
      <c r="AH22" s="596" t="s">
        <v>164</v>
      </c>
      <c r="AI22" s="448"/>
      <c r="AJ22" s="448"/>
      <c r="AK22" s="448"/>
      <c r="AL22" s="438"/>
      <c r="AM22" s="596" t="s">
        <v>165</v>
      </c>
      <c r="AN22" s="597"/>
      <c r="AO22" s="597"/>
      <c r="AP22" s="597"/>
      <c r="AQ22" s="597"/>
      <c r="AR22" s="598"/>
      <c r="AS22" s="577" t="s">
        <v>162</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166</v>
      </c>
      <c r="AZ23" s="392"/>
      <c r="BA23" s="392"/>
      <c r="BB23" s="392"/>
      <c r="BC23" s="392"/>
      <c r="BD23" s="392"/>
      <c r="BE23" s="392"/>
      <c r="BF23" s="392"/>
      <c r="BG23" s="392"/>
      <c r="BH23" s="392"/>
      <c r="BI23" s="392"/>
      <c r="BJ23" s="392"/>
      <c r="BK23" s="392"/>
      <c r="BL23" s="392"/>
      <c r="BM23" s="393"/>
      <c r="BN23" s="431">
        <v>22755752</v>
      </c>
      <c r="BO23" s="432"/>
      <c r="BP23" s="432"/>
      <c r="BQ23" s="432"/>
      <c r="BR23" s="432"/>
      <c r="BS23" s="432"/>
      <c r="BT23" s="432"/>
      <c r="BU23" s="433"/>
      <c r="BV23" s="431">
        <v>20577675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167</v>
      </c>
      <c r="F24" s="461"/>
      <c r="G24" s="461"/>
      <c r="H24" s="461"/>
      <c r="I24" s="461"/>
      <c r="J24" s="461"/>
      <c r="K24" s="462"/>
      <c r="L24" s="482">
        <v>1</v>
      </c>
      <c r="M24" s="483"/>
      <c r="N24" s="483"/>
      <c r="O24" s="483"/>
      <c r="P24" s="525"/>
      <c r="Q24" s="482">
        <v>7630</v>
      </c>
      <c r="R24" s="483"/>
      <c r="S24" s="483"/>
      <c r="T24" s="483"/>
      <c r="U24" s="483"/>
      <c r="V24" s="525"/>
      <c r="W24" s="584"/>
      <c r="X24" s="572"/>
      <c r="Y24" s="573"/>
      <c r="Z24" s="481" t="s">
        <v>168</v>
      </c>
      <c r="AA24" s="461"/>
      <c r="AB24" s="461"/>
      <c r="AC24" s="461"/>
      <c r="AD24" s="461"/>
      <c r="AE24" s="461"/>
      <c r="AF24" s="461"/>
      <c r="AG24" s="462"/>
      <c r="AH24" s="482">
        <v>153</v>
      </c>
      <c r="AI24" s="483"/>
      <c r="AJ24" s="483"/>
      <c r="AK24" s="483"/>
      <c r="AL24" s="525"/>
      <c r="AM24" s="482">
        <v>469557</v>
      </c>
      <c r="AN24" s="483"/>
      <c r="AO24" s="483"/>
      <c r="AP24" s="483"/>
      <c r="AQ24" s="483"/>
      <c r="AR24" s="525"/>
      <c r="AS24" s="482">
        <v>3069</v>
      </c>
      <c r="AT24" s="483"/>
      <c r="AU24" s="483"/>
      <c r="AV24" s="483"/>
      <c r="AW24" s="483"/>
      <c r="AX24" s="484"/>
      <c r="AY24" s="604" t="s">
        <v>169</v>
      </c>
      <c r="AZ24" s="605"/>
      <c r="BA24" s="605"/>
      <c r="BB24" s="605"/>
      <c r="BC24" s="605"/>
      <c r="BD24" s="605"/>
      <c r="BE24" s="605"/>
      <c r="BF24" s="605"/>
      <c r="BG24" s="605"/>
      <c r="BH24" s="605"/>
      <c r="BI24" s="605"/>
      <c r="BJ24" s="605"/>
      <c r="BK24" s="605"/>
      <c r="BL24" s="605"/>
      <c r="BM24" s="606"/>
      <c r="BN24" s="431">
        <v>14935839</v>
      </c>
      <c r="BO24" s="432"/>
      <c r="BP24" s="432"/>
      <c r="BQ24" s="432"/>
      <c r="BR24" s="432"/>
      <c r="BS24" s="432"/>
      <c r="BT24" s="432"/>
      <c r="BU24" s="433"/>
      <c r="BV24" s="431">
        <v>13907804</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170</v>
      </c>
      <c r="F25" s="461"/>
      <c r="G25" s="461"/>
      <c r="H25" s="461"/>
      <c r="I25" s="461"/>
      <c r="J25" s="461"/>
      <c r="K25" s="462"/>
      <c r="L25" s="482">
        <v>1</v>
      </c>
      <c r="M25" s="483"/>
      <c r="N25" s="483"/>
      <c r="O25" s="483"/>
      <c r="P25" s="525"/>
      <c r="Q25" s="482">
        <v>5800</v>
      </c>
      <c r="R25" s="483"/>
      <c r="S25" s="483"/>
      <c r="T25" s="483"/>
      <c r="U25" s="483"/>
      <c r="V25" s="525"/>
      <c r="W25" s="584"/>
      <c r="X25" s="572"/>
      <c r="Y25" s="573"/>
      <c r="Z25" s="481" t="s">
        <v>171</v>
      </c>
      <c r="AA25" s="461"/>
      <c r="AB25" s="461"/>
      <c r="AC25" s="461"/>
      <c r="AD25" s="461"/>
      <c r="AE25" s="461"/>
      <c r="AF25" s="461"/>
      <c r="AG25" s="462"/>
      <c r="AH25" s="482" t="s">
        <v>128</v>
      </c>
      <c r="AI25" s="483"/>
      <c r="AJ25" s="483"/>
      <c r="AK25" s="483"/>
      <c r="AL25" s="525"/>
      <c r="AM25" s="482" t="s">
        <v>172</v>
      </c>
      <c r="AN25" s="483"/>
      <c r="AO25" s="483"/>
      <c r="AP25" s="483"/>
      <c r="AQ25" s="483"/>
      <c r="AR25" s="525"/>
      <c r="AS25" s="482" t="s">
        <v>127</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542298</v>
      </c>
      <c r="BO25" s="395"/>
      <c r="BP25" s="395"/>
      <c r="BQ25" s="395"/>
      <c r="BR25" s="395"/>
      <c r="BS25" s="395"/>
      <c r="BT25" s="395"/>
      <c r="BU25" s="396"/>
      <c r="BV25" s="394">
        <v>16735</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174</v>
      </c>
      <c r="F26" s="461"/>
      <c r="G26" s="461"/>
      <c r="H26" s="461"/>
      <c r="I26" s="461"/>
      <c r="J26" s="461"/>
      <c r="K26" s="462"/>
      <c r="L26" s="482">
        <v>1</v>
      </c>
      <c r="M26" s="483"/>
      <c r="N26" s="483"/>
      <c r="O26" s="483"/>
      <c r="P26" s="525"/>
      <c r="Q26" s="482">
        <v>5300</v>
      </c>
      <c r="R26" s="483"/>
      <c r="S26" s="483"/>
      <c r="T26" s="483"/>
      <c r="U26" s="483"/>
      <c r="V26" s="525"/>
      <c r="W26" s="584"/>
      <c r="X26" s="572"/>
      <c r="Y26" s="573"/>
      <c r="Z26" s="481" t="s">
        <v>175</v>
      </c>
      <c r="AA26" s="594"/>
      <c r="AB26" s="594"/>
      <c r="AC26" s="594"/>
      <c r="AD26" s="594"/>
      <c r="AE26" s="594"/>
      <c r="AF26" s="594"/>
      <c r="AG26" s="595"/>
      <c r="AH26" s="482">
        <v>3</v>
      </c>
      <c r="AI26" s="483"/>
      <c r="AJ26" s="483"/>
      <c r="AK26" s="483"/>
      <c r="AL26" s="525"/>
      <c r="AM26" s="482">
        <v>8817</v>
      </c>
      <c r="AN26" s="483"/>
      <c r="AO26" s="483"/>
      <c r="AP26" s="483"/>
      <c r="AQ26" s="483"/>
      <c r="AR26" s="525"/>
      <c r="AS26" s="482">
        <v>2939</v>
      </c>
      <c r="AT26" s="483"/>
      <c r="AU26" s="483"/>
      <c r="AV26" s="483"/>
      <c r="AW26" s="483"/>
      <c r="AX26" s="484"/>
      <c r="AY26" s="434" t="s">
        <v>176</v>
      </c>
      <c r="AZ26" s="435"/>
      <c r="BA26" s="435"/>
      <c r="BB26" s="435"/>
      <c r="BC26" s="435"/>
      <c r="BD26" s="435"/>
      <c r="BE26" s="435"/>
      <c r="BF26" s="435"/>
      <c r="BG26" s="435"/>
      <c r="BH26" s="435"/>
      <c r="BI26" s="435"/>
      <c r="BJ26" s="435"/>
      <c r="BK26" s="435"/>
      <c r="BL26" s="435"/>
      <c r="BM26" s="436"/>
      <c r="BN26" s="431" t="s">
        <v>172</v>
      </c>
      <c r="BO26" s="432"/>
      <c r="BP26" s="432"/>
      <c r="BQ26" s="432"/>
      <c r="BR26" s="432"/>
      <c r="BS26" s="432"/>
      <c r="BT26" s="432"/>
      <c r="BU26" s="433"/>
      <c r="BV26" s="431" t="s">
        <v>177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3100</v>
      </c>
      <c r="R27" s="483"/>
      <c r="S27" s="483"/>
      <c r="T27" s="483"/>
      <c r="U27" s="483"/>
      <c r="V27" s="525"/>
      <c r="W27" s="584"/>
      <c r="X27" s="572"/>
      <c r="Y27" s="573"/>
      <c r="Z27" s="481" t="s">
        <v>179</v>
      </c>
      <c r="AA27" s="461"/>
      <c r="AB27" s="461"/>
      <c r="AC27" s="461"/>
      <c r="AD27" s="461"/>
      <c r="AE27" s="461"/>
      <c r="AF27" s="461"/>
      <c r="AG27" s="462"/>
      <c r="AH27" s="482" t="s">
        <v>128</v>
      </c>
      <c r="AI27" s="483"/>
      <c r="AJ27" s="483"/>
      <c r="AK27" s="483"/>
      <c r="AL27" s="525"/>
      <c r="AM27" s="482" t="s">
        <v>172</v>
      </c>
      <c r="AN27" s="483"/>
      <c r="AO27" s="483"/>
      <c r="AP27" s="483"/>
      <c r="AQ27" s="483"/>
      <c r="AR27" s="525"/>
      <c r="AS27" s="482" t="s">
        <v>127</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v>112195</v>
      </c>
      <c r="BO27" s="608"/>
      <c r="BP27" s="608"/>
      <c r="BQ27" s="608"/>
      <c r="BR27" s="608"/>
      <c r="BS27" s="608"/>
      <c r="BT27" s="608"/>
      <c r="BU27" s="609"/>
      <c r="BV27" s="607">
        <v>112184</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181</v>
      </c>
      <c r="F28" s="461"/>
      <c r="G28" s="461"/>
      <c r="H28" s="461"/>
      <c r="I28" s="461"/>
      <c r="J28" s="461"/>
      <c r="K28" s="462"/>
      <c r="L28" s="482">
        <v>1</v>
      </c>
      <c r="M28" s="483"/>
      <c r="N28" s="483"/>
      <c r="O28" s="483"/>
      <c r="P28" s="525"/>
      <c r="Q28" s="482">
        <v>2560</v>
      </c>
      <c r="R28" s="483"/>
      <c r="S28" s="483"/>
      <c r="T28" s="483"/>
      <c r="U28" s="483"/>
      <c r="V28" s="525"/>
      <c r="W28" s="584"/>
      <c r="X28" s="572"/>
      <c r="Y28" s="573"/>
      <c r="Z28" s="481" t="s">
        <v>182</v>
      </c>
      <c r="AA28" s="461"/>
      <c r="AB28" s="461"/>
      <c r="AC28" s="461"/>
      <c r="AD28" s="461"/>
      <c r="AE28" s="461"/>
      <c r="AF28" s="461"/>
      <c r="AG28" s="462"/>
      <c r="AH28" s="482" t="s">
        <v>172</v>
      </c>
      <c r="AI28" s="483"/>
      <c r="AJ28" s="483"/>
      <c r="AK28" s="483"/>
      <c r="AL28" s="525"/>
      <c r="AM28" s="482" t="s">
        <v>127</v>
      </c>
      <c r="AN28" s="483"/>
      <c r="AO28" s="483"/>
      <c r="AP28" s="483"/>
      <c r="AQ28" s="483"/>
      <c r="AR28" s="525"/>
      <c r="AS28" s="482" t="s">
        <v>172</v>
      </c>
      <c r="AT28" s="483"/>
      <c r="AU28" s="483"/>
      <c r="AV28" s="483"/>
      <c r="AW28" s="483"/>
      <c r="AX28" s="484"/>
      <c r="AY28" s="610" t="s">
        <v>183</v>
      </c>
      <c r="AZ28" s="611"/>
      <c r="BA28" s="611"/>
      <c r="BB28" s="612"/>
      <c r="BC28" s="391" t="s">
        <v>48</v>
      </c>
      <c r="BD28" s="392"/>
      <c r="BE28" s="392"/>
      <c r="BF28" s="392"/>
      <c r="BG28" s="392"/>
      <c r="BH28" s="392"/>
      <c r="BI28" s="392"/>
      <c r="BJ28" s="392"/>
      <c r="BK28" s="392"/>
      <c r="BL28" s="392"/>
      <c r="BM28" s="393"/>
      <c r="BN28" s="394">
        <v>1392033</v>
      </c>
      <c r="BO28" s="395"/>
      <c r="BP28" s="395"/>
      <c r="BQ28" s="395"/>
      <c r="BR28" s="395"/>
      <c r="BS28" s="395"/>
      <c r="BT28" s="395"/>
      <c r="BU28" s="396"/>
      <c r="BV28" s="394">
        <v>1389516</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184</v>
      </c>
      <c r="F29" s="461"/>
      <c r="G29" s="461"/>
      <c r="H29" s="461"/>
      <c r="I29" s="461"/>
      <c r="J29" s="461"/>
      <c r="K29" s="462"/>
      <c r="L29" s="482">
        <v>12</v>
      </c>
      <c r="M29" s="483"/>
      <c r="N29" s="483"/>
      <c r="O29" s="483"/>
      <c r="P29" s="525"/>
      <c r="Q29" s="482">
        <v>2330</v>
      </c>
      <c r="R29" s="483"/>
      <c r="S29" s="483"/>
      <c r="T29" s="483"/>
      <c r="U29" s="483"/>
      <c r="V29" s="525"/>
      <c r="W29" s="585"/>
      <c r="X29" s="586"/>
      <c r="Y29" s="587"/>
      <c r="Z29" s="481" t="s">
        <v>185</v>
      </c>
      <c r="AA29" s="461"/>
      <c r="AB29" s="461"/>
      <c r="AC29" s="461"/>
      <c r="AD29" s="461"/>
      <c r="AE29" s="461"/>
      <c r="AF29" s="461"/>
      <c r="AG29" s="462"/>
      <c r="AH29" s="482">
        <v>153</v>
      </c>
      <c r="AI29" s="483"/>
      <c r="AJ29" s="483"/>
      <c r="AK29" s="483"/>
      <c r="AL29" s="525"/>
      <c r="AM29" s="482">
        <v>469557</v>
      </c>
      <c r="AN29" s="483"/>
      <c r="AO29" s="483"/>
      <c r="AP29" s="483"/>
      <c r="AQ29" s="483"/>
      <c r="AR29" s="525"/>
      <c r="AS29" s="482">
        <v>3069</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290339</v>
      </c>
      <c r="BO29" s="432"/>
      <c r="BP29" s="432"/>
      <c r="BQ29" s="432"/>
      <c r="BR29" s="432"/>
      <c r="BS29" s="432"/>
      <c r="BT29" s="432"/>
      <c r="BU29" s="433"/>
      <c r="BV29" s="431">
        <v>294250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95.1</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2996035</v>
      </c>
      <c r="BO30" s="608"/>
      <c r="BP30" s="608"/>
      <c r="BQ30" s="608"/>
      <c r="BR30" s="608"/>
      <c r="BS30" s="608"/>
      <c r="BT30" s="608"/>
      <c r="BU30" s="609"/>
      <c r="BV30" s="607">
        <v>3437534</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198</v>
      </c>
      <c r="AN33" s="455"/>
      <c r="AO33" s="420" t="s">
        <v>199</v>
      </c>
      <c r="AP33" s="420"/>
      <c r="AQ33" s="420"/>
      <c r="AR33" s="420"/>
      <c r="AS33" s="420"/>
      <c r="AT33" s="420"/>
      <c r="AU33" s="420"/>
      <c r="AV33" s="420"/>
      <c r="AW33" s="420"/>
      <c r="AX33" s="420"/>
      <c r="AY33" s="420"/>
      <c r="AZ33" s="420"/>
      <c r="BA33" s="420"/>
      <c r="BB33" s="420"/>
      <c r="BC33" s="420"/>
      <c r="BD33" s="217"/>
      <c r="BE33" s="420" t="s">
        <v>200</v>
      </c>
      <c r="BF33" s="420"/>
      <c r="BG33" s="420" t="s">
        <v>201</v>
      </c>
      <c r="BH33" s="420"/>
      <c r="BI33" s="420"/>
      <c r="BJ33" s="420"/>
      <c r="BK33" s="420"/>
      <c r="BL33" s="420"/>
      <c r="BM33" s="420"/>
      <c r="BN33" s="420"/>
      <c r="BO33" s="420"/>
      <c r="BP33" s="420"/>
      <c r="BQ33" s="420"/>
      <c r="BR33" s="420"/>
      <c r="BS33" s="420"/>
      <c r="BT33" s="420"/>
      <c r="BU33" s="420"/>
      <c r="BV33" s="217"/>
      <c r="BW33" s="455" t="s">
        <v>200</v>
      </c>
      <c r="BX33" s="455"/>
      <c r="BY33" s="420" t="s">
        <v>202</v>
      </c>
      <c r="BZ33" s="420"/>
      <c r="CA33" s="420"/>
      <c r="CB33" s="420"/>
      <c r="CC33" s="420"/>
      <c r="CD33" s="420"/>
      <c r="CE33" s="420"/>
      <c r="CF33" s="420"/>
      <c r="CG33" s="420"/>
      <c r="CH33" s="420"/>
      <c r="CI33" s="420"/>
      <c r="CJ33" s="420"/>
      <c r="CK33" s="420"/>
      <c r="CL33" s="420"/>
      <c r="CM33" s="420"/>
      <c r="CN33" s="216"/>
      <c r="CO33" s="455" t="s">
        <v>194</v>
      </c>
      <c r="CP33" s="455"/>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南阿蘇村国民健康保険特別会計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南阿蘇村上水道事業会計</v>
      </c>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IF('各会計、関係団体の財政状況及び健全化判断比率'!B32="","",'各会計、関係団体の財政状況及び健全化判断比率'!B32)</f>
        <v>南阿蘇村簡易水道特別会計</v>
      </c>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阿蘇広域行政事務組合（一般会計）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16</v>
      </c>
      <c r="CP34" s="620"/>
      <c r="CQ34" s="621" t="str">
        <f>IF('各会計、関係団体の財政状況及び健全化判断比率'!BS7="","",'各会計、関係団体の財政状況及び健全化判断比率'!BS7)</f>
        <v>（株）あそ望の郷みなみあそ</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南阿蘇村住宅新築資金等貸付金特別会計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南阿蘇村介護保険特別会計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8</v>
      </c>
      <c r="BF35" s="620"/>
      <c r="BG35" s="621" t="str">
        <f>IF('各会計、関係団体の財政状況及び健全化判断比率'!B33="","",'各会計、関係団体の財政状況及び健全化判断比率'!B33)</f>
        <v>南阿蘇村農業集落排水特別会計</v>
      </c>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阿蘇広域行政事務組合（養護老人ホーム湯の里荘特別会計）</v>
      </c>
      <c r="BZ35" s="621"/>
      <c r="CA35" s="621"/>
      <c r="CB35" s="621"/>
      <c r="CC35" s="621"/>
      <c r="CD35" s="621"/>
      <c r="CE35" s="621"/>
      <c r="CF35" s="621"/>
      <c r="CG35" s="621"/>
      <c r="CH35" s="621"/>
      <c r="CI35" s="621"/>
      <c r="CJ35" s="621"/>
      <c r="CK35" s="621"/>
      <c r="CL35" s="621"/>
      <c r="CM35" s="621"/>
      <c r="CN35" s="214"/>
      <c r="CO35" s="620">
        <f t="shared" ref="CO35:CO43" si="3">IF(CQ35="","",CO34+1)</f>
        <v>17</v>
      </c>
      <c r="CP35" s="620"/>
      <c r="CQ35" s="621" t="str">
        <f>IF('各会計、関係団体の財政状況及び健全化判断比率'!BS8="","",'各会計、関係団体の財政状況及び健全化判断比率'!BS8)</f>
        <v>南阿蘇鉄道（株）</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南阿蘇村後期高齢者医療特別会計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9</v>
      </c>
      <c r="BF36" s="620"/>
      <c r="BG36" s="621" t="str">
        <f>IF('各会計、関係団体の財政状況及び健全化判断比率'!B34="","",'各会計、関係団体の財政状況及び健全化判断比率'!B34)</f>
        <v>南阿蘇村生活排水処理事業特別会計</v>
      </c>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阿蘇広域行政事務組合（特別養護老人ホーム阿蘇みやま荘特別会計）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熊本県市町村総合事務組合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熊本県後期高齢者医療広域連合（一般会計）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15</v>
      </c>
      <c r="BX39" s="620"/>
      <c r="BY39" s="621" t="str">
        <f>IF('各会計、関係団体の財政状況及び健全化判断比率'!B73="","",'各会計、関係団体の財政状況及び健全化判断比率'!B73)</f>
        <v>熊本県後期高齢者医療広域連合（後期高齢者医療特別会計）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IvSVst1/D+Rn5qC+4Rpm0gzoPmLRCKW7VJvn4+a0cFqT5mMJqg43/cYtFZLkeur21OVTMu77hbXnfH+RuG2KIw==" saltValue="5Or3AQ1OTj66NaMeyY1G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59055118110236227" right="0.59055118110236227" top="0.59055118110236227" bottom="0.59055118110236227" header="0.39370078740157483" footer="0.39370078740157483"/>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70" zoomScaleNormal="70" zoomScaleSheetLayoutView="70" zoomScalePageLayoutView="7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12" t="s">
        <v>577</v>
      </c>
      <c r="D34" s="1212"/>
      <c r="E34" s="1213"/>
      <c r="F34" s="32">
        <v>31.33</v>
      </c>
      <c r="G34" s="33">
        <v>22.11</v>
      </c>
      <c r="H34" s="33">
        <v>20.57</v>
      </c>
      <c r="I34" s="33">
        <v>16.260000000000002</v>
      </c>
      <c r="J34" s="34">
        <v>9.0500000000000007</v>
      </c>
      <c r="K34" s="22"/>
      <c r="L34" s="22"/>
      <c r="M34" s="22"/>
      <c r="N34" s="22"/>
      <c r="O34" s="22"/>
      <c r="P34" s="22"/>
    </row>
    <row r="35" spans="1:16" ht="39" customHeight="1" x14ac:dyDescent="0.15">
      <c r="A35" s="22"/>
      <c r="B35" s="35"/>
      <c r="C35" s="1206" t="s">
        <v>578</v>
      </c>
      <c r="D35" s="1207"/>
      <c r="E35" s="1208"/>
      <c r="F35" s="36">
        <v>3.08</v>
      </c>
      <c r="G35" s="37">
        <v>7.84</v>
      </c>
      <c r="H35" s="37">
        <v>4.3</v>
      </c>
      <c r="I35" s="37">
        <v>2.65</v>
      </c>
      <c r="J35" s="38">
        <v>2.96</v>
      </c>
      <c r="K35" s="22"/>
      <c r="L35" s="22"/>
      <c r="M35" s="22"/>
      <c r="N35" s="22"/>
      <c r="O35" s="22"/>
      <c r="P35" s="22"/>
    </row>
    <row r="36" spans="1:16" ht="39" customHeight="1" x14ac:dyDescent="0.15">
      <c r="A36" s="22"/>
      <c r="B36" s="35"/>
      <c r="C36" s="1206" t="s">
        <v>579</v>
      </c>
      <c r="D36" s="1207"/>
      <c r="E36" s="1208"/>
      <c r="F36" s="36">
        <v>1.92</v>
      </c>
      <c r="G36" s="37">
        <v>1.9</v>
      </c>
      <c r="H36" s="37">
        <v>1.01</v>
      </c>
      <c r="I36" s="37">
        <v>0.9</v>
      </c>
      <c r="J36" s="38">
        <v>1.64</v>
      </c>
      <c r="K36" s="22"/>
      <c r="L36" s="22"/>
      <c r="M36" s="22"/>
      <c r="N36" s="22"/>
      <c r="O36" s="22"/>
      <c r="P36" s="22"/>
    </row>
    <row r="37" spans="1:16" ht="39" customHeight="1" x14ac:dyDescent="0.15">
      <c r="A37" s="22"/>
      <c r="B37" s="35"/>
      <c r="C37" s="1206" t="s">
        <v>580</v>
      </c>
      <c r="D37" s="1207"/>
      <c r="E37" s="1208"/>
      <c r="F37" s="36">
        <v>1.28</v>
      </c>
      <c r="G37" s="37">
        <v>1.65</v>
      </c>
      <c r="H37" s="37">
        <v>1.81</v>
      </c>
      <c r="I37" s="37">
        <v>1.75</v>
      </c>
      <c r="J37" s="38">
        <v>1.34</v>
      </c>
      <c r="K37" s="22"/>
      <c r="L37" s="22"/>
      <c r="M37" s="22"/>
      <c r="N37" s="22"/>
      <c r="O37" s="22"/>
      <c r="P37" s="22"/>
    </row>
    <row r="38" spans="1:16" ht="39" customHeight="1" x14ac:dyDescent="0.15">
      <c r="A38" s="22"/>
      <c r="B38" s="35"/>
      <c r="C38" s="1206" t="s">
        <v>581</v>
      </c>
      <c r="D38" s="1207"/>
      <c r="E38" s="1208"/>
      <c r="F38" s="36">
        <v>1.2</v>
      </c>
      <c r="G38" s="37">
        <v>1.2</v>
      </c>
      <c r="H38" s="37">
        <v>0.71</v>
      </c>
      <c r="I38" s="37">
        <v>0.85</v>
      </c>
      <c r="J38" s="38">
        <v>0.41</v>
      </c>
      <c r="K38" s="22"/>
      <c r="L38" s="22"/>
      <c r="M38" s="22"/>
      <c r="N38" s="22"/>
      <c r="O38" s="22"/>
      <c r="P38" s="22"/>
    </row>
    <row r="39" spans="1:16" ht="39" customHeight="1" x14ac:dyDescent="0.15">
      <c r="A39" s="22"/>
      <c r="B39" s="35"/>
      <c r="C39" s="1206" t="s">
        <v>582</v>
      </c>
      <c r="D39" s="1207"/>
      <c r="E39" s="1208"/>
      <c r="F39" s="36">
        <v>0</v>
      </c>
      <c r="G39" s="37">
        <v>0.2</v>
      </c>
      <c r="H39" s="37">
        <v>0.23</v>
      </c>
      <c r="I39" s="37">
        <v>0.23</v>
      </c>
      <c r="J39" s="38">
        <v>0.2</v>
      </c>
      <c r="K39" s="22"/>
      <c r="L39" s="22"/>
      <c r="M39" s="22"/>
      <c r="N39" s="22"/>
      <c r="O39" s="22"/>
      <c r="P39" s="22"/>
    </row>
    <row r="40" spans="1:16" ht="39" customHeight="1" x14ac:dyDescent="0.15">
      <c r="A40" s="22"/>
      <c r="B40" s="35"/>
      <c r="C40" s="1206" t="s">
        <v>583</v>
      </c>
      <c r="D40" s="1207"/>
      <c r="E40" s="1208"/>
      <c r="F40" s="36">
        <v>0.1</v>
      </c>
      <c r="G40" s="37">
        <v>0.08</v>
      </c>
      <c r="H40" s="37">
        <v>0.06</v>
      </c>
      <c r="I40" s="37">
        <v>0.06</v>
      </c>
      <c r="J40" s="38">
        <v>0.01</v>
      </c>
      <c r="K40" s="22"/>
      <c r="L40" s="22"/>
      <c r="M40" s="22"/>
      <c r="N40" s="22"/>
      <c r="O40" s="22"/>
      <c r="P40" s="22"/>
    </row>
    <row r="41" spans="1:16" ht="39" customHeight="1" x14ac:dyDescent="0.15">
      <c r="A41" s="22"/>
      <c r="B41" s="35"/>
      <c r="C41" s="1206" t="s">
        <v>584</v>
      </c>
      <c r="D41" s="1207"/>
      <c r="E41" s="1208"/>
      <c r="F41" s="36">
        <v>0</v>
      </c>
      <c r="G41" s="37">
        <v>0.01</v>
      </c>
      <c r="H41" s="37">
        <v>0.04</v>
      </c>
      <c r="I41" s="37">
        <v>0.09</v>
      </c>
      <c r="J41" s="38">
        <v>0.01</v>
      </c>
      <c r="K41" s="22"/>
      <c r="L41" s="22"/>
      <c r="M41" s="22"/>
      <c r="N41" s="22"/>
      <c r="O41" s="22"/>
      <c r="P41" s="22"/>
    </row>
    <row r="42" spans="1:16" ht="39" customHeight="1" x14ac:dyDescent="0.15">
      <c r="A42" s="22"/>
      <c r="B42" s="39"/>
      <c r="C42" s="1206" t="s">
        <v>585</v>
      </c>
      <c r="D42" s="1207"/>
      <c r="E42" s="1208"/>
      <c r="F42" s="36" t="s">
        <v>526</v>
      </c>
      <c r="G42" s="37" t="s">
        <v>526</v>
      </c>
      <c r="H42" s="37" t="s">
        <v>526</v>
      </c>
      <c r="I42" s="37" t="s">
        <v>526</v>
      </c>
      <c r="J42" s="38" t="s">
        <v>526</v>
      </c>
      <c r="K42" s="22"/>
      <c r="L42" s="22"/>
      <c r="M42" s="22"/>
      <c r="N42" s="22"/>
      <c r="O42" s="22"/>
      <c r="P42" s="22"/>
    </row>
    <row r="43" spans="1:16" ht="39" customHeight="1" thickBot="1" x14ac:dyDescent="0.2">
      <c r="A43" s="22"/>
      <c r="B43" s="40"/>
      <c r="C43" s="1209" t="s">
        <v>586</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jdnUIJDtMlD1+Abq+9BSbg23oBdMGENgS6TMwkqc6H8qol9+jQ5RbJxKOWudRATJAMf1JqVN3YfhPuDZlm02w==" saltValue="7cleCHH9EfKcTPNHY9X8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59055118110236227" right="0.59055118110236227" top="0.59055118110236227" bottom="0.59055118110236227" header="0.39370078740157483" footer="0.39370078740157483"/>
  <pageSetup paperSize="9" scale="54"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view="pageBreakPreview" zoomScale="70" zoomScaleNormal="70" zoomScaleSheetLayoutView="70" zoomScalePageLayoutView="7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892</v>
      </c>
      <c r="L45" s="60">
        <v>838</v>
      </c>
      <c r="M45" s="60">
        <v>929</v>
      </c>
      <c r="N45" s="60">
        <v>2005</v>
      </c>
      <c r="O45" s="61">
        <v>2339</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526</v>
      </c>
      <c r="L46" s="64" t="s">
        <v>526</v>
      </c>
      <c r="M46" s="64" t="s">
        <v>526</v>
      </c>
      <c r="N46" s="64" t="s">
        <v>526</v>
      </c>
      <c r="O46" s="65" t="s">
        <v>526</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526</v>
      </c>
      <c r="L47" s="64" t="s">
        <v>526</v>
      </c>
      <c r="M47" s="64" t="s">
        <v>526</v>
      </c>
      <c r="N47" s="64" t="s">
        <v>526</v>
      </c>
      <c r="O47" s="65" t="s">
        <v>526</v>
      </c>
      <c r="P47" s="48"/>
      <c r="Q47" s="48"/>
      <c r="R47" s="48"/>
      <c r="S47" s="48"/>
      <c r="T47" s="48"/>
      <c r="U47" s="48"/>
    </row>
    <row r="48" spans="1:21" ht="30.75" customHeight="1" x14ac:dyDescent="0.15">
      <c r="A48" s="48"/>
      <c r="B48" s="1216"/>
      <c r="C48" s="1217"/>
      <c r="D48" s="62"/>
      <c r="E48" s="1222" t="s">
        <v>15</v>
      </c>
      <c r="F48" s="1222"/>
      <c r="G48" s="1222"/>
      <c r="H48" s="1222"/>
      <c r="I48" s="1222"/>
      <c r="J48" s="1223"/>
      <c r="K48" s="63">
        <v>72</v>
      </c>
      <c r="L48" s="64">
        <v>64</v>
      </c>
      <c r="M48" s="64">
        <v>64</v>
      </c>
      <c r="N48" s="64">
        <v>68</v>
      </c>
      <c r="O48" s="65">
        <v>83</v>
      </c>
      <c r="P48" s="48"/>
      <c r="Q48" s="48"/>
      <c r="R48" s="48"/>
      <c r="S48" s="48"/>
      <c r="T48" s="48"/>
      <c r="U48" s="48"/>
    </row>
    <row r="49" spans="1:21" ht="30.75" customHeight="1" x14ac:dyDescent="0.15">
      <c r="A49" s="48"/>
      <c r="B49" s="1216"/>
      <c r="C49" s="1217"/>
      <c r="D49" s="62"/>
      <c r="E49" s="1222" t="s">
        <v>16</v>
      </c>
      <c r="F49" s="1222"/>
      <c r="G49" s="1222"/>
      <c r="H49" s="1222"/>
      <c r="I49" s="1222"/>
      <c r="J49" s="1223"/>
      <c r="K49" s="63">
        <v>82</v>
      </c>
      <c r="L49" s="64">
        <v>78</v>
      </c>
      <c r="M49" s="64">
        <v>50</v>
      </c>
      <c r="N49" s="64">
        <v>52</v>
      </c>
      <c r="O49" s="65">
        <v>96</v>
      </c>
      <c r="P49" s="48"/>
      <c r="Q49" s="48"/>
      <c r="R49" s="48"/>
      <c r="S49" s="48"/>
      <c r="T49" s="48"/>
      <c r="U49" s="48"/>
    </row>
    <row r="50" spans="1:21" ht="30.75" customHeight="1" x14ac:dyDescent="0.15">
      <c r="A50" s="48"/>
      <c r="B50" s="1216"/>
      <c r="C50" s="1217"/>
      <c r="D50" s="62"/>
      <c r="E50" s="1222" t="s">
        <v>17</v>
      </c>
      <c r="F50" s="1222"/>
      <c r="G50" s="1222"/>
      <c r="H50" s="1222"/>
      <c r="I50" s="1222"/>
      <c r="J50" s="1223"/>
      <c r="K50" s="63">
        <v>40</v>
      </c>
      <c r="L50" s="64">
        <v>40</v>
      </c>
      <c r="M50" s="64">
        <v>40</v>
      </c>
      <c r="N50" s="64" t="s">
        <v>526</v>
      </c>
      <c r="O50" s="65" t="s">
        <v>526</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v>0</v>
      </c>
      <c r="M51" s="64">
        <v>0</v>
      </c>
      <c r="N51" s="64">
        <v>1</v>
      </c>
      <c r="O51" s="65">
        <v>0</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764</v>
      </c>
      <c r="L52" s="64">
        <v>762</v>
      </c>
      <c r="M52" s="64">
        <v>782</v>
      </c>
      <c r="N52" s="64">
        <v>1710</v>
      </c>
      <c r="O52" s="65">
        <v>2064</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322</v>
      </c>
      <c r="L53" s="69">
        <v>258</v>
      </c>
      <c r="M53" s="69">
        <v>301</v>
      </c>
      <c r="N53" s="69">
        <v>416</v>
      </c>
      <c r="O53" s="70">
        <v>454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kNqx6bso5ZjhdtfWASF8qkjJp+pQ0Yk8xHrnqI2XgNTqLiuvGt5ZW5cy9SKWKOgranm3iIIL+coXKmV9xohvg==" saltValue="E3GyHNlKcZiVlQrksojnH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59055118110236215" right="0.59055118110236215" top="0.59055118110236215" bottom="0.59055118110236215" header="0.39370078740157483" footer="0.39370078740157483"/>
  <pageSetup paperSize="9" scale="50"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40" t="s">
        <v>30</v>
      </c>
      <c r="C41" s="1241"/>
      <c r="D41" s="102"/>
      <c r="E41" s="1246" t="s">
        <v>31</v>
      </c>
      <c r="F41" s="1246"/>
      <c r="G41" s="1246"/>
      <c r="H41" s="1247"/>
      <c r="I41" s="103">
        <v>12670</v>
      </c>
      <c r="J41" s="104">
        <v>15567</v>
      </c>
      <c r="K41" s="104">
        <v>18250</v>
      </c>
      <c r="L41" s="104">
        <v>20578</v>
      </c>
      <c r="M41" s="105">
        <v>22756</v>
      </c>
    </row>
    <row r="42" spans="2:13" ht="27.75" customHeight="1" x14ac:dyDescent="0.15">
      <c r="B42" s="1242"/>
      <c r="C42" s="1243"/>
      <c r="D42" s="106"/>
      <c r="E42" s="1248" t="s">
        <v>32</v>
      </c>
      <c r="F42" s="1248"/>
      <c r="G42" s="1248"/>
      <c r="H42" s="1249"/>
      <c r="I42" s="107">
        <v>79</v>
      </c>
      <c r="J42" s="108">
        <v>40</v>
      </c>
      <c r="K42" s="108" t="s">
        <v>526</v>
      </c>
      <c r="L42" s="108" t="s">
        <v>526</v>
      </c>
      <c r="M42" s="109" t="s">
        <v>526</v>
      </c>
    </row>
    <row r="43" spans="2:13" ht="27.75" customHeight="1" x14ac:dyDescent="0.15">
      <c r="B43" s="1242"/>
      <c r="C43" s="1243"/>
      <c r="D43" s="106"/>
      <c r="E43" s="1248" t="s">
        <v>33</v>
      </c>
      <c r="F43" s="1248"/>
      <c r="G43" s="1248"/>
      <c r="H43" s="1249"/>
      <c r="I43" s="107">
        <v>610</v>
      </c>
      <c r="J43" s="108">
        <v>690</v>
      </c>
      <c r="K43" s="108">
        <v>849</v>
      </c>
      <c r="L43" s="108">
        <v>874</v>
      </c>
      <c r="M43" s="109">
        <v>1020</v>
      </c>
    </row>
    <row r="44" spans="2:13" ht="27.75" customHeight="1" x14ac:dyDescent="0.15">
      <c r="B44" s="1242"/>
      <c r="C44" s="1243"/>
      <c r="D44" s="106"/>
      <c r="E44" s="1248" t="s">
        <v>34</v>
      </c>
      <c r="F44" s="1248"/>
      <c r="G44" s="1248"/>
      <c r="H44" s="1249"/>
      <c r="I44" s="107">
        <v>335</v>
      </c>
      <c r="J44" s="108">
        <v>358</v>
      </c>
      <c r="K44" s="108">
        <v>370</v>
      </c>
      <c r="L44" s="108">
        <v>366</v>
      </c>
      <c r="M44" s="109">
        <v>374</v>
      </c>
    </row>
    <row r="45" spans="2:13" ht="27.75" customHeight="1" x14ac:dyDescent="0.15">
      <c r="B45" s="1242"/>
      <c r="C45" s="1243"/>
      <c r="D45" s="106"/>
      <c r="E45" s="1248" t="s">
        <v>35</v>
      </c>
      <c r="F45" s="1248"/>
      <c r="G45" s="1248"/>
      <c r="H45" s="1249"/>
      <c r="I45" s="107">
        <v>688</v>
      </c>
      <c r="J45" s="108">
        <v>716</v>
      </c>
      <c r="K45" s="108">
        <v>603</v>
      </c>
      <c r="L45" s="108">
        <v>617</v>
      </c>
      <c r="M45" s="109">
        <v>393</v>
      </c>
    </row>
    <row r="46" spans="2:13" ht="27.75" customHeight="1" x14ac:dyDescent="0.15">
      <c r="B46" s="1242"/>
      <c r="C46" s="1243"/>
      <c r="D46" s="110"/>
      <c r="E46" s="1248" t="s">
        <v>36</v>
      </c>
      <c r="F46" s="1248"/>
      <c r="G46" s="1248"/>
      <c r="H46" s="1249"/>
      <c r="I46" s="107">
        <v>1</v>
      </c>
      <c r="J46" s="108">
        <v>1</v>
      </c>
      <c r="K46" s="108">
        <v>1</v>
      </c>
      <c r="L46" s="108">
        <v>0</v>
      </c>
      <c r="M46" s="109">
        <v>0</v>
      </c>
    </row>
    <row r="47" spans="2:13" ht="27.75" customHeight="1" x14ac:dyDescent="0.15">
      <c r="B47" s="1242"/>
      <c r="C47" s="1243"/>
      <c r="D47" s="111"/>
      <c r="E47" s="1250" t="s">
        <v>37</v>
      </c>
      <c r="F47" s="1251"/>
      <c r="G47" s="1251"/>
      <c r="H47" s="1252"/>
      <c r="I47" s="107" t="s">
        <v>526</v>
      </c>
      <c r="J47" s="108" t="s">
        <v>526</v>
      </c>
      <c r="K47" s="108" t="s">
        <v>526</v>
      </c>
      <c r="L47" s="108" t="s">
        <v>526</v>
      </c>
      <c r="M47" s="109" t="s">
        <v>526</v>
      </c>
    </row>
    <row r="48" spans="2:13" ht="27.75" customHeight="1" x14ac:dyDescent="0.15">
      <c r="B48" s="1242"/>
      <c r="C48" s="1243"/>
      <c r="D48" s="106"/>
      <c r="E48" s="1248" t="s">
        <v>38</v>
      </c>
      <c r="F48" s="1248"/>
      <c r="G48" s="1248"/>
      <c r="H48" s="1249"/>
      <c r="I48" s="107" t="s">
        <v>526</v>
      </c>
      <c r="J48" s="108" t="s">
        <v>526</v>
      </c>
      <c r="K48" s="108" t="s">
        <v>526</v>
      </c>
      <c r="L48" s="108" t="s">
        <v>526</v>
      </c>
      <c r="M48" s="109" t="s">
        <v>526</v>
      </c>
    </row>
    <row r="49" spans="2:13" ht="27.75" customHeight="1" x14ac:dyDescent="0.15">
      <c r="B49" s="1244"/>
      <c r="C49" s="1245"/>
      <c r="D49" s="106"/>
      <c r="E49" s="1248" t="s">
        <v>39</v>
      </c>
      <c r="F49" s="1248"/>
      <c r="G49" s="1248"/>
      <c r="H49" s="1249"/>
      <c r="I49" s="107" t="s">
        <v>526</v>
      </c>
      <c r="J49" s="108" t="s">
        <v>526</v>
      </c>
      <c r="K49" s="108" t="s">
        <v>526</v>
      </c>
      <c r="L49" s="108" t="s">
        <v>526</v>
      </c>
      <c r="M49" s="109" t="s">
        <v>526</v>
      </c>
    </row>
    <row r="50" spans="2:13" ht="27.75" customHeight="1" x14ac:dyDescent="0.15">
      <c r="B50" s="1253" t="s">
        <v>40</v>
      </c>
      <c r="C50" s="1254"/>
      <c r="D50" s="112"/>
      <c r="E50" s="1248" t="s">
        <v>41</v>
      </c>
      <c r="F50" s="1248"/>
      <c r="G50" s="1248"/>
      <c r="H50" s="1249"/>
      <c r="I50" s="107">
        <v>3313</v>
      </c>
      <c r="J50" s="108">
        <v>4273</v>
      </c>
      <c r="K50" s="108">
        <v>4090</v>
      </c>
      <c r="L50" s="108">
        <v>4011</v>
      </c>
      <c r="M50" s="109">
        <v>3620</v>
      </c>
    </row>
    <row r="51" spans="2:13" ht="27.75" customHeight="1" x14ac:dyDescent="0.15">
      <c r="B51" s="1242"/>
      <c r="C51" s="1243"/>
      <c r="D51" s="106"/>
      <c r="E51" s="1248" t="s">
        <v>42</v>
      </c>
      <c r="F51" s="1248"/>
      <c r="G51" s="1248"/>
      <c r="H51" s="1249"/>
      <c r="I51" s="107">
        <v>152</v>
      </c>
      <c r="J51" s="108">
        <v>135</v>
      </c>
      <c r="K51" s="108">
        <v>1248</v>
      </c>
      <c r="L51" s="108">
        <v>1258</v>
      </c>
      <c r="M51" s="109">
        <v>1233</v>
      </c>
    </row>
    <row r="52" spans="2:13" ht="27.75" customHeight="1" x14ac:dyDescent="0.15">
      <c r="B52" s="1244"/>
      <c r="C52" s="1245"/>
      <c r="D52" s="106"/>
      <c r="E52" s="1248" t="s">
        <v>43</v>
      </c>
      <c r="F52" s="1248"/>
      <c r="G52" s="1248"/>
      <c r="H52" s="1249"/>
      <c r="I52" s="107">
        <v>10459</v>
      </c>
      <c r="J52" s="108">
        <v>13449</v>
      </c>
      <c r="K52" s="108">
        <v>14165</v>
      </c>
      <c r="L52" s="108">
        <v>16175</v>
      </c>
      <c r="M52" s="109">
        <v>17569</v>
      </c>
    </row>
    <row r="53" spans="2:13" ht="27.75" customHeight="1" thickBot="1" x14ac:dyDescent="0.2">
      <c r="B53" s="1255" t="s">
        <v>44</v>
      </c>
      <c r="C53" s="1256"/>
      <c r="D53" s="113"/>
      <c r="E53" s="1257" t="s">
        <v>45</v>
      </c>
      <c r="F53" s="1257"/>
      <c r="G53" s="1257"/>
      <c r="H53" s="1258"/>
      <c r="I53" s="114">
        <v>459</v>
      </c>
      <c r="J53" s="115">
        <v>-486</v>
      </c>
      <c r="K53" s="115">
        <v>569</v>
      </c>
      <c r="L53" s="115">
        <v>991</v>
      </c>
      <c r="M53" s="116">
        <v>2122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GJW/M/bWSwc9DJRxRduywQ/bTaZALegypZUbU3n+YwvmG1RZLYybM3wR5Tp4tY5EbQtWmxm6eJIxM7dJRJE3w==" saltValue="a5IBg4eUnkKDPQmJ25QP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59055118110236227" right="0.59055118110236227" top="0.59055118110236227" bottom="0.59055118110236227" header="0.39370078740157483" footer="0.39370078740157483"/>
  <pageSetup paperSize="9" scale="54"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50" zoomScaleNormal="50" zoomScaleSheetLayoutView="50" zoomScalePageLayoutView="5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267" t="s">
        <v>48</v>
      </c>
      <c r="D55" s="1267"/>
      <c r="E55" s="1268"/>
      <c r="F55" s="128">
        <v>1223</v>
      </c>
      <c r="G55" s="128">
        <v>1390</v>
      </c>
      <c r="H55" s="129">
        <v>1392</v>
      </c>
    </row>
    <row r="56" spans="2:8" ht="52.5" customHeight="1" x14ac:dyDescent="0.15">
      <c r="B56" s="130"/>
      <c r="C56" s="1269" t="s">
        <v>49</v>
      </c>
      <c r="D56" s="1269"/>
      <c r="E56" s="1270"/>
      <c r="F56" s="131">
        <v>173</v>
      </c>
      <c r="G56" s="131">
        <v>294</v>
      </c>
      <c r="H56" s="132">
        <v>290</v>
      </c>
    </row>
    <row r="57" spans="2:8" ht="53.25" customHeight="1" x14ac:dyDescent="0.15">
      <c r="B57" s="130"/>
      <c r="C57" s="1271" t="s">
        <v>50</v>
      </c>
      <c r="D57" s="1271"/>
      <c r="E57" s="1272"/>
      <c r="F57" s="133">
        <v>3895</v>
      </c>
      <c r="G57" s="133">
        <v>3438</v>
      </c>
      <c r="H57" s="134">
        <v>2996</v>
      </c>
    </row>
    <row r="58" spans="2:8" ht="45.75" customHeight="1" x14ac:dyDescent="0.15">
      <c r="B58" s="135"/>
      <c r="C58" s="1259" t="s">
        <v>605</v>
      </c>
      <c r="D58" s="1260"/>
      <c r="E58" s="1261"/>
      <c r="F58" s="136">
        <v>1550</v>
      </c>
      <c r="G58" s="136">
        <v>1550</v>
      </c>
      <c r="H58" s="137">
        <v>1550</v>
      </c>
    </row>
    <row r="59" spans="2:8" ht="45.75" customHeight="1" x14ac:dyDescent="0.15">
      <c r="B59" s="135"/>
      <c r="C59" s="1259" t="s">
        <v>606</v>
      </c>
      <c r="D59" s="1260"/>
      <c r="E59" s="1261"/>
      <c r="F59" s="136">
        <v>876</v>
      </c>
      <c r="G59" s="136">
        <v>594</v>
      </c>
      <c r="H59" s="137">
        <v>376</v>
      </c>
    </row>
    <row r="60" spans="2:8" ht="45.75" customHeight="1" x14ac:dyDescent="0.15">
      <c r="B60" s="135"/>
      <c r="C60" s="1259" t="s">
        <v>607</v>
      </c>
      <c r="D60" s="1260"/>
      <c r="E60" s="1261"/>
      <c r="F60" s="136">
        <v>314</v>
      </c>
      <c r="G60" s="136">
        <v>314</v>
      </c>
      <c r="H60" s="137">
        <v>314</v>
      </c>
    </row>
    <row r="61" spans="2:8" ht="45.75" customHeight="1" x14ac:dyDescent="0.15">
      <c r="B61" s="135"/>
      <c r="C61" s="1259" t="s">
        <v>608</v>
      </c>
      <c r="D61" s="1260"/>
      <c r="E61" s="1261"/>
      <c r="F61" s="136">
        <v>293</v>
      </c>
      <c r="G61" s="136">
        <v>293</v>
      </c>
      <c r="H61" s="137">
        <v>275</v>
      </c>
    </row>
    <row r="62" spans="2:8" ht="45.75" customHeight="1" thickBot="1" x14ac:dyDescent="0.2">
      <c r="B62" s="138"/>
      <c r="C62" s="1262" t="s">
        <v>609</v>
      </c>
      <c r="D62" s="1263"/>
      <c r="E62" s="1264"/>
      <c r="F62" s="139">
        <v>602</v>
      </c>
      <c r="G62" s="139">
        <v>438</v>
      </c>
      <c r="H62" s="140">
        <v>236</v>
      </c>
    </row>
    <row r="63" spans="2:8" ht="52.5" customHeight="1" thickBot="1" x14ac:dyDescent="0.2">
      <c r="B63" s="141"/>
      <c r="C63" s="1265" t="s">
        <v>51</v>
      </c>
      <c r="D63" s="1265"/>
      <c r="E63" s="1266"/>
      <c r="F63" s="142">
        <v>5291</v>
      </c>
      <c r="G63" s="142">
        <v>5121</v>
      </c>
      <c r="H63" s="143">
        <v>4678</v>
      </c>
    </row>
    <row r="64" spans="2:8" ht="15" customHeight="1" x14ac:dyDescent="0.15"/>
  </sheetData>
  <sheetProtection algorithmName="SHA-512" hashValue="Cn6dU43vZfcPwgwvnIrBklwyE81THJPkeB2vDOJKTjp6TQZZoIfhgw4Rgv6j9LmYDgJr+RrNBrrYPCJGPDBkLQ==" saltValue="k04oEM1ZMyjBBUqqeToo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59055118110236215" right="0.59055118110236215" top="0.59055118110236215" bottom="0.59055118110236215" header="0.39370078740157483" footer="0.39370078740157483"/>
  <pageSetup paperSize="9" scale="39"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view="pageBreakPreview" zoomScale="60" zoomScaleNormal="60" zoomScalePageLayoutView="60"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611</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612</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613</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614</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568</v>
      </c>
      <c r="BQ50" s="1307"/>
      <c r="BR50" s="1307"/>
      <c r="BS50" s="1307"/>
      <c r="BT50" s="1307"/>
      <c r="BU50" s="1307"/>
      <c r="BV50" s="1307"/>
      <c r="BW50" s="1307"/>
      <c r="BX50" s="1307" t="s">
        <v>569</v>
      </c>
      <c r="BY50" s="1307"/>
      <c r="BZ50" s="1307"/>
      <c r="CA50" s="1307"/>
      <c r="CB50" s="1307"/>
      <c r="CC50" s="1307"/>
      <c r="CD50" s="1307"/>
      <c r="CE50" s="1307"/>
      <c r="CF50" s="1307" t="s">
        <v>570</v>
      </c>
      <c r="CG50" s="1307"/>
      <c r="CH50" s="1307"/>
      <c r="CI50" s="1307"/>
      <c r="CJ50" s="1307"/>
      <c r="CK50" s="1307"/>
      <c r="CL50" s="1307"/>
      <c r="CM50" s="1307"/>
      <c r="CN50" s="1307" t="s">
        <v>571</v>
      </c>
      <c r="CO50" s="1307"/>
      <c r="CP50" s="1307"/>
      <c r="CQ50" s="1307"/>
      <c r="CR50" s="1307"/>
      <c r="CS50" s="1307"/>
      <c r="CT50" s="1307"/>
      <c r="CU50" s="1307"/>
      <c r="CV50" s="1307" t="s">
        <v>572</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615</v>
      </c>
      <c r="AO51" s="1311"/>
      <c r="AP51" s="1311"/>
      <c r="AQ51" s="1311"/>
      <c r="AR51" s="1311"/>
      <c r="AS51" s="1311"/>
      <c r="AT51" s="1311"/>
      <c r="AU51" s="1311"/>
      <c r="AV51" s="1311"/>
      <c r="AW51" s="1311"/>
      <c r="AX51" s="1311"/>
      <c r="AY51" s="1311"/>
      <c r="AZ51" s="1311"/>
      <c r="BA51" s="1311"/>
      <c r="BB51" s="1311" t="s">
        <v>616</v>
      </c>
      <c r="BC51" s="1311"/>
      <c r="BD51" s="1311"/>
      <c r="BE51" s="1311"/>
      <c r="BF51" s="1311"/>
      <c r="BG51" s="1311"/>
      <c r="BH51" s="1311"/>
      <c r="BI51" s="1311"/>
      <c r="BJ51" s="1311"/>
      <c r="BK51" s="1311"/>
      <c r="BL51" s="1311"/>
      <c r="BM51" s="1311"/>
      <c r="BN51" s="1311"/>
      <c r="BO51" s="1311"/>
      <c r="BP51" s="1312">
        <v>10.6</v>
      </c>
      <c r="BQ51" s="1312"/>
      <c r="BR51" s="1312"/>
      <c r="BS51" s="1312"/>
      <c r="BT51" s="1312"/>
      <c r="BU51" s="1312"/>
      <c r="BV51" s="1312"/>
      <c r="BW51" s="1312"/>
      <c r="BX51" s="1312"/>
      <c r="BY51" s="1312"/>
      <c r="BZ51" s="1312"/>
      <c r="CA51" s="1312"/>
      <c r="CB51" s="1312"/>
      <c r="CC51" s="1312"/>
      <c r="CD51" s="1312"/>
      <c r="CE51" s="1312"/>
      <c r="CF51" s="1312">
        <v>14.1</v>
      </c>
      <c r="CG51" s="1312"/>
      <c r="CH51" s="1312"/>
      <c r="CI51" s="1312"/>
      <c r="CJ51" s="1312"/>
      <c r="CK51" s="1312"/>
      <c r="CL51" s="1312"/>
      <c r="CM51" s="1312"/>
      <c r="CN51" s="1312">
        <v>24.7</v>
      </c>
      <c r="CO51" s="1312"/>
      <c r="CP51" s="1312"/>
      <c r="CQ51" s="1312"/>
      <c r="CR51" s="1312"/>
      <c r="CS51" s="1312"/>
      <c r="CT51" s="1312"/>
      <c r="CU51" s="1312"/>
      <c r="CV51" s="1312">
        <v>50.9</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617</v>
      </c>
      <c r="BC53" s="1311"/>
      <c r="BD53" s="1311"/>
      <c r="BE53" s="1311"/>
      <c r="BF53" s="1311"/>
      <c r="BG53" s="1311"/>
      <c r="BH53" s="1311"/>
      <c r="BI53" s="1311"/>
      <c r="BJ53" s="1311"/>
      <c r="BK53" s="1311"/>
      <c r="BL53" s="1311"/>
      <c r="BM53" s="1311"/>
      <c r="BN53" s="1311"/>
      <c r="BO53" s="1311"/>
      <c r="BP53" s="1312">
        <v>68.8</v>
      </c>
      <c r="BQ53" s="1312"/>
      <c r="BR53" s="1312"/>
      <c r="BS53" s="1312"/>
      <c r="BT53" s="1312"/>
      <c r="BU53" s="1312"/>
      <c r="BV53" s="1312"/>
      <c r="BW53" s="1312"/>
      <c r="BX53" s="1312">
        <v>69.900000000000006</v>
      </c>
      <c r="BY53" s="1312"/>
      <c r="BZ53" s="1312"/>
      <c r="CA53" s="1312"/>
      <c r="CB53" s="1312"/>
      <c r="CC53" s="1312"/>
      <c r="CD53" s="1312"/>
      <c r="CE53" s="1312"/>
      <c r="CF53" s="1312">
        <v>68.2</v>
      </c>
      <c r="CG53" s="1312"/>
      <c r="CH53" s="1312"/>
      <c r="CI53" s="1312"/>
      <c r="CJ53" s="1312"/>
      <c r="CK53" s="1312"/>
      <c r="CL53" s="1312"/>
      <c r="CM53" s="1312"/>
      <c r="CN53" s="1312">
        <v>66</v>
      </c>
      <c r="CO53" s="1312"/>
      <c r="CP53" s="1312"/>
      <c r="CQ53" s="1312"/>
      <c r="CR53" s="1312"/>
      <c r="CS53" s="1312"/>
      <c r="CT53" s="1312"/>
      <c r="CU53" s="1312"/>
      <c r="CV53" s="1312">
        <v>63.6</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618</v>
      </c>
      <c r="AO55" s="1307"/>
      <c r="AP55" s="1307"/>
      <c r="AQ55" s="1307"/>
      <c r="AR55" s="1307"/>
      <c r="AS55" s="1307"/>
      <c r="AT55" s="1307"/>
      <c r="AU55" s="1307"/>
      <c r="AV55" s="1307"/>
      <c r="AW55" s="1307"/>
      <c r="AX55" s="1307"/>
      <c r="AY55" s="1307"/>
      <c r="AZ55" s="1307"/>
      <c r="BA55" s="1307"/>
      <c r="BB55" s="1311" t="s">
        <v>616</v>
      </c>
      <c r="BC55" s="1311"/>
      <c r="BD55" s="1311"/>
      <c r="BE55" s="1311"/>
      <c r="BF55" s="1311"/>
      <c r="BG55" s="1311"/>
      <c r="BH55" s="1311"/>
      <c r="BI55" s="1311"/>
      <c r="BJ55" s="1311"/>
      <c r="BK55" s="1311"/>
      <c r="BL55" s="1311"/>
      <c r="BM55" s="1311"/>
      <c r="BN55" s="1311"/>
      <c r="BO55" s="1311"/>
      <c r="BP55" s="1312">
        <v>51.4</v>
      </c>
      <c r="BQ55" s="1312"/>
      <c r="BR55" s="1312"/>
      <c r="BS55" s="1312"/>
      <c r="BT55" s="1312"/>
      <c r="BU55" s="1312"/>
      <c r="BV55" s="1312"/>
      <c r="BW55" s="1312"/>
      <c r="BX55" s="1312">
        <v>46.8</v>
      </c>
      <c r="BY55" s="1312"/>
      <c r="BZ55" s="1312"/>
      <c r="CA55" s="1312"/>
      <c r="CB55" s="1312"/>
      <c r="CC55" s="1312"/>
      <c r="CD55" s="1312"/>
      <c r="CE55" s="1312"/>
      <c r="CF55" s="1312">
        <v>48.4</v>
      </c>
      <c r="CG55" s="1312"/>
      <c r="CH55" s="1312"/>
      <c r="CI55" s="1312"/>
      <c r="CJ55" s="1312"/>
      <c r="CK55" s="1312"/>
      <c r="CL55" s="1312"/>
      <c r="CM55" s="1312"/>
      <c r="CN55" s="1312">
        <v>43</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617</v>
      </c>
      <c r="BC57" s="1311"/>
      <c r="BD57" s="1311"/>
      <c r="BE57" s="1311"/>
      <c r="BF57" s="1311"/>
      <c r="BG57" s="1311"/>
      <c r="BH57" s="1311"/>
      <c r="BI57" s="1311"/>
      <c r="BJ57" s="1311"/>
      <c r="BK57" s="1311"/>
      <c r="BL57" s="1311"/>
      <c r="BM57" s="1311"/>
      <c r="BN57" s="1311"/>
      <c r="BO57" s="1311"/>
      <c r="BP57" s="1312">
        <v>59.8</v>
      </c>
      <c r="BQ57" s="1312"/>
      <c r="BR57" s="1312"/>
      <c r="BS57" s="1312"/>
      <c r="BT57" s="1312"/>
      <c r="BU57" s="1312"/>
      <c r="BV57" s="1312"/>
      <c r="BW57" s="1312"/>
      <c r="BX57" s="1312">
        <v>61.7</v>
      </c>
      <c r="BY57" s="1312"/>
      <c r="BZ57" s="1312"/>
      <c r="CA57" s="1312"/>
      <c r="CB57" s="1312"/>
      <c r="CC57" s="1312"/>
      <c r="CD57" s="1312"/>
      <c r="CE57" s="1312"/>
      <c r="CF57" s="1312">
        <v>61.8</v>
      </c>
      <c r="CG57" s="1312"/>
      <c r="CH57" s="1312"/>
      <c r="CI57" s="1312"/>
      <c r="CJ57" s="1312"/>
      <c r="CK57" s="1312"/>
      <c r="CL57" s="1312"/>
      <c r="CM57" s="1312"/>
      <c r="CN57" s="1312">
        <v>62.8</v>
      </c>
      <c r="CO57" s="1312"/>
      <c r="CP57" s="1312"/>
      <c r="CQ57" s="1312"/>
      <c r="CR57" s="1312"/>
      <c r="CS57" s="1312"/>
      <c r="CT57" s="1312"/>
      <c r="CU57" s="1312"/>
      <c r="CV57" s="1312">
        <v>64</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619</v>
      </c>
    </row>
    <row r="64" spans="1:109" x14ac:dyDescent="0.15">
      <c r="B64" s="1282"/>
      <c r="G64" s="1289"/>
      <c r="I64" s="1322"/>
      <c r="J64" s="1322"/>
      <c r="K64" s="1322"/>
      <c r="L64" s="1322"/>
      <c r="M64" s="1322"/>
      <c r="N64" s="1323"/>
      <c r="AM64" s="1289"/>
      <c r="AN64" s="1289" t="s">
        <v>612</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620</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614</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568</v>
      </c>
      <c r="BQ72" s="1307"/>
      <c r="BR72" s="1307"/>
      <c r="BS72" s="1307"/>
      <c r="BT72" s="1307"/>
      <c r="BU72" s="1307"/>
      <c r="BV72" s="1307"/>
      <c r="BW72" s="1307"/>
      <c r="BX72" s="1307" t="s">
        <v>569</v>
      </c>
      <c r="BY72" s="1307"/>
      <c r="BZ72" s="1307"/>
      <c r="CA72" s="1307"/>
      <c r="CB72" s="1307"/>
      <c r="CC72" s="1307"/>
      <c r="CD72" s="1307"/>
      <c r="CE72" s="1307"/>
      <c r="CF72" s="1307" t="s">
        <v>570</v>
      </c>
      <c r="CG72" s="1307"/>
      <c r="CH72" s="1307"/>
      <c r="CI72" s="1307"/>
      <c r="CJ72" s="1307"/>
      <c r="CK72" s="1307"/>
      <c r="CL72" s="1307"/>
      <c r="CM72" s="1307"/>
      <c r="CN72" s="1307" t="s">
        <v>571</v>
      </c>
      <c r="CO72" s="1307"/>
      <c r="CP72" s="1307"/>
      <c r="CQ72" s="1307"/>
      <c r="CR72" s="1307"/>
      <c r="CS72" s="1307"/>
      <c r="CT72" s="1307"/>
      <c r="CU72" s="1307"/>
      <c r="CV72" s="1307" t="s">
        <v>572</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615</v>
      </c>
      <c r="AO73" s="1311"/>
      <c r="AP73" s="1311"/>
      <c r="AQ73" s="1311"/>
      <c r="AR73" s="1311"/>
      <c r="AS73" s="1311"/>
      <c r="AT73" s="1311"/>
      <c r="AU73" s="1311"/>
      <c r="AV73" s="1311"/>
      <c r="AW73" s="1311"/>
      <c r="AX73" s="1311"/>
      <c r="AY73" s="1311"/>
      <c r="AZ73" s="1311"/>
      <c r="BA73" s="1311"/>
      <c r="BB73" s="1311" t="s">
        <v>616</v>
      </c>
      <c r="BC73" s="1311"/>
      <c r="BD73" s="1311"/>
      <c r="BE73" s="1311"/>
      <c r="BF73" s="1311"/>
      <c r="BG73" s="1311"/>
      <c r="BH73" s="1311"/>
      <c r="BI73" s="1311"/>
      <c r="BJ73" s="1311"/>
      <c r="BK73" s="1311"/>
      <c r="BL73" s="1311"/>
      <c r="BM73" s="1311"/>
      <c r="BN73" s="1311"/>
      <c r="BO73" s="1311"/>
      <c r="BP73" s="1312">
        <v>10.6</v>
      </c>
      <c r="BQ73" s="1312"/>
      <c r="BR73" s="1312"/>
      <c r="BS73" s="1312"/>
      <c r="BT73" s="1312"/>
      <c r="BU73" s="1312"/>
      <c r="BV73" s="1312"/>
      <c r="BW73" s="1312"/>
      <c r="BX73" s="1312"/>
      <c r="BY73" s="1312"/>
      <c r="BZ73" s="1312"/>
      <c r="CA73" s="1312"/>
      <c r="CB73" s="1312"/>
      <c r="CC73" s="1312"/>
      <c r="CD73" s="1312"/>
      <c r="CE73" s="1312"/>
      <c r="CF73" s="1312">
        <v>14.1</v>
      </c>
      <c r="CG73" s="1312"/>
      <c r="CH73" s="1312"/>
      <c r="CI73" s="1312"/>
      <c r="CJ73" s="1312"/>
      <c r="CK73" s="1312"/>
      <c r="CL73" s="1312"/>
      <c r="CM73" s="1312"/>
      <c r="CN73" s="1312">
        <v>24.7</v>
      </c>
      <c r="CO73" s="1312"/>
      <c r="CP73" s="1312"/>
      <c r="CQ73" s="1312"/>
      <c r="CR73" s="1312"/>
      <c r="CS73" s="1312"/>
      <c r="CT73" s="1312"/>
      <c r="CU73" s="1312"/>
      <c r="CV73" s="1312">
        <v>50.9</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621</v>
      </c>
      <c r="BC75" s="1311"/>
      <c r="BD75" s="1311"/>
      <c r="BE75" s="1311"/>
      <c r="BF75" s="1311"/>
      <c r="BG75" s="1311"/>
      <c r="BH75" s="1311"/>
      <c r="BI75" s="1311"/>
      <c r="BJ75" s="1311"/>
      <c r="BK75" s="1311"/>
      <c r="BL75" s="1311"/>
      <c r="BM75" s="1311"/>
      <c r="BN75" s="1311"/>
      <c r="BO75" s="1311"/>
      <c r="BP75" s="1312">
        <v>6.5</v>
      </c>
      <c r="BQ75" s="1312"/>
      <c r="BR75" s="1312"/>
      <c r="BS75" s="1312"/>
      <c r="BT75" s="1312"/>
      <c r="BU75" s="1312"/>
      <c r="BV75" s="1312"/>
      <c r="BW75" s="1312"/>
      <c r="BX75" s="1312">
        <v>6.6</v>
      </c>
      <c r="BY75" s="1312"/>
      <c r="BZ75" s="1312"/>
      <c r="CA75" s="1312"/>
      <c r="CB75" s="1312"/>
      <c r="CC75" s="1312"/>
      <c r="CD75" s="1312"/>
      <c r="CE75" s="1312"/>
      <c r="CF75" s="1312">
        <v>7</v>
      </c>
      <c r="CG75" s="1312"/>
      <c r="CH75" s="1312"/>
      <c r="CI75" s="1312"/>
      <c r="CJ75" s="1312"/>
      <c r="CK75" s="1312"/>
      <c r="CL75" s="1312"/>
      <c r="CM75" s="1312"/>
      <c r="CN75" s="1312">
        <v>8</v>
      </c>
      <c r="CO75" s="1312"/>
      <c r="CP75" s="1312"/>
      <c r="CQ75" s="1312"/>
      <c r="CR75" s="1312"/>
      <c r="CS75" s="1312"/>
      <c r="CT75" s="1312"/>
      <c r="CU75" s="1312"/>
      <c r="CV75" s="1312">
        <v>9.1999999999999993</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618</v>
      </c>
      <c r="AO77" s="1307"/>
      <c r="AP77" s="1307"/>
      <c r="AQ77" s="1307"/>
      <c r="AR77" s="1307"/>
      <c r="AS77" s="1307"/>
      <c r="AT77" s="1307"/>
      <c r="AU77" s="1307"/>
      <c r="AV77" s="1307"/>
      <c r="AW77" s="1307"/>
      <c r="AX77" s="1307"/>
      <c r="AY77" s="1307"/>
      <c r="AZ77" s="1307"/>
      <c r="BA77" s="1307"/>
      <c r="BB77" s="1311" t="s">
        <v>616</v>
      </c>
      <c r="BC77" s="1311"/>
      <c r="BD77" s="1311"/>
      <c r="BE77" s="1311"/>
      <c r="BF77" s="1311"/>
      <c r="BG77" s="1311"/>
      <c r="BH77" s="1311"/>
      <c r="BI77" s="1311"/>
      <c r="BJ77" s="1311"/>
      <c r="BK77" s="1311"/>
      <c r="BL77" s="1311"/>
      <c r="BM77" s="1311"/>
      <c r="BN77" s="1311"/>
      <c r="BO77" s="1311"/>
      <c r="BP77" s="1312">
        <v>51.4</v>
      </c>
      <c r="BQ77" s="1312"/>
      <c r="BR77" s="1312"/>
      <c r="BS77" s="1312"/>
      <c r="BT77" s="1312"/>
      <c r="BU77" s="1312"/>
      <c r="BV77" s="1312"/>
      <c r="BW77" s="1312"/>
      <c r="BX77" s="1312">
        <v>46.8</v>
      </c>
      <c r="BY77" s="1312"/>
      <c r="BZ77" s="1312"/>
      <c r="CA77" s="1312"/>
      <c r="CB77" s="1312"/>
      <c r="CC77" s="1312"/>
      <c r="CD77" s="1312"/>
      <c r="CE77" s="1312"/>
      <c r="CF77" s="1312">
        <v>48.4</v>
      </c>
      <c r="CG77" s="1312"/>
      <c r="CH77" s="1312"/>
      <c r="CI77" s="1312"/>
      <c r="CJ77" s="1312"/>
      <c r="CK77" s="1312"/>
      <c r="CL77" s="1312"/>
      <c r="CM77" s="1312"/>
      <c r="CN77" s="1312">
        <v>43</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621</v>
      </c>
      <c r="BC79" s="1311"/>
      <c r="BD79" s="1311"/>
      <c r="BE79" s="1311"/>
      <c r="BF79" s="1311"/>
      <c r="BG79" s="1311"/>
      <c r="BH79" s="1311"/>
      <c r="BI79" s="1311"/>
      <c r="BJ79" s="1311"/>
      <c r="BK79" s="1311"/>
      <c r="BL79" s="1311"/>
      <c r="BM79" s="1311"/>
      <c r="BN79" s="1311"/>
      <c r="BO79" s="1311"/>
      <c r="BP79" s="1312">
        <v>10.199999999999999</v>
      </c>
      <c r="BQ79" s="1312"/>
      <c r="BR79" s="1312"/>
      <c r="BS79" s="1312"/>
      <c r="BT79" s="1312"/>
      <c r="BU79" s="1312"/>
      <c r="BV79" s="1312"/>
      <c r="BW79" s="1312"/>
      <c r="BX79" s="1312">
        <v>9.9</v>
      </c>
      <c r="BY79" s="1312"/>
      <c r="BZ79" s="1312"/>
      <c r="CA79" s="1312"/>
      <c r="CB79" s="1312"/>
      <c r="CC79" s="1312"/>
      <c r="CD79" s="1312"/>
      <c r="CE79" s="1312"/>
      <c r="CF79" s="1312">
        <v>9.9</v>
      </c>
      <c r="CG79" s="1312"/>
      <c r="CH79" s="1312"/>
      <c r="CI79" s="1312"/>
      <c r="CJ79" s="1312"/>
      <c r="CK79" s="1312"/>
      <c r="CL79" s="1312"/>
      <c r="CM79" s="1312"/>
      <c r="CN79" s="1312">
        <v>9.9</v>
      </c>
      <c r="CO79" s="1312"/>
      <c r="CP79" s="1312"/>
      <c r="CQ79" s="1312"/>
      <c r="CR79" s="1312"/>
      <c r="CS79" s="1312"/>
      <c r="CT79" s="1312"/>
      <c r="CU79" s="1312"/>
      <c r="CV79" s="1312">
        <v>8.9</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pageMargins left="0.59055118110236227" right="0.59055118110236227" top="0.59055118110236227" bottom="0.59055118110236227" header="0.39370078740157483" footer="0.39370078740157483"/>
  <pageSetup paperSize="8" scale="7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50" zoomScaleNormal="50" zoomScaleSheetLayoutView="50" zoomScalePageLayoutView="5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phoneticPr fontId="2"/>
  <printOptions horizontalCentered="1"/>
  <pageMargins left="0.59055118110236227" right="0.59055118110236227" top="0.59055118110236227" bottom="0.59055118110236227" header="0.39370078740157483" footer="0.39370078740157483"/>
  <pageSetup paperSize="8" scale="4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50" zoomScaleNormal="50" zoomScaleSheetLayoutView="50" zoomScalePageLayoutView="5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phoneticPr fontId="2"/>
  <printOptions horizontalCentered="1"/>
  <pageMargins left="0.59055118110236227" right="0.59055118110236227" top="0.59055118110236227" bottom="0.59055118110236227" header="0.39370078740157483" footer="0.39370078740157483"/>
  <pageSetup paperSize="8" scale="4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165780</v>
      </c>
      <c r="E3" s="162"/>
      <c r="F3" s="163">
        <v>107537</v>
      </c>
      <c r="G3" s="164"/>
      <c r="H3" s="165"/>
    </row>
    <row r="4" spans="1:8" x14ac:dyDescent="0.15">
      <c r="A4" s="166"/>
      <c r="B4" s="167"/>
      <c r="C4" s="168"/>
      <c r="D4" s="169">
        <v>155454</v>
      </c>
      <c r="E4" s="170"/>
      <c r="F4" s="171">
        <v>57923</v>
      </c>
      <c r="G4" s="172"/>
      <c r="H4" s="173"/>
    </row>
    <row r="5" spans="1:8" x14ac:dyDescent="0.15">
      <c r="A5" s="154" t="s">
        <v>560</v>
      </c>
      <c r="B5" s="159"/>
      <c r="C5" s="160"/>
      <c r="D5" s="161">
        <v>116560</v>
      </c>
      <c r="E5" s="162"/>
      <c r="F5" s="163">
        <v>113913</v>
      </c>
      <c r="G5" s="164"/>
      <c r="H5" s="165"/>
    </row>
    <row r="6" spans="1:8" x14ac:dyDescent="0.15">
      <c r="A6" s="166"/>
      <c r="B6" s="167"/>
      <c r="C6" s="168"/>
      <c r="D6" s="169">
        <v>90675</v>
      </c>
      <c r="E6" s="170"/>
      <c r="F6" s="171">
        <v>53160</v>
      </c>
      <c r="G6" s="172"/>
      <c r="H6" s="173"/>
    </row>
    <row r="7" spans="1:8" x14ac:dyDescent="0.15">
      <c r="A7" s="154" t="s">
        <v>561</v>
      </c>
      <c r="B7" s="159"/>
      <c r="C7" s="160"/>
      <c r="D7" s="161">
        <v>386181</v>
      </c>
      <c r="E7" s="162"/>
      <c r="F7" s="163">
        <v>115050</v>
      </c>
      <c r="G7" s="164"/>
      <c r="H7" s="165"/>
    </row>
    <row r="8" spans="1:8" x14ac:dyDescent="0.15">
      <c r="A8" s="166"/>
      <c r="B8" s="167"/>
      <c r="C8" s="168"/>
      <c r="D8" s="169">
        <v>93341</v>
      </c>
      <c r="E8" s="170"/>
      <c r="F8" s="171">
        <v>53792</v>
      </c>
      <c r="G8" s="172"/>
      <c r="H8" s="173"/>
    </row>
    <row r="9" spans="1:8" x14ac:dyDescent="0.15">
      <c r="A9" s="154" t="s">
        <v>562</v>
      </c>
      <c r="B9" s="159"/>
      <c r="C9" s="160"/>
      <c r="D9" s="161">
        <v>432114</v>
      </c>
      <c r="E9" s="162"/>
      <c r="F9" s="163">
        <v>118252</v>
      </c>
      <c r="G9" s="164"/>
      <c r="H9" s="165"/>
    </row>
    <row r="10" spans="1:8" x14ac:dyDescent="0.15">
      <c r="A10" s="166"/>
      <c r="B10" s="167"/>
      <c r="C10" s="168"/>
      <c r="D10" s="169">
        <v>131738</v>
      </c>
      <c r="E10" s="170"/>
      <c r="F10" s="171">
        <v>49994</v>
      </c>
      <c r="G10" s="172"/>
      <c r="H10" s="173"/>
    </row>
    <row r="11" spans="1:8" x14ac:dyDescent="0.15">
      <c r="A11" s="154" t="s">
        <v>563</v>
      </c>
      <c r="B11" s="159"/>
      <c r="C11" s="160"/>
      <c r="D11" s="161">
        <v>440795</v>
      </c>
      <c r="E11" s="162"/>
      <c r="F11" s="163">
        <v>200194</v>
      </c>
      <c r="G11" s="164"/>
      <c r="H11" s="165"/>
    </row>
    <row r="12" spans="1:8" x14ac:dyDescent="0.15">
      <c r="A12" s="166"/>
      <c r="B12" s="167"/>
      <c r="C12" s="174"/>
      <c r="D12" s="169">
        <v>185407</v>
      </c>
      <c r="E12" s="170"/>
      <c r="F12" s="171">
        <v>106422</v>
      </c>
      <c r="G12" s="172"/>
      <c r="H12" s="173"/>
    </row>
    <row r="13" spans="1:8" x14ac:dyDescent="0.15">
      <c r="A13" s="154"/>
      <c r="B13" s="159"/>
      <c r="C13" s="175"/>
      <c r="D13" s="176">
        <v>308286</v>
      </c>
      <c r="E13" s="177"/>
      <c r="F13" s="178">
        <v>130989</v>
      </c>
      <c r="G13" s="179"/>
      <c r="H13" s="165"/>
    </row>
    <row r="14" spans="1:8" x14ac:dyDescent="0.15">
      <c r="A14" s="166"/>
      <c r="B14" s="167"/>
      <c r="C14" s="168"/>
      <c r="D14" s="169">
        <v>131323</v>
      </c>
      <c r="E14" s="170"/>
      <c r="F14" s="171">
        <v>64258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31.34</v>
      </c>
      <c r="C19" s="180">
        <f>ROUND(VALUE(SUBSTITUTE(実質収支比率等に係る経年分析!G$48,"▲","-")),2)</f>
        <v>22.12</v>
      </c>
      <c r="D19" s="180">
        <f>ROUND(VALUE(SUBSTITUTE(実質収支比率等に係る経年分析!H$48,"▲","-")),2)</f>
        <v>20.58</v>
      </c>
      <c r="E19" s="180">
        <f>ROUND(VALUE(SUBSTITUTE(実質収支比率等に係る経年分析!I$48,"▲","-")),2)</f>
        <v>16.27</v>
      </c>
      <c r="F19" s="180">
        <f>ROUND(VALUE(SUBSTITUTE(実質収支比率等に係る経年分析!J$48,"▲","-")),2)</f>
        <v>9.0500000000000007</v>
      </c>
    </row>
    <row r="20" spans="1:11" x14ac:dyDescent="0.15">
      <c r="A20" s="180" t="s">
        <v>55</v>
      </c>
      <c r="B20" s="180">
        <f>ROUND(VALUE(SUBSTITUTE(実質収支比率等に係る経年分析!F$47,"▲","-")),2)</f>
        <v>16.170000000000002</v>
      </c>
      <c r="C20" s="180">
        <f>ROUND(VALUE(SUBSTITUTE(実質収支比率等に係る経年分析!G$47,"▲","-")),2)</f>
        <v>25.1</v>
      </c>
      <c r="D20" s="180">
        <f>ROUND(VALUE(SUBSTITUTE(実質収支比率等に係る経年分析!H$47,"▲","-")),2)</f>
        <v>25.47</v>
      </c>
      <c r="E20" s="180">
        <f>ROUND(VALUE(SUBSTITUTE(実質収支比率等に係る経年分析!I$47,"▲","-")),2)</f>
        <v>27.62</v>
      </c>
      <c r="F20" s="180">
        <f>ROUND(VALUE(SUBSTITUTE(実質収支比率等に係る経年分析!J$47,"▲","-")),2)</f>
        <v>25.41</v>
      </c>
    </row>
    <row r="21" spans="1:11" x14ac:dyDescent="0.15">
      <c r="A21" s="180" t="s">
        <v>56</v>
      </c>
      <c r="B21" s="180">
        <f>IF(ISNUMBER(VALUE(SUBSTITUTE(実質収支比率等に係る経年分析!F$49,"▲","-"))),ROUND(VALUE(SUBSTITUTE(実質収支比率等に係る経年分析!F$49,"▲","-")),2),NA())</f>
        <v>4.6399999999999997</v>
      </c>
      <c r="C21" s="180">
        <f>IF(ISNUMBER(VALUE(SUBSTITUTE(実質収支比率等に係る経年分析!G$49,"▲","-"))),ROUND(VALUE(SUBSTITUTE(実質収支比率等に係る経年分析!G$49,"▲","-")),2),NA())</f>
        <v>-2.2200000000000002</v>
      </c>
      <c r="D21" s="180">
        <f>IF(ISNUMBER(VALUE(SUBSTITUTE(実質収支比率等に係る経年分析!H$49,"▲","-"))),ROUND(VALUE(SUBSTITUTE(実質収支比率等に係る経年分析!H$49,"▲","-")),2),NA())</f>
        <v>-1.5</v>
      </c>
      <c r="E21" s="180">
        <f>IF(ISNUMBER(VALUE(SUBSTITUTE(実質収支比率等に係る経年分析!I$49,"▲","-"))),ROUND(VALUE(SUBSTITUTE(実質収支比率等に係る経年分析!I$49,"▲","-")),2),NA())</f>
        <v>-9.25</v>
      </c>
      <c r="F21" s="180">
        <f>IF(ISNUMBER(VALUE(SUBSTITUTE(実質収支比率等に係る経年分析!J$49,"▲","-"))),ROUND(VALUE(SUBSTITUTE(実質収支比率等に係る経年分析!J$49,"▲","-")),2),NA())</f>
        <v>-12.74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南阿蘇村農業集落排水特別会計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南阿蘇村生活排水処理事業特別会計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南阿蘇村後期高齢者医療特別会計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15">
      <c r="A32" s="181" t="str">
        <f>IF(連結実質赤字比率に係る赤字・黒字の構成分析!C$38="",NA(),連結実質赤字比率に係る赤字・黒字の構成分析!C$38)</f>
        <v>南阿蘇村簡易水道特別会計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0.41</v>
      </c>
    </row>
    <row r="33" spans="1:16" x14ac:dyDescent="0.15">
      <c r="A33" s="181" t="str">
        <f>IF(連結実質赤字比率に係る赤字・黒字の構成分析!C$37="",NA(),連結実質赤字比率に係る赤字・黒字の構成分析!C$37)</f>
        <v>南阿蘇村介護保険特別会計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1.34</v>
      </c>
    </row>
    <row r="34" spans="1:16" x14ac:dyDescent="0.15">
      <c r="A34" s="181" t="str">
        <f>IF(連結実質赤字比率に係る赤字・黒字の構成分析!C$36="",NA(),連結実質赤字比率に係る赤字・黒字の構成分析!C$36)</f>
        <v>南阿蘇村国民健康保険特別会計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1.64</v>
      </c>
    </row>
    <row r="35" spans="1:16" x14ac:dyDescent="0.15">
      <c r="A35" s="181" t="str">
        <f>IF(連結実質赤字比率に係る赤字・黒字の構成分析!C$35="",NA(),連結実質赤字比率に係る赤字・黒字の構成分析!C$35)</f>
        <v>南阿蘇村上水道事業会計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7.84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31.33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22.11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20.57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16.260000000000002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9.0500000000000007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764</v>
      </c>
      <c r="E42" s="182"/>
      <c r="F42" s="182"/>
      <c r="G42" s="182">
        <f>'実質公債費比率（分子）の構造'!L$52</f>
        <v>762</v>
      </c>
      <c r="H42" s="182"/>
      <c r="I42" s="182"/>
      <c r="J42" s="182">
        <f>'実質公債費比率（分子）の構造'!M$52</f>
        <v>782</v>
      </c>
      <c r="K42" s="182"/>
      <c r="L42" s="182"/>
      <c r="M42" s="182">
        <f>'実質公債費比率（分子）の構造'!N$52</f>
        <v>1710</v>
      </c>
      <c r="N42" s="182"/>
      <c r="O42" s="182"/>
      <c r="P42" s="182">
        <f>'実質公債費比率（分子）の構造'!O$52</f>
        <v>2064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1</v>
      </c>
      <c r="L43" s="182"/>
      <c r="M43" s="182"/>
      <c r="N43" s="182">
        <f>'実質公債費比率（分子）の構造'!O$51</f>
        <v>0</v>
      </c>
      <c r="O43" s="182"/>
      <c r="P43" s="182"/>
    </row>
    <row r="44" spans="1:16" x14ac:dyDescent="0.15">
      <c r="A44" s="182" t="s">
        <v>65</v>
      </c>
      <c r="B44" s="182">
        <f>'実質公債費比率（分子）の構造'!K$50</f>
        <v>40</v>
      </c>
      <c r="C44" s="182"/>
      <c r="D44" s="182"/>
      <c r="E44" s="182">
        <f>'実質公債費比率（分子）の構造'!L$50</f>
        <v>40</v>
      </c>
      <c r="F44" s="182"/>
      <c r="G44" s="182"/>
      <c r="H44" s="182">
        <f>'実質公債費比率（分子）の構造'!M$50</f>
        <v>40</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82</v>
      </c>
      <c r="C45" s="182"/>
      <c r="D45" s="182"/>
      <c r="E45" s="182">
        <f>'実質公債費比率（分子）の構造'!L$49</f>
        <v>78</v>
      </c>
      <c r="F45" s="182"/>
      <c r="G45" s="182"/>
      <c r="H45" s="182">
        <f>'実質公債費比率（分子）の構造'!M$49</f>
        <v>50</v>
      </c>
      <c r="I45" s="182"/>
      <c r="J45" s="182"/>
      <c r="K45" s="182">
        <f>'実質公債費比率（分子）の構造'!N$49</f>
        <v>52</v>
      </c>
      <c r="L45" s="182"/>
      <c r="M45" s="182"/>
      <c r="N45" s="182">
        <f>'実質公債費比率（分子）の構造'!O$49</f>
        <v>96</v>
      </c>
      <c r="O45" s="182"/>
      <c r="P45" s="182"/>
    </row>
    <row r="46" spans="1:16" x14ac:dyDescent="0.15">
      <c r="A46" s="182" t="s">
        <v>67</v>
      </c>
      <c r="B46" s="182">
        <f>'実質公債費比率（分子）の構造'!K$48</f>
        <v>72</v>
      </c>
      <c r="C46" s="182"/>
      <c r="D46" s="182"/>
      <c r="E46" s="182">
        <f>'実質公債費比率（分子）の構造'!L$48</f>
        <v>64</v>
      </c>
      <c r="F46" s="182"/>
      <c r="G46" s="182"/>
      <c r="H46" s="182">
        <f>'実質公債費比率（分子）の構造'!M$48</f>
        <v>64</v>
      </c>
      <c r="I46" s="182"/>
      <c r="J46" s="182"/>
      <c r="K46" s="182">
        <f>'実質公債費比率（分子）の構造'!N$48</f>
        <v>68</v>
      </c>
      <c r="L46" s="182"/>
      <c r="M46" s="182"/>
      <c r="N46" s="182">
        <f>'実質公債費比率（分子）の構造'!O$48</f>
        <v>83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892</v>
      </c>
      <c r="C49" s="182"/>
      <c r="D49" s="182"/>
      <c r="E49" s="182">
        <f>'実質公債費比率（分子）の構造'!L$45</f>
        <v>838</v>
      </c>
      <c r="F49" s="182"/>
      <c r="G49" s="182"/>
      <c r="H49" s="182">
        <f>'実質公債費比率（分子）の構造'!M$45</f>
        <v>929</v>
      </c>
      <c r="I49" s="182"/>
      <c r="J49" s="182"/>
      <c r="K49" s="182">
        <f>'実質公債費比率（分子）の構造'!N$45</f>
        <v>2005</v>
      </c>
      <c r="L49" s="182"/>
      <c r="M49" s="182"/>
      <c r="N49" s="182">
        <f>'実質公債費比率（分子）の構造'!O$45</f>
        <v>2339</v>
      </c>
      <c r="O49" s="182"/>
      <c r="P49" s="182"/>
    </row>
    <row r="50" spans="1:16" x14ac:dyDescent="0.15">
      <c r="A50" s="182" t="s">
        <v>71</v>
      </c>
      <c r="B50" s="182" t="e">
        <f>NA()</f>
        <v>#N/A</v>
      </c>
      <c r="C50" s="182">
        <f>IF(ISNUMBER('実質公債費比率（分子）の構造'!K$53),'実質公債費比率（分子）の構造'!K$53,NA())</f>
        <v>322</v>
      </c>
      <c r="D50" s="182" t="e">
        <f>NA()</f>
        <v>#N/A</v>
      </c>
      <c r="E50" s="182" t="e">
        <f>NA()</f>
        <v>#N/A</v>
      </c>
      <c r="F50" s="182">
        <f>IF(ISNUMBER('実質公債費比率（分子）の構造'!L$53),'実質公債費比率（分子）の構造'!L$53,NA())</f>
        <v>258</v>
      </c>
      <c r="G50" s="182" t="e">
        <f>NA()</f>
        <v>#N/A</v>
      </c>
      <c r="H50" s="182" t="e">
        <f>NA()</f>
        <v>#N/A</v>
      </c>
      <c r="I50" s="182">
        <f>IF(ISNUMBER('実質公債費比率（分子）の構造'!M$53),'実質公債費比率（分子）の構造'!M$53,NA())</f>
        <v>301</v>
      </c>
      <c r="J50" s="182" t="e">
        <f>NA()</f>
        <v>#N/A</v>
      </c>
      <c r="K50" s="182" t="e">
        <f>NA()</f>
        <v>#N/A</v>
      </c>
      <c r="L50" s="182">
        <f>IF(ISNUMBER('実質公債費比率（分子）の構造'!N$53),'実質公債費比率（分子）の構造'!N$53,NA())</f>
        <v>416</v>
      </c>
      <c r="M50" s="182" t="e">
        <f>NA()</f>
        <v>#N/A</v>
      </c>
      <c r="N50" s="182" t="e">
        <f>NA()</f>
        <v>#N/A</v>
      </c>
      <c r="O50" s="182">
        <f>IF(ISNUMBER('実質公債費比率（分子）の構造'!O$53),'実質公債費比率（分子）の構造'!O$53,NA())</f>
        <v>454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10459</v>
      </c>
      <c r="E56" s="181"/>
      <c r="F56" s="181"/>
      <c r="G56" s="181">
        <f>'将来負担比率（分子）の構造'!J$52</f>
        <v>13449</v>
      </c>
      <c r="H56" s="181"/>
      <c r="I56" s="181"/>
      <c r="J56" s="181">
        <f>'将来負担比率（分子）の構造'!K$52</f>
        <v>14165</v>
      </c>
      <c r="K56" s="181"/>
      <c r="L56" s="181"/>
      <c r="M56" s="181">
        <f>'将来負担比率（分子）の構造'!L$52</f>
        <v>16175</v>
      </c>
      <c r="N56" s="181"/>
      <c r="O56" s="181"/>
      <c r="P56" s="181">
        <f>'将来負担比率（分子）の構造'!M$52</f>
        <v>17569</v>
      </c>
    </row>
    <row r="57" spans="1:16" x14ac:dyDescent="0.15">
      <c r="A57" s="181" t="s">
        <v>42</v>
      </c>
      <c r="B57" s="181"/>
      <c r="C57" s="181"/>
      <c r="D57" s="181">
        <f>'将来負担比率（分子）の構造'!I$51</f>
        <v>152</v>
      </c>
      <c r="E57" s="181"/>
      <c r="F57" s="181"/>
      <c r="G57" s="181">
        <f>'将来負担比率（分子）の構造'!J$51</f>
        <v>135</v>
      </c>
      <c r="H57" s="181"/>
      <c r="I57" s="181"/>
      <c r="J57" s="181">
        <f>'将来負担比率（分子）の構造'!K$51</f>
        <v>1248</v>
      </c>
      <c r="K57" s="181"/>
      <c r="L57" s="181"/>
      <c r="M57" s="181">
        <f>'将来負担比率（分子）の構造'!L$51</f>
        <v>1258</v>
      </c>
      <c r="N57" s="181"/>
      <c r="O57" s="181"/>
      <c r="P57" s="181">
        <f>'将来負担比率（分子）の構造'!M$51</f>
        <v>1233</v>
      </c>
    </row>
    <row r="58" spans="1:16" x14ac:dyDescent="0.15">
      <c r="A58" s="181" t="s">
        <v>41</v>
      </c>
      <c r="B58" s="181"/>
      <c r="C58" s="181"/>
      <c r="D58" s="181">
        <f>'将来負担比率（分子）の構造'!I$50</f>
        <v>3313</v>
      </c>
      <c r="E58" s="181"/>
      <c r="F58" s="181"/>
      <c r="G58" s="181">
        <f>'将来負担比率（分子）の構造'!J$50</f>
        <v>4273</v>
      </c>
      <c r="H58" s="181"/>
      <c r="I58" s="181"/>
      <c r="J58" s="181">
        <f>'将来負担比率（分子）の構造'!K$50</f>
        <v>4090</v>
      </c>
      <c r="K58" s="181"/>
      <c r="L58" s="181"/>
      <c r="M58" s="181">
        <f>'将来負担比率（分子）の構造'!L$50</f>
        <v>4011</v>
      </c>
      <c r="N58" s="181"/>
      <c r="O58" s="181"/>
      <c r="P58" s="181">
        <f>'将来負担比率（分子）の構造'!M$50</f>
        <v>3620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f>'将来負担比率（分子）の構造'!J$46</f>
        <v>1</v>
      </c>
      <c r="F61" s="181"/>
      <c r="G61" s="181"/>
      <c r="H61" s="181">
        <f>'将来負担比率（分子）の構造'!K$46</f>
        <v>1</v>
      </c>
      <c r="I61" s="181"/>
      <c r="J61" s="181"/>
      <c r="K61" s="181">
        <f>'将来負担比率（分子）の構造'!L$46</f>
        <v>0</v>
      </c>
      <c r="L61" s="181"/>
      <c r="M61" s="181"/>
      <c r="N61" s="181">
        <f>'将来負担比率（分子）の構造'!M$46</f>
        <v>0</v>
      </c>
      <c r="O61" s="181"/>
      <c r="P61" s="181"/>
    </row>
    <row r="62" spans="1:16" x14ac:dyDescent="0.15">
      <c r="A62" s="181" t="s">
        <v>35</v>
      </c>
      <c r="B62" s="181">
        <f>'将来負担比率（分子）の構造'!I$45</f>
        <v>688</v>
      </c>
      <c r="C62" s="181"/>
      <c r="D62" s="181"/>
      <c r="E62" s="181">
        <f>'将来負担比率（分子）の構造'!J$45</f>
        <v>716</v>
      </c>
      <c r="F62" s="181"/>
      <c r="G62" s="181"/>
      <c r="H62" s="181">
        <f>'将来負担比率（分子）の構造'!K$45</f>
        <v>603</v>
      </c>
      <c r="I62" s="181"/>
      <c r="J62" s="181"/>
      <c r="K62" s="181">
        <f>'将来負担比率（分子）の構造'!L$45</f>
        <v>617</v>
      </c>
      <c r="L62" s="181"/>
      <c r="M62" s="181"/>
      <c r="N62" s="181">
        <f>'将来負担比率（分子）の構造'!M$45</f>
        <v>393</v>
      </c>
      <c r="O62" s="181"/>
      <c r="P62" s="181"/>
    </row>
    <row r="63" spans="1:16" x14ac:dyDescent="0.15">
      <c r="A63" s="181" t="s">
        <v>34</v>
      </c>
      <c r="B63" s="181">
        <f>'将来負担比率（分子）の構造'!I$44</f>
        <v>335</v>
      </c>
      <c r="C63" s="181"/>
      <c r="D63" s="181"/>
      <c r="E63" s="181">
        <f>'将来負担比率（分子）の構造'!J$44</f>
        <v>358</v>
      </c>
      <c r="F63" s="181"/>
      <c r="G63" s="181"/>
      <c r="H63" s="181">
        <f>'将来負担比率（分子）の構造'!K$44</f>
        <v>370</v>
      </c>
      <c r="I63" s="181"/>
      <c r="J63" s="181"/>
      <c r="K63" s="181">
        <f>'将来負担比率（分子）の構造'!L$44</f>
        <v>366</v>
      </c>
      <c r="L63" s="181"/>
      <c r="M63" s="181"/>
      <c r="N63" s="181">
        <f>'将来負担比率（分子）の構造'!M$44</f>
        <v>374</v>
      </c>
      <c r="O63" s="181"/>
      <c r="P63" s="181"/>
    </row>
    <row r="64" spans="1:16" x14ac:dyDescent="0.15">
      <c r="A64" s="181" t="s">
        <v>33</v>
      </c>
      <c r="B64" s="181">
        <f>'将来負担比率（分子）の構造'!I$43</f>
        <v>610</v>
      </c>
      <c r="C64" s="181"/>
      <c r="D64" s="181"/>
      <c r="E64" s="181">
        <f>'将来負担比率（分子）の構造'!J$43</f>
        <v>690</v>
      </c>
      <c r="F64" s="181"/>
      <c r="G64" s="181"/>
      <c r="H64" s="181">
        <f>'将来負担比率（分子）の構造'!K$43</f>
        <v>849</v>
      </c>
      <c r="I64" s="181"/>
      <c r="J64" s="181"/>
      <c r="K64" s="181">
        <f>'将来負担比率（分子）の構造'!L$43</f>
        <v>874</v>
      </c>
      <c r="L64" s="181"/>
      <c r="M64" s="181"/>
      <c r="N64" s="181">
        <f>'将来負担比率（分子）の構造'!M$43</f>
        <v>1020</v>
      </c>
      <c r="O64" s="181"/>
      <c r="P64" s="181"/>
    </row>
    <row r="65" spans="1:16" x14ac:dyDescent="0.15">
      <c r="A65" s="181" t="s">
        <v>32</v>
      </c>
      <c r="B65" s="181">
        <f>'将来負担比率（分子）の構造'!I$42</f>
        <v>79</v>
      </c>
      <c r="C65" s="181"/>
      <c r="D65" s="181"/>
      <c r="E65" s="181">
        <f>'将来負担比率（分子）の構造'!J$42</f>
        <v>40</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12670</v>
      </c>
      <c r="C66" s="181"/>
      <c r="D66" s="181"/>
      <c r="E66" s="181">
        <f>'将来負担比率（分子）の構造'!J$41</f>
        <v>15567</v>
      </c>
      <c r="F66" s="181"/>
      <c r="G66" s="181"/>
      <c r="H66" s="181">
        <f>'将来負担比率（分子）の構造'!K$41</f>
        <v>18250</v>
      </c>
      <c r="I66" s="181"/>
      <c r="J66" s="181"/>
      <c r="K66" s="181">
        <f>'将来負担比率（分子）の構造'!L$41</f>
        <v>20578</v>
      </c>
      <c r="L66" s="181"/>
      <c r="M66" s="181"/>
      <c r="N66" s="181">
        <f>'将来負担比率（分子）の構造'!M$41</f>
        <v>22756</v>
      </c>
      <c r="O66" s="181"/>
      <c r="P66" s="181"/>
    </row>
    <row r="67" spans="1:16" x14ac:dyDescent="0.15">
      <c r="A67" s="181" t="s">
        <v>75</v>
      </c>
      <c r="B67" s="181" t="e">
        <f>NA()</f>
        <v>#N/A</v>
      </c>
      <c r="C67" s="181">
        <f>IF(ISNUMBER('将来負担比率（分子）の構造'!I$53), IF('将来負担比率（分子）の構造'!I$53 &lt; 0, 0, '将来負担比率（分子）の構造'!I$53), NA())</f>
        <v>459</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569</v>
      </c>
      <c r="J67" s="181" t="e">
        <f>NA()</f>
        <v>#N/A</v>
      </c>
      <c r="K67" s="181" t="e">
        <f>NA()</f>
        <v>#N/A</v>
      </c>
      <c r="L67" s="181">
        <f>IF(ISNUMBER('将来負担比率（分子）の構造'!L$53), IF('将来負担比率（分子）の構造'!L$53 &lt; 0, 0, '将来負担比率（分子）の構造'!L$53), NA())</f>
        <v>991</v>
      </c>
      <c r="M67" s="181" t="e">
        <f>NA()</f>
        <v>#N/A</v>
      </c>
      <c r="N67" s="181" t="e">
        <f>NA()</f>
        <v>#N/A</v>
      </c>
      <c r="O67" s="181">
        <f>IF(ISNUMBER('将来負担比率（分子）の構造'!M$53), IF('将来負担比率（分子）の構造'!M$53 &lt; 0, 0, '将来負担比率（分子）の構造'!M$53), NA())</f>
        <v>2122</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1223</v>
      </c>
      <c r="C72" s="185">
        <f>基金残高に係る経年分析!G55</f>
        <v>1390</v>
      </c>
      <c r="D72" s="185">
        <f>基金残高に係る経年分析!H55</f>
        <v>1392</v>
      </c>
    </row>
    <row r="73" spans="1:16" x14ac:dyDescent="0.15">
      <c r="A73" s="184" t="s">
        <v>78</v>
      </c>
      <c r="B73" s="185">
        <f>基金残高に係る経年分析!F56</f>
        <v>173</v>
      </c>
      <c r="C73" s="185">
        <f>基金残高に係る経年分析!G56</f>
        <v>294</v>
      </c>
      <c r="D73" s="185">
        <f>基金残高に係る経年分析!H56</f>
        <v>290</v>
      </c>
    </row>
    <row r="74" spans="1:16" x14ac:dyDescent="0.15">
      <c r="A74" s="184" t="s">
        <v>79</v>
      </c>
      <c r="B74" s="185">
        <f>基金残高に係る経年分析!F57</f>
        <v>3895</v>
      </c>
      <c r="C74" s="185">
        <f>基金残高に係る経年分析!G57</f>
        <v>3438</v>
      </c>
      <c r="D74" s="185">
        <f>基金残高に係る経年分析!H57</f>
        <v>2996</v>
      </c>
    </row>
  </sheetData>
  <sheetProtection algorithmName="SHA-512" hashValue="ciAHGwDA4EpXgNsUJl2N8ulONhFwInJkSrwnbIMzZ8xgpdPdzbyddtVgljTjDCo6ZEmfTysHTgOHvidXcO0vuA==" saltValue="LZQ5/MDa7sL8B0b7EXaDA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view="pageBreakPreview" zoomScale="80" zoomScaleNormal="80" zoomScaleSheetLayoutView="80" zoomScalePageLayoutView="80" workbookViewId="0">
      <selection activeCell="ED1" sqref="ED1"/>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226</v>
      </c>
      <c r="C5" s="634"/>
      <c r="D5" s="634"/>
      <c r="E5" s="634"/>
      <c r="F5" s="634"/>
      <c r="G5" s="634"/>
      <c r="H5" s="634"/>
      <c r="I5" s="634"/>
      <c r="J5" s="634"/>
      <c r="K5" s="634"/>
      <c r="L5" s="634"/>
      <c r="M5" s="634"/>
      <c r="N5" s="634"/>
      <c r="O5" s="634"/>
      <c r="P5" s="634"/>
      <c r="Q5" s="635"/>
      <c r="R5" s="636">
        <v>1062594</v>
      </c>
      <c r="S5" s="637"/>
      <c r="T5" s="637"/>
      <c r="U5" s="637"/>
      <c r="V5" s="637"/>
      <c r="W5" s="637"/>
      <c r="X5" s="637"/>
      <c r="Y5" s="638"/>
      <c r="Z5" s="639">
        <v>6.2</v>
      </c>
      <c r="AA5" s="639"/>
      <c r="AB5" s="639"/>
      <c r="AC5" s="639"/>
      <c r="AD5" s="640">
        <v>1062594</v>
      </c>
      <c r="AE5" s="640"/>
      <c r="AF5" s="640"/>
      <c r="AG5" s="640"/>
      <c r="AH5" s="640"/>
      <c r="AI5" s="640"/>
      <c r="AJ5" s="640"/>
      <c r="AK5" s="640"/>
      <c r="AL5" s="641">
        <v>20.2</v>
      </c>
      <c r="AM5" s="642"/>
      <c r="AN5" s="642"/>
      <c r="AO5" s="643"/>
      <c r="AP5" s="633" t="s">
        <v>227</v>
      </c>
      <c r="AQ5" s="634"/>
      <c r="AR5" s="634"/>
      <c r="AS5" s="634"/>
      <c r="AT5" s="634"/>
      <c r="AU5" s="634"/>
      <c r="AV5" s="634"/>
      <c r="AW5" s="634"/>
      <c r="AX5" s="634"/>
      <c r="AY5" s="634"/>
      <c r="AZ5" s="634"/>
      <c r="BA5" s="634"/>
      <c r="BB5" s="634"/>
      <c r="BC5" s="634"/>
      <c r="BD5" s="634"/>
      <c r="BE5" s="634"/>
      <c r="BF5" s="635"/>
      <c r="BG5" s="647">
        <v>1035708</v>
      </c>
      <c r="BH5" s="648"/>
      <c r="BI5" s="648"/>
      <c r="BJ5" s="648"/>
      <c r="BK5" s="648"/>
      <c r="BL5" s="648"/>
      <c r="BM5" s="648"/>
      <c r="BN5" s="649"/>
      <c r="BO5" s="650">
        <v>97.5</v>
      </c>
      <c r="BP5" s="650"/>
      <c r="BQ5" s="650"/>
      <c r="BR5" s="650"/>
      <c r="BS5" s="651" t="s">
        <v>228</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229</v>
      </c>
      <c r="CS5" s="630"/>
      <c r="CT5" s="630"/>
      <c r="CU5" s="630"/>
      <c r="CV5" s="630"/>
      <c r="CW5" s="630"/>
      <c r="CX5" s="630"/>
      <c r="CY5" s="631"/>
      <c r="CZ5" s="629" t="s">
        <v>220</v>
      </c>
      <c r="DA5" s="630"/>
      <c r="DB5" s="630"/>
      <c r="DC5" s="631"/>
      <c r="DD5" s="629" t="s">
        <v>230</v>
      </c>
      <c r="DE5" s="630"/>
      <c r="DF5" s="630"/>
      <c r="DG5" s="630"/>
      <c r="DH5" s="630"/>
      <c r="DI5" s="630"/>
      <c r="DJ5" s="630"/>
      <c r="DK5" s="630"/>
      <c r="DL5" s="630"/>
      <c r="DM5" s="630"/>
      <c r="DN5" s="630"/>
      <c r="DO5" s="630"/>
      <c r="DP5" s="631"/>
      <c r="DQ5" s="629" t="s">
        <v>231</v>
      </c>
      <c r="DR5" s="630"/>
      <c r="DS5" s="630"/>
      <c r="DT5" s="630"/>
      <c r="DU5" s="630"/>
      <c r="DV5" s="630"/>
      <c r="DW5" s="630"/>
      <c r="DX5" s="630"/>
      <c r="DY5" s="630"/>
      <c r="DZ5" s="630"/>
      <c r="EA5" s="630"/>
      <c r="EB5" s="630"/>
      <c r="EC5" s="631"/>
    </row>
    <row r="6" spans="2:143" ht="11.25" customHeight="1" x14ac:dyDescent="0.15">
      <c r="B6" s="644" t="s">
        <v>232</v>
      </c>
      <c r="C6" s="645"/>
      <c r="D6" s="645"/>
      <c r="E6" s="645"/>
      <c r="F6" s="645"/>
      <c r="G6" s="645"/>
      <c r="H6" s="645"/>
      <c r="I6" s="645"/>
      <c r="J6" s="645"/>
      <c r="K6" s="645"/>
      <c r="L6" s="645"/>
      <c r="M6" s="645"/>
      <c r="N6" s="645"/>
      <c r="O6" s="645"/>
      <c r="P6" s="645"/>
      <c r="Q6" s="646"/>
      <c r="R6" s="647">
        <v>121324</v>
      </c>
      <c r="S6" s="648"/>
      <c r="T6" s="648"/>
      <c r="U6" s="648"/>
      <c r="V6" s="648"/>
      <c r="W6" s="648"/>
      <c r="X6" s="648"/>
      <c r="Y6" s="649"/>
      <c r="Z6" s="650">
        <v>0.7</v>
      </c>
      <c r="AA6" s="650"/>
      <c r="AB6" s="650"/>
      <c r="AC6" s="650"/>
      <c r="AD6" s="651">
        <v>121324</v>
      </c>
      <c r="AE6" s="651"/>
      <c r="AF6" s="651"/>
      <c r="AG6" s="651"/>
      <c r="AH6" s="651"/>
      <c r="AI6" s="651"/>
      <c r="AJ6" s="651"/>
      <c r="AK6" s="651"/>
      <c r="AL6" s="652">
        <v>2.2999999999999998</v>
      </c>
      <c r="AM6" s="653"/>
      <c r="AN6" s="653"/>
      <c r="AO6" s="654"/>
      <c r="AP6" s="644" t="s">
        <v>233</v>
      </c>
      <c r="AQ6" s="645"/>
      <c r="AR6" s="645"/>
      <c r="AS6" s="645"/>
      <c r="AT6" s="645"/>
      <c r="AU6" s="645"/>
      <c r="AV6" s="645"/>
      <c r="AW6" s="645"/>
      <c r="AX6" s="645"/>
      <c r="AY6" s="645"/>
      <c r="AZ6" s="645"/>
      <c r="BA6" s="645"/>
      <c r="BB6" s="645"/>
      <c r="BC6" s="645"/>
      <c r="BD6" s="645"/>
      <c r="BE6" s="645"/>
      <c r="BF6" s="646"/>
      <c r="BG6" s="647">
        <v>1035708</v>
      </c>
      <c r="BH6" s="648"/>
      <c r="BI6" s="648"/>
      <c r="BJ6" s="648"/>
      <c r="BK6" s="648"/>
      <c r="BL6" s="648"/>
      <c r="BM6" s="648"/>
      <c r="BN6" s="649"/>
      <c r="BO6" s="650">
        <v>97.5</v>
      </c>
      <c r="BP6" s="650"/>
      <c r="BQ6" s="650"/>
      <c r="BR6" s="650"/>
      <c r="BS6" s="651" t="s">
        <v>127</v>
      </c>
      <c r="BT6" s="651"/>
      <c r="BU6" s="651"/>
      <c r="BV6" s="651"/>
      <c r="BW6" s="651"/>
      <c r="BX6" s="651"/>
      <c r="BY6" s="651"/>
      <c r="BZ6" s="651"/>
      <c r="CA6" s="651"/>
      <c r="CB6" s="655"/>
      <c r="CD6" s="658" t="s">
        <v>234</v>
      </c>
      <c r="CE6" s="659"/>
      <c r="CF6" s="659"/>
      <c r="CG6" s="659"/>
      <c r="CH6" s="659"/>
      <c r="CI6" s="659"/>
      <c r="CJ6" s="659"/>
      <c r="CK6" s="659"/>
      <c r="CL6" s="659"/>
      <c r="CM6" s="659"/>
      <c r="CN6" s="659"/>
      <c r="CO6" s="659"/>
      <c r="CP6" s="659"/>
      <c r="CQ6" s="660"/>
      <c r="CR6" s="647">
        <v>77856</v>
      </c>
      <c r="CS6" s="648"/>
      <c r="CT6" s="648"/>
      <c r="CU6" s="648"/>
      <c r="CV6" s="648"/>
      <c r="CW6" s="648"/>
      <c r="CX6" s="648"/>
      <c r="CY6" s="649"/>
      <c r="CZ6" s="641">
        <v>0.5</v>
      </c>
      <c r="DA6" s="642"/>
      <c r="DB6" s="642"/>
      <c r="DC6" s="661"/>
      <c r="DD6" s="656" t="s">
        <v>228</v>
      </c>
      <c r="DE6" s="648"/>
      <c r="DF6" s="648"/>
      <c r="DG6" s="648"/>
      <c r="DH6" s="648"/>
      <c r="DI6" s="648"/>
      <c r="DJ6" s="648"/>
      <c r="DK6" s="648"/>
      <c r="DL6" s="648"/>
      <c r="DM6" s="648"/>
      <c r="DN6" s="648"/>
      <c r="DO6" s="648"/>
      <c r="DP6" s="649"/>
      <c r="DQ6" s="656">
        <v>77856</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491</v>
      </c>
      <c r="S7" s="648"/>
      <c r="T7" s="648"/>
      <c r="U7" s="648"/>
      <c r="V7" s="648"/>
      <c r="W7" s="648"/>
      <c r="X7" s="648"/>
      <c r="Y7" s="649"/>
      <c r="Z7" s="650">
        <v>0</v>
      </c>
      <c r="AA7" s="650"/>
      <c r="AB7" s="650"/>
      <c r="AC7" s="650"/>
      <c r="AD7" s="651">
        <v>491</v>
      </c>
      <c r="AE7" s="651"/>
      <c r="AF7" s="651"/>
      <c r="AG7" s="651"/>
      <c r="AH7" s="651"/>
      <c r="AI7" s="651"/>
      <c r="AJ7" s="651"/>
      <c r="AK7" s="651"/>
      <c r="AL7" s="652">
        <v>0</v>
      </c>
      <c r="AM7" s="653"/>
      <c r="AN7" s="653"/>
      <c r="AO7" s="654"/>
      <c r="AP7" s="644" t="s">
        <v>236</v>
      </c>
      <c r="AQ7" s="645"/>
      <c r="AR7" s="645"/>
      <c r="AS7" s="645"/>
      <c r="AT7" s="645"/>
      <c r="AU7" s="645"/>
      <c r="AV7" s="645"/>
      <c r="AW7" s="645"/>
      <c r="AX7" s="645"/>
      <c r="AY7" s="645"/>
      <c r="AZ7" s="645"/>
      <c r="BA7" s="645"/>
      <c r="BB7" s="645"/>
      <c r="BC7" s="645"/>
      <c r="BD7" s="645"/>
      <c r="BE7" s="645"/>
      <c r="BF7" s="646"/>
      <c r="BG7" s="647">
        <v>369933</v>
      </c>
      <c r="BH7" s="648"/>
      <c r="BI7" s="648"/>
      <c r="BJ7" s="648"/>
      <c r="BK7" s="648"/>
      <c r="BL7" s="648"/>
      <c r="BM7" s="648"/>
      <c r="BN7" s="649"/>
      <c r="BO7" s="650">
        <v>34.799999999999997</v>
      </c>
      <c r="BP7" s="650"/>
      <c r="BQ7" s="650"/>
      <c r="BR7" s="650"/>
      <c r="BS7" s="651" t="s">
        <v>228</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3944217</v>
      </c>
      <c r="CS7" s="648"/>
      <c r="CT7" s="648"/>
      <c r="CU7" s="648"/>
      <c r="CV7" s="648"/>
      <c r="CW7" s="648"/>
      <c r="CX7" s="648"/>
      <c r="CY7" s="649"/>
      <c r="CZ7" s="650">
        <v>23.8</v>
      </c>
      <c r="DA7" s="650"/>
      <c r="DB7" s="650"/>
      <c r="DC7" s="650"/>
      <c r="DD7" s="656">
        <v>580905</v>
      </c>
      <c r="DE7" s="648"/>
      <c r="DF7" s="648"/>
      <c r="DG7" s="648"/>
      <c r="DH7" s="648"/>
      <c r="DI7" s="648"/>
      <c r="DJ7" s="648"/>
      <c r="DK7" s="648"/>
      <c r="DL7" s="648"/>
      <c r="DM7" s="648"/>
      <c r="DN7" s="648"/>
      <c r="DO7" s="648"/>
      <c r="DP7" s="649"/>
      <c r="DQ7" s="656">
        <v>1193905</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2126</v>
      </c>
      <c r="S8" s="648"/>
      <c r="T8" s="648"/>
      <c r="U8" s="648"/>
      <c r="V8" s="648"/>
      <c r="W8" s="648"/>
      <c r="X8" s="648"/>
      <c r="Y8" s="649"/>
      <c r="Z8" s="650">
        <v>0</v>
      </c>
      <c r="AA8" s="650"/>
      <c r="AB8" s="650"/>
      <c r="AC8" s="650"/>
      <c r="AD8" s="651">
        <v>2126</v>
      </c>
      <c r="AE8" s="651"/>
      <c r="AF8" s="651"/>
      <c r="AG8" s="651"/>
      <c r="AH8" s="651"/>
      <c r="AI8" s="651"/>
      <c r="AJ8" s="651"/>
      <c r="AK8" s="651"/>
      <c r="AL8" s="652">
        <v>0</v>
      </c>
      <c r="AM8" s="653"/>
      <c r="AN8" s="653"/>
      <c r="AO8" s="654"/>
      <c r="AP8" s="644" t="s">
        <v>239</v>
      </c>
      <c r="AQ8" s="645"/>
      <c r="AR8" s="645"/>
      <c r="AS8" s="645"/>
      <c r="AT8" s="645"/>
      <c r="AU8" s="645"/>
      <c r="AV8" s="645"/>
      <c r="AW8" s="645"/>
      <c r="AX8" s="645"/>
      <c r="AY8" s="645"/>
      <c r="AZ8" s="645"/>
      <c r="BA8" s="645"/>
      <c r="BB8" s="645"/>
      <c r="BC8" s="645"/>
      <c r="BD8" s="645"/>
      <c r="BE8" s="645"/>
      <c r="BF8" s="646"/>
      <c r="BG8" s="647">
        <v>8635</v>
      </c>
      <c r="BH8" s="648"/>
      <c r="BI8" s="648"/>
      <c r="BJ8" s="648"/>
      <c r="BK8" s="648"/>
      <c r="BL8" s="648"/>
      <c r="BM8" s="648"/>
      <c r="BN8" s="649"/>
      <c r="BO8" s="650">
        <v>0.8</v>
      </c>
      <c r="BP8" s="650"/>
      <c r="BQ8" s="650"/>
      <c r="BR8" s="650"/>
      <c r="BS8" s="656" t="s">
        <v>228</v>
      </c>
      <c r="BT8" s="648"/>
      <c r="BU8" s="648"/>
      <c r="BV8" s="648"/>
      <c r="BW8" s="648"/>
      <c r="BX8" s="648"/>
      <c r="BY8" s="648"/>
      <c r="BZ8" s="648"/>
      <c r="CA8" s="648"/>
      <c r="CB8" s="657"/>
      <c r="CD8" s="662" t="s">
        <v>240</v>
      </c>
      <c r="CE8" s="663"/>
      <c r="CF8" s="663"/>
      <c r="CG8" s="663"/>
      <c r="CH8" s="663"/>
      <c r="CI8" s="663"/>
      <c r="CJ8" s="663"/>
      <c r="CK8" s="663"/>
      <c r="CL8" s="663"/>
      <c r="CM8" s="663"/>
      <c r="CN8" s="663"/>
      <c r="CO8" s="663"/>
      <c r="CP8" s="663"/>
      <c r="CQ8" s="664"/>
      <c r="CR8" s="647">
        <v>2096732</v>
      </c>
      <c r="CS8" s="648"/>
      <c r="CT8" s="648"/>
      <c r="CU8" s="648"/>
      <c r="CV8" s="648"/>
      <c r="CW8" s="648"/>
      <c r="CX8" s="648"/>
      <c r="CY8" s="649"/>
      <c r="CZ8" s="650">
        <v>12.7</v>
      </c>
      <c r="DA8" s="650"/>
      <c r="DB8" s="650"/>
      <c r="DC8" s="650"/>
      <c r="DD8" s="656">
        <v>54336</v>
      </c>
      <c r="DE8" s="648"/>
      <c r="DF8" s="648"/>
      <c r="DG8" s="648"/>
      <c r="DH8" s="648"/>
      <c r="DI8" s="648"/>
      <c r="DJ8" s="648"/>
      <c r="DK8" s="648"/>
      <c r="DL8" s="648"/>
      <c r="DM8" s="648"/>
      <c r="DN8" s="648"/>
      <c r="DO8" s="648"/>
      <c r="DP8" s="649"/>
      <c r="DQ8" s="656">
        <v>1386861</v>
      </c>
      <c r="DR8" s="648"/>
      <c r="DS8" s="648"/>
      <c r="DT8" s="648"/>
      <c r="DU8" s="648"/>
      <c r="DV8" s="648"/>
      <c r="DW8" s="648"/>
      <c r="DX8" s="648"/>
      <c r="DY8" s="648"/>
      <c r="DZ8" s="648"/>
      <c r="EA8" s="648"/>
      <c r="EB8" s="648"/>
      <c r="EC8" s="657"/>
    </row>
    <row r="9" spans="2:143" ht="11.25" customHeight="1" x14ac:dyDescent="0.15">
      <c r="B9" s="644" t="s">
        <v>241</v>
      </c>
      <c r="C9" s="645"/>
      <c r="D9" s="645"/>
      <c r="E9" s="645"/>
      <c r="F9" s="645"/>
      <c r="G9" s="645"/>
      <c r="H9" s="645"/>
      <c r="I9" s="645"/>
      <c r="J9" s="645"/>
      <c r="K9" s="645"/>
      <c r="L9" s="645"/>
      <c r="M9" s="645"/>
      <c r="N9" s="645"/>
      <c r="O9" s="645"/>
      <c r="P9" s="645"/>
      <c r="Q9" s="646"/>
      <c r="R9" s="647">
        <v>2080</v>
      </c>
      <c r="S9" s="648"/>
      <c r="T9" s="648"/>
      <c r="U9" s="648"/>
      <c r="V9" s="648"/>
      <c r="W9" s="648"/>
      <c r="X9" s="648"/>
      <c r="Y9" s="649"/>
      <c r="Z9" s="650">
        <v>0</v>
      </c>
      <c r="AA9" s="650"/>
      <c r="AB9" s="650"/>
      <c r="AC9" s="650"/>
      <c r="AD9" s="651">
        <v>2080</v>
      </c>
      <c r="AE9" s="651"/>
      <c r="AF9" s="651"/>
      <c r="AG9" s="651"/>
      <c r="AH9" s="651"/>
      <c r="AI9" s="651"/>
      <c r="AJ9" s="651"/>
      <c r="AK9" s="651"/>
      <c r="AL9" s="652">
        <v>0</v>
      </c>
      <c r="AM9" s="653"/>
      <c r="AN9" s="653"/>
      <c r="AO9" s="654"/>
      <c r="AP9" s="644" t="s">
        <v>242</v>
      </c>
      <c r="AQ9" s="645"/>
      <c r="AR9" s="645"/>
      <c r="AS9" s="645"/>
      <c r="AT9" s="645"/>
      <c r="AU9" s="645"/>
      <c r="AV9" s="645"/>
      <c r="AW9" s="645"/>
      <c r="AX9" s="645"/>
      <c r="AY9" s="645"/>
      <c r="AZ9" s="645"/>
      <c r="BA9" s="645"/>
      <c r="BB9" s="645"/>
      <c r="BC9" s="645"/>
      <c r="BD9" s="645"/>
      <c r="BE9" s="645"/>
      <c r="BF9" s="646"/>
      <c r="BG9" s="647">
        <v>307159</v>
      </c>
      <c r="BH9" s="648"/>
      <c r="BI9" s="648"/>
      <c r="BJ9" s="648"/>
      <c r="BK9" s="648"/>
      <c r="BL9" s="648"/>
      <c r="BM9" s="648"/>
      <c r="BN9" s="649"/>
      <c r="BO9" s="650">
        <v>28.9</v>
      </c>
      <c r="BP9" s="650"/>
      <c r="BQ9" s="650"/>
      <c r="BR9" s="650"/>
      <c r="BS9" s="656" t="s">
        <v>228</v>
      </c>
      <c r="BT9" s="648"/>
      <c r="BU9" s="648"/>
      <c r="BV9" s="648"/>
      <c r="BW9" s="648"/>
      <c r="BX9" s="648"/>
      <c r="BY9" s="648"/>
      <c r="BZ9" s="648"/>
      <c r="CA9" s="648"/>
      <c r="CB9" s="657"/>
      <c r="CD9" s="662" t="s">
        <v>243</v>
      </c>
      <c r="CE9" s="663"/>
      <c r="CF9" s="663"/>
      <c r="CG9" s="663"/>
      <c r="CH9" s="663"/>
      <c r="CI9" s="663"/>
      <c r="CJ9" s="663"/>
      <c r="CK9" s="663"/>
      <c r="CL9" s="663"/>
      <c r="CM9" s="663"/>
      <c r="CN9" s="663"/>
      <c r="CO9" s="663"/>
      <c r="CP9" s="663"/>
      <c r="CQ9" s="664"/>
      <c r="CR9" s="647">
        <v>590261</v>
      </c>
      <c r="CS9" s="648"/>
      <c r="CT9" s="648"/>
      <c r="CU9" s="648"/>
      <c r="CV9" s="648"/>
      <c r="CW9" s="648"/>
      <c r="CX9" s="648"/>
      <c r="CY9" s="649"/>
      <c r="CZ9" s="650">
        <v>3.6</v>
      </c>
      <c r="DA9" s="650"/>
      <c r="DB9" s="650"/>
      <c r="DC9" s="650"/>
      <c r="DD9" s="656">
        <v>18065</v>
      </c>
      <c r="DE9" s="648"/>
      <c r="DF9" s="648"/>
      <c r="DG9" s="648"/>
      <c r="DH9" s="648"/>
      <c r="DI9" s="648"/>
      <c r="DJ9" s="648"/>
      <c r="DK9" s="648"/>
      <c r="DL9" s="648"/>
      <c r="DM9" s="648"/>
      <c r="DN9" s="648"/>
      <c r="DO9" s="648"/>
      <c r="DP9" s="649"/>
      <c r="DQ9" s="656">
        <v>553936</v>
      </c>
      <c r="DR9" s="648"/>
      <c r="DS9" s="648"/>
      <c r="DT9" s="648"/>
      <c r="DU9" s="648"/>
      <c r="DV9" s="648"/>
      <c r="DW9" s="648"/>
      <c r="DX9" s="648"/>
      <c r="DY9" s="648"/>
      <c r="DZ9" s="648"/>
      <c r="EA9" s="648"/>
      <c r="EB9" s="648"/>
      <c r="EC9" s="657"/>
    </row>
    <row r="10" spans="2:143" ht="11.25" customHeight="1" x14ac:dyDescent="0.15">
      <c r="B10" s="644" t="s">
        <v>244</v>
      </c>
      <c r="C10" s="645"/>
      <c r="D10" s="645"/>
      <c r="E10" s="645"/>
      <c r="F10" s="645"/>
      <c r="G10" s="645"/>
      <c r="H10" s="645"/>
      <c r="I10" s="645"/>
      <c r="J10" s="645"/>
      <c r="K10" s="645"/>
      <c r="L10" s="645"/>
      <c r="M10" s="645"/>
      <c r="N10" s="645"/>
      <c r="O10" s="645"/>
      <c r="P10" s="645"/>
      <c r="Q10" s="646"/>
      <c r="R10" s="647" t="s">
        <v>228</v>
      </c>
      <c r="S10" s="648"/>
      <c r="T10" s="648"/>
      <c r="U10" s="648"/>
      <c r="V10" s="648"/>
      <c r="W10" s="648"/>
      <c r="X10" s="648"/>
      <c r="Y10" s="649"/>
      <c r="Z10" s="650" t="s">
        <v>228</v>
      </c>
      <c r="AA10" s="650"/>
      <c r="AB10" s="650"/>
      <c r="AC10" s="650"/>
      <c r="AD10" s="651" t="s">
        <v>228</v>
      </c>
      <c r="AE10" s="651"/>
      <c r="AF10" s="651"/>
      <c r="AG10" s="651"/>
      <c r="AH10" s="651"/>
      <c r="AI10" s="651"/>
      <c r="AJ10" s="651"/>
      <c r="AK10" s="651"/>
      <c r="AL10" s="652" t="s">
        <v>127</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24166</v>
      </c>
      <c r="BH10" s="648"/>
      <c r="BI10" s="648"/>
      <c r="BJ10" s="648"/>
      <c r="BK10" s="648"/>
      <c r="BL10" s="648"/>
      <c r="BM10" s="648"/>
      <c r="BN10" s="649"/>
      <c r="BO10" s="650">
        <v>2.2999999999999998</v>
      </c>
      <c r="BP10" s="650"/>
      <c r="BQ10" s="650"/>
      <c r="BR10" s="650"/>
      <c r="BS10" s="656" t="s">
        <v>228</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t="s">
        <v>228</v>
      </c>
      <c r="CS10" s="648"/>
      <c r="CT10" s="648"/>
      <c r="CU10" s="648"/>
      <c r="CV10" s="648"/>
      <c r="CW10" s="648"/>
      <c r="CX10" s="648"/>
      <c r="CY10" s="649"/>
      <c r="CZ10" s="650" t="s">
        <v>228</v>
      </c>
      <c r="DA10" s="650"/>
      <c r="DB10" s="650"/>
      <c r="DC10" s="650"/>
      <c r="DD10" s="656" t="s">
        <v>172</v>
      </c>
      <c r="DE10" s="648"/>
      <c r="DF10" s="648"/>
      <c r="DG10" s="648"/>
      <c r="DH10" s="648"/>
      <c r="DI10" s="648"/>
      <c r="DJ10" s="648"/>
      <c r="DK10" s="648"/>
      <c r="DL10" s="648"/>
      <c r="DM10" s="648"/>
      <c r="DN10" s="648"/>
      <c r="DO10" s="648"/>
      <c r="DP10" s="649"/>
      <c r="DQ10" s="656" t="s">
        <v>228</v>
      </c>
      <c r="DR10" s="648"/>
      <c r="DS10" s="648"/>
      <c r="DT10" s="648"/>
      <c r="DU10" s="648"/>
      <c r="DV10" s="648"/>
      <c r="DW10" s="648"/>
      <c r="DX10" s="648"/>
      <c r="DY10" s="648"/>
      <c r="DZ10" s="648"/>
      <c r="EA10" s="648"/>
      <c r="EB10" s="648"/>
      <c r="EC10" s="657"/>
    </row>
    <row r="11" spans="2:143" ht="11.25" customHeight="1" x14ac:dyDescent="0.15">
      <c r="B11" s="644" t="s">
        <v>247</v>
      </c>
      <c r="C11" s="645"/>
      <c r="D11" s="645"/>
      <c r="E11" s="645"/>
      <c r="F11" s="645"/>
      <c r="G11" s="645"/>
      <c r="H11" s="645"/>
      <c r="I11" s="645"/>
      <c r="J11" s="645"/>
      <c r="K11" s="645"/>
      <c r="L11" s="645"/>
      <c r="M11" s="645"/>
      <c r="N11" s="645"/>
      <c r="O11" s="645"/>
      <c r="P11" s="645"/>
      <c r="Q11" s="646"/>
      <c r="R11" s="647">
        <v>247143</v>
      </c>
      <c r="S11" s="648"/>
      <c r="T11" s="648"/>
      <c r="U11" s="648"/>
      <c r="V11" s="648"/>
      <c r="W11" s="648"/>
      <c r="X11" s="648"/>
      <c r="Y11" s="649"/>
      <c r="Z11" s="652">
        <v>1.4</v>
      </c>
      <c r="AA11" s="653"/>
      <c r="AB11" s="653"/>
      <c r="AC11" s="665"/>
      <c r="AD11" s="656">
        <v>247143</v>
      </c>
      <c r="AE11" s="648"/>
      <c r="AF11" s="648"/>
      <c r="AG11" s="648"/>
      <c r="AH11" s="648"/>
      <c r="AI11" s="648"/>
      <c r="AJ11" s="648"/>
      <c r="AK11" s="649"/>
      <c r="AL11" s="652">
        <v>4.7</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29973</v>
      </c>
      <c r="BH11" s="648"/>
      <c r="BI11" s="648"/>
      <c r="BJ11" s="648"/>
      <c r="BK11" s="648"/>
      <c r="BL11" s="648"/>
      <c r="BM11" s="648"/>
      <c r="BN11" s="649"/>
      <c r="BO11" s="650">
        <v>2.8</v>
      </c>
      <c r="BP11" s="650"/>
      <c r="BQ11" s="650"/>
      <c r="BR11" s="650"/>
      <c r="BS11" s="656" t="s">
        <v>127</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924110</v>
      </c>
      <c r="CS11" s="648"/>
      <c r="CT11" s="648"/>
      <c r="CU11" s="648"/>
      <c r="CV11" s="648"/>
      <c r="CW11" s="648"/>
      <c r="CX11" s="648"/>
      <c r="CY11" s="649"/>
      <c r="CZ11" s="650">
        <v>5.6</v>
      </c>
      <c r="DA11" s="650"/>
      <c r="DB11" s="650"/>
      <c r="DC11" s="650"/>
      <c r="DD11" s="656">
        <v>204134</v>
      </c>
      <c r="DE11" s="648"/>
      <c r="DF11" s="648"/>
      <c r="DG11" s="648"/>
      <c r="DH11" s="648"/>
      <c r="DI11" s="648"/>
      <c r="DJ11" s="648"/>
      <c r="DK11" s="648"/>
      <c r="DL11" s="648"/>
      <c r="DM11" s="648"/>
      <c r="DN11" s="648"/>
      <c r="DO11" s="648"/>
      <c r="DP11" s="649"/>
      <c r="DQ11" s="656">
        <v>482229</v>
      </c>
      <c r="DR11" s="648"/>
      <c r="DS11" s="648"/>
      <c r="DT11" s="648"/>
      <c r="DU11" s="648"/>
      <c r="DV11" s="648"/>
      <c r="DW11" s="648"/>
      <c r="DX11" s="648"/>
      <c r="DY11" s="648"/>
      <c r="DZ11" s="648"/>
      <c r="EA11" s="648"/>
      <c r="EB11" s="648"/>
      <c r="EC11" s="657"/>
    </row>
    <row r="12" spans="2:143" ht="11.25" customHeight="1" x14ac:dyDescent="0.15">
      <c r="B12" s="644" t="s">
        <v>250</v>
      </c>
      <c r="C12" s="645"/>
      <c r="D12" s="645"/>
      <c r="E12" s="645"/>
      <c r="F12" s="645"/>
      <c r="G12" s="645"/>
      <c r="H12" s="645"/>
      <c r="I12" s="645"/>
      <c r="J12" s="645"/>
      <c r="K12" s="645"/>
      <c r="L12" s="645"/>
      <c r="M12" s="645"/>
      <c r="N12" s="645"/>
      <c r="O12" s="645"/>
      <c r="P12" s="645"/>
      <c r="Q12" s="646"/>
      <c r="R12" s="647">
        <v>23079</v>
      </c>
      <c r="S12" s="648"/>
      <c r="T12" s="648"/>
      <c r="U12" s="648"/>
      <c r="V12" s="648"/>
      <c r="W12" s="648"/>
      <c r="X12" s="648"/>
      <c r="Y12" s="649"/>
      <c r="Z12" s="650">
        <v>0.1</v>
      </c>
      <c r="AA12" s="650"/>
      <c r="AB12" s="650"/>
      <c r="AC12" s="650"/>
      <c r="AD12" s="651">
        <v>23079</v>
      </c>
      <c r="AE12" s="651"/>
      <c r="AF12" s="651"/>
      <c r="AG12" s="651"/>
      <c r="AH12" s="651"/>
      <c r="AI12" s="651"/>
      <c r="AJ12" s="651"/>
      <c r="AK12" s="651"/>
      <c r="AL12" s="652">
        <v>0.4</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566187</v>
      </c>
      <c r="BH12" s="648"/>
      <c r="BI12" s="648"/>
      <c r="BJ12" s="648"/>
      <c r="BK12" s="648"/>
      <c r="BL12" s="648"/>
      <c r="BM12" s="648"/>
      <c r="BN12" s="649"/>
      <c r="BO12" s="650">
        <v>53.3</v>
      </c>
      <c r="BP12" s="650"/>
      <c r="BQ12" s="650"/>
      <c r="BR12" s="650"/>
      <c r="BS12" s="656" t="s">
        <v>172</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618131</v>
      </c>
      <c r="CS12" s="648"/>
      <c r="CT12" s="648"/>
      <c r="CU12" s="648"/>
      <c r="CV12" s="648"/>
      <c r="CW12" s="648"/>
      <c r="CX12" s="648"/>
      <c r="CY12" s="649"/>
      <c r="CZ12" s="650">
        <v>3.7</v>
      </c>
      <c r="DA12" s="650"/>
      <c r="DB12" s="650"/>
      <c r="DC12" s="650"/>
      <c r="DD12" s="656">
        <v>240270</v>
      </c>
      <c r="DE12" s="648"/>
      <c r="DF12" s="648"/>
      <c r="DG12" s="648"/>
      <c r="DH12" s="648"/>
      <c r="DI12" s="648"/>
      <c r="DJ12" s="648"/>
      <c r="DK12" s="648"/>
      <c r="DL12" s="648"/>
      <c r="DM12" s="648"/>
      <c r="DN12" s="648"/>
      <c r="DO12" s="648"/>
      <c r="DP12" s="649"/>
      <c r="DQ12" s="656">
        <v>328281</v>
      </c>
      <c r="DR12" s="648"/>
      <c r="DS12" s="648"/>
      <c r="DT12" s="648"/>
      <c r="DU12" s="648"/>
      <c r="DV12" s="648"/>
      <c r="DW12" s="648"/>
      <c r="DX12" s="648"/>
      <c r="DY12" s="648"/>
      <c r="DZ12" s="648"/>
      <c r="EA12" s="648"/>
      <c r="EB12" s="648"/>
      <c r="EC12" s="657"/>
    </row>
    <row r="13" spans="2:143" ht="11.25" customHeight="1" x14ac:dyDescent="0.15">
      <c r="B13" s="644" t="s">
        <v>253</v>
      </c>
      <c r="C13" s="645"/>
      <c r="D13" s="645"/>
      <c r="E13" s="645"/>
      <c r="F13" s="645"/>
      <c r="G13" s="645"/>
      <c r="H13" s="645"/>
      <c r="I13" s="645"/>
      <c r="J13" s="645"/>
      <c r="K13" s="645"/>
      <c r="L13" s="645"/>
      <c r="M13" s="645"/>
      <c r="N13" s="645"/>
      <c r="O13" s="645"/>
      <c r="P13" s="645"/>
      <c r="Q13" s="646"/>
      <c r="R13" s="647" t="s">
        <v>127</v>
      </c>
      <c r="S13" s="648"/>
      <c r="T13" s="648"/>
      <c r="U13" s="648"/>
      <c r="V13" s="648"/>
      <c r="W13" s="648"/>
      <c r="X13" s="648"/>
      <c r="Y13" s="649"/>
      <c r="Z13" s="650" t="s">
        <v>228</v>
      </c>
      <c r="AA13" s="650"/>
      <c r="AB13" s="650"/>
      <c r="AC13" s="650"/>
      <c r="AD13" s="651" t="s">
        <v>228</v>
      </c>
      <c r="AE13" s="651"/>
      <c r="AF13" s="651"/>
      <c r="AG13" s="651"/>
      <c r="AH13" s="651"/>
      <c r="AI13" s="651"/>
      <c r="AJ13" s="651"/>
      <c r="AK13" s="651"/>
      <c r="AL13" s="652" t="s">
        <v>172</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564797</v>
      </c>
      <c r="BH13" s="648"/>
      <c r="BI13" s="648"/>
      <c r="BJ13" s="648"/>
      <c r="BK13" s="648"/>
      <c r="BL13" s="648"/>
      <c r="BM13" s="648"/>
      <c r="BN13" s="649"/>
      <c r="BO13" s="650">
        <v>53.2</v>
      </c>
      <c r="BP13" s="650"/>
      <c r="BQ13" s="650"/>
      <c r="BR13" s="650"/>
      <c r="BS13" s="656" t="s">
        <v>228</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2475793</v>
      </c>
      <c r="CS13" s="648"/>
      <c r="CT13" s="648"/>
      <c r="CU13" s="648"/>
      <c r="CV13" s="648"/>
      <c r="CW13" s="648"/>
      <c r="CX13" s="648"/>
      <c r="CY13" s="649"/>
      <c r="CZ13" s="650">
        <v>14.9</v>
      </c>
      <c r="DA13" s="650"/>
      <c r="DB13" s="650"/>
      <c r="DC13" s="650"/>
      <c r="DD13" s="656">
        <v>2153921</v>
      </c>
      <c r="DE13" s="648"/>
      <c r="DF13" s="648"/>
      <c r="DG13" s="648"/>
      <c r="DH13" s="648"/>
      <c r="DI13" s="648"/>
      <c r="DJ13" s="648"/>
      <c r="DK13" s="648"/>
      <c r="DL13" s="648"/>
      <c r="DM13" s="648"/>
      <c r="DN13" s="648"/>
      <c r="DO13" s="648"/>
      <c r="DP13" s="649"/>
      <c r="DQ13" s="656">
        <v>331692</v>
      </c>
      <c r="DR13" s="648"/>
      <c r="DS13" s="648"/>
      <c r="DT13" s="648"/>
      <c r="DU13" s="648"/>
      <c r="DV13" s="648"/>
      <c r="DW13" s="648"/>
      <c r="DX13" s="648"/>
      <c r="DY13" s="648"/>
      <c r="DZ13" s="648"/>
      <c r="EA13" s="648"/>
      <c r="EB13" s="648"/>
      <c r="EC13" s="657"/>
    </row>
    <row r="14" spans="2:143" ht="11.25" customHeight="1" x14ac:dyDescent="0.15">
      <c r="B14" s="644" t="s">
        <v>256</v>
      </c>
      <c r="C14" s="645"/>
      <c r="D14" s="645"/>
      <c r="E14" s="645"/>
      <c r="F14" s="645"/>
      <c r="G14" s="645"/>
      <c r="H14" s="645"/>
      <c r="I14" s="645"/>
      <c r="J14" s="645"/>
      <c r="K14" s="645"/>
      <c r="L14" s="645"/>
      <c r="M14" s="645"/>
      <c r="N14" s="645"/>
      <c r="O14" s="645"/>
      <c r="P14" s="645"/>
      <c r="Q14" s="646"/>
      <c r="R14" s="647" t="s">
        <v>228</v>
      </c>
      <c r="S14" s="648"/>
      <c r="T14" s="648"/>
      <c r="U14" s="648"/>
      <c r="V14" s="648"/>
      <c r="W14" s="648"/>
      <c r="X14" s="648"/>
      <c r="Y14" s="649"/>
      <c r="Z14" s="650" t="s">
        <v>228</v>
      </c>
      <c r="AA14" s="650"/>
      <c r="AB14" s="650"/>
      <c r="AC14" s="650"/>
      <c r="AD14" s="651" t="s">
        <v>127</v>
      </c>
      <c r="AE14" s="651"/>
      <c r="AF14" s="651"/>
      <c r="AG14" s="651"/>
      <c r="AH14" s="651"/>
      <c r="AI14" s="651"/>
      <c r="AJ14" s="651"/>
      <c r="AK14" s="651"/>
      <c r="AL14" s="652" t="s">
        <v>228</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46495</v>
      </c>
      <c r="BH14" s="648"/>
      <c r="BI14" s="648"/>
      <c r="BJ14" s="648"/>
      <c r="BK14" s="648"/>
      <c r="BL14" s="648"/>
      <c r="BM14" s="648"/>
      <c r="BN14" s="649"/>
      <c r="BO14" s="650">
        <v>4.4000000000000004</v>
      </c>
      <c r="BP14" s="650"/>
      <c r="BQ14" s="650"/>
      <c r="BR14" s="650"/>
      <c r="BS14" s="656" t="s">
        <v>228</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380062</v>
      </c>
      <c r="CS14" s="648"/>
      <c r="CT14" s="648"/>
      <c r="CU14" s="648"/>
      <c r="CV14" s="648"/>
      <c r="CW14" s="648"/>
      <c r="CX14" s="648"/>
      <c r="CY14" s="649"/>
      <c r="CZ14" s="650">
        <v>2.2999999999999998</v>
      </c>
      <c r="DA14" s="650"/>
      <c r="DB14" s="650"/>
      <c r="DC14" s="650"/>
      <c r="DD14" s="656">
        <v>63443</v>
      </c>
      <c r="DE14" s="648"/>
      <c r="DF14" s="648"/>
      <c r="DG14" s="648"/>
      <c r="DH14" s="648"/>
      <c r="DI14" s="648"/>
      <c r="DJ14" s="648"/>
      <c r="DK14" s="648"/>
      <c r="DL14" s="648"/>
      <c r="DM14" s="648"/>
      <c r="DN14" s="648"/>
      <c r="DO14" s="648"/>
      <c r="DP14" s="649"/>
      <c r="DQ14" s="656">
        <v>323925</v>
      </c>
      <c r="DR14" s="648"/>
      <c r="DS14" s="648"/>
      <c r="DT14" s="648"/>
      <c r="DU14" s="648"/>
      <c r="DV14" s="648"/>
      <c r="DW14" s="648"/>
      <c r="DX14" s="648"/>
      <c r="DY14" s="648"/>
      <c r="DZ14" s="648"/>
      <c r="EA14" s="648"/>
      <c r="EB14" s="648"/>
      <c r="EC14" s="657"/>
    </row>
    <row r="15" spans="2:143" ht="11.25" customHeight="1" x14ac:dyDescent="0.15">
      <c r="B15" s="644" t="s">
        <v>259</v>
      </c>
      <c r="C15" s="645"/>
      <c r="D15" s="645"/>
      <c r="E15" s="645"/>
      <c r="F15" s="645"/>
      <c r="G15" s="645"/>
      <c r="H15" s="645"/>
      <c r="I15" s="645"/>
      <c r="J15" s="645"/>
      <c r="K15" s="645"/>
      <c r="L15" s="645"/>
      <c r="M15" s="645"/>
      <c r="N15" s="645"/>
      <c r="O15" s="645"/>
      <c r="P15" s="645"/>
      <c r="Q15" s="646"/>
      <c r="R15" s="647" t="s">
        <v>172</v>
      </c>
      <c r="S15" s="648"/>
      <c r="T15" s="648"/>
      <c r="U15" s="648"/>
      <c r="V15" s="648"/>
      <c r="W15" s="648"/>
      <c r="X15" s="648"/>
      <c r="Y15" s="649"/>
      <c r="Z15" s="650" t="s">
        <v>172</v>
      </c>
      <c r="AA15" s="650"/>
      <c r="AB15" s="650"/>
      <c r="AC15" s="650"/>
      <c r="AD15" s="651" t="s">
        <v>127</v>
      </c>
      <c r="AE15" s="651"/>
      <c r="AF15" s="651"/>
      <c r="AG15" s="651"/>
      <c r="AH15" s="651"/>
      <c r="AI15" s="651"/>
      <c r="AJ15" s="651"/>
      <c r="AK15" s="651"/>
      <c r="AL15" s="652" t="s">
        <v>228</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53093</v>
      </c>
      <c r="BH15" s="648"/>
      <c r="BI15" s="648"/>
      <c r="BJ15" s="648"/>
      <c r="BK15" s="648"/>
      <c r="BL15" s="648"/>
      <c r="BM15" s="648"/>
      <c r="BN15" s="649"/>
      <c r="BO15" s="650">
        <v>5</v>
      </c>
      <c r="BP15" s="650"/>
      <c r="BQ15" s="650"/>
      <c r="BR15" s="650"/>
      <c r="BS15" s="656" t="s">
        <v>228</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2026609</v>
      </c>
      <c r="CS15" s="648"/>
      <c r="CT15" s="648"/>
      <c r="CU15" s="648"/>
      <c r="CV15" s="648"/>
      <c r="CW15" s="648"/>
      <c r="CX15" s="648"/>
      <c r="CY15" s="649"/>
      <c r="CZ15" s="650">
        <v>12.2</v>
      </c>
      <c r="DA15" s="650"/>
      <c r="DB15" s="650"/>
      <c r="DC15" s="650"/>
      <c r="DD15" s="656">
        <v>1257296</v>
      </c>
      <c r="DE15" s="648"/>
      <c r="DF15" s="648"/>
      <c r="DG15" s="648"/>
      <c r="DH15" s="648"/>
      <c r="DI15" s="648"/>
      <c r="DJ15" s="648"/>
      <c r="DK15" s="648"/>
      <c r="DL15" s="648"/>
      <c r="DM15" s="648"/>
      <c r="DN15" s="648"/>
      <c r="DO15" s="648"/>
      <c r="DP15" s="649"/>
      <c r="DQ15" s="656">
        <v>654683</v>
      </c>
      <c r="DR15" s="648"/>
      <c r="DS15" s="648"/>
      <c r="DT15" s="648"/>
      <c r="DU15" s="648"/>
      <c r="DV15" s="648"/>
      <c r="DW15" s="648"/>
      <c r="DX15" s="648"/>
      <c r="DY15" s="648"/>
      <c r="DZ15" s="648"/>
      <c r="EA15" s="648"/>
      <c r="EB15" s="648"/>
      <c r="EC15" s="657"/>
    </row>
    <row r="16" spans="2:143" ht="11.25" customHeight="1" x14ac:dyDescent="0.15">
      <c r="B16" s="644" t="s">
        <v>262</v>
      </c>
      <c r="C16" s="645"/>
      <c r="D16" s="645"/>
      <c r="E16" s="645"/>
      <c r="F16" s="645"/>
      <c r="G16" s="645"/>
      <c r="H16" s="645"/>
      <c r="I16" s="645"/>
      <c r="J16" s="645"/>
      <c r="K16" s="645"/>
      <c r="L16" s="645"/>
      <c r="M16" s="645"/>
      <c r="N16" s="645"/>
      <c r="O16" s="645"/>
      <c r="P16" s="645"/>
      <c r="Q16" s="646"/>
      <c r="R16" s="647">
        <v>7925</v>
      </c>
      <c r="S16" s="648"/>
      <c r="T16" s="648"/>
      <c r="U16" s="648"/>
      <c r="V16" s="648"/>
      <c r="W16" s="648"/>
      <c r="X16" s="648"/>
      <c r="Y16" s="649"/>
      <c r="Z16" s="650">
        <v>0</v>
      </c>
      <c r="AA16" s="650"/>
      <c r="AB16" s="650"/>
      <c r="AC16" s="650"/>
      <c r="AD16" s="651">
        <v>7925</v>
      </c>
      <c r="AE16" s="651"/>
      <c r="AF16" s="651"/>
      <c r="AG16" s="651"/>
      <c r="AH16" s="651"/>
      <c r="AI16" s="651"/>
      <c r="AJ16" s="651"/>
      <c r="AK16" s="651"/>
      <c r="AL16" s="652">
        <v>0.2</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t="s">
        <v>228</v>
      </c>
      <c r="BH16" s="648"/>
      <c r="BI16" s="648"/>
      <c r="BJ16" s="648"/>
      <c r="BK16" s="648"/>
      <c r="BL16" s="648"/>
      <c r="BM16" s="648"/>
      <c r="BN16" s="649"/>
      <c r="BO16" s="650" t="s">
        <v>228</v>
      </c>
      <c r="BP16" s="650"/>
      <c r="BQ16" s="650"/>
      <c r="BR16" s="650"/>
      <c r="BS16" s="656" t="s">
        <v>127</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v>1061794</v>
      </c>
      <c r="CS16" s="648"/>
      <c r="CT16" s="648"/>
      <c r="CU16" s="648"/>
      <c r="CV16" s="648"/>
      <c r="CW16" s="648"/>
      <c r="CX16" s="648"/>
      <c r="CY16" s="649"/>
      <c r="CZ16" s="650">
        <v>6.4</v>
      </c>
      <c r="DA16" s="650"/>
      <c r="DB16" s="650"/>
      <c r="DC16" s="650"/>
      <c r="DD16" s="656" t="s">
        <v>172</v>
      </c>
      <c r="DE16" s="648"/>
      <c r="DF16" s="648"/>
      <c r="DG16" s="648"/>
      <c r="DH16" s="648"/>
      <c r="DI16" s="648"/>
      <c r="DJ16" s="648"/>
      <c r="DK16" s="648"/>
      <c r="DL16" s="648"/>
      <c r="DM16" s="648"/>
      <c r="DN16" s="648"/>
      <c r="DO16" s="648"/>
      <c r="DP16" s="649"/>
      <c r="DQ16" s="656">
        <v>41103</v>
      </c>
      <c r="DR16" s="648"/>
      <c r="DS16" s="648"/>
      <c r="DT16" s="648"/>
      <c r="DU16" s="648"/>
      <c r="DV16" s="648"/>
      <c r="DW16" s="648"/>
      <c r="DX16" s="648"/>
      <c r="DY16" s="648"/>
      <c r="DZ16" s="648"/>
      <c r="EA16" s="648"/>
      <c r="EB16" s="648"/>
      <c r="EC16" s="657"/>
    </row>
    <row r="17" spans="2:133" ht="11.25" customHeight="1" x14ac:dyDescent="0.15">
      <c r="B17" s="644" t="s">
        <v>265</v>
      </c>
      <c r="C17" s="645"/>
      <c r="D17" s="645"/>
      <c r="E17" s="645"/>
      <c r="F17" s="645"/>
      <c r="G17" s="645"/>
      <c r="H17" s="645"/>
      <c r="I17" s="645"/>
      <c r="J17" s="645"/>
      <c r="K17" s="645"/>
      <c r="L17" s="645"/>
      <c r="M17" s="645"/>
      <c r="N17" s="645"/>
      <c r="O17" s="645"/>
      <c r="P17" s="645"/>
      <c r="Q17" s="646"/>
      <c r="R17" s="647">
        <v>4500</v>
      </c>
      <c r="S17" s="648"/>
      <c r="T17" s="648"/>
      <c r="U17" s="648"/>
      <c r="V17" s="648"/>
      <c r="W17" s="648"/>
      <c r="X17" s="648"/>
      <c r="Y17" s="649"/>
      <c r="Z17" s="650">
        <v>0</v>
      </c>
      <c r="AA17" s="650"/>
      <c r="AB17" s="650"/>
      <c r="AC17" s="650"/>
      <c r="AD17" s="651">
        <v>4500</v>
      </c>
      <c r="AE17" s="651"/>
      <c r="AF17" s="651"/>
      <c r="AG17" s="651"/>
      <c r="AH17" s="651"/>
      <c r="AI17" s="651"/>
      <c r="AJ17" s="651"/>
      <c r="AK17" s="651"/>
      <c r="AL17" s="652">
        <v>0.1</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172</v>
      </c>
      <c r="BH17" s="648"/>
      <c r="BI17" s="648"/>
      <c r="BJ17" s="648"/>
      <c r="BK17" s="648"/>
      <c r="BL17" s="648"/>
      <c r="BM17" s="648"/>
      <c r="BN17" s="649"/>
      <c r="BO17" s="650" t="s">
        <v>127</v>
      </c>
      <c r="BP17" s="650"/>
      <c r="BQ17" s="650"/>
      <c r="BR17" s="650"/>
      <c r="BS17" s="656" t="s">
        <v>228</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2370220</v>
      </c>
      <c r="CS17" s="648"/>
      <c r="CT17" s="648"/>
      <c r="CU17" s="648"/>
      <c r="CV17" s="648"/>
      <c r="CW17" s="648"/>
      <c r="CX17" s="648"/>
      <c r="CY17" s="649"/>
      <c r="CZ17" s="650">
        <v>14.3</v>
      </c>
      <c r="DA17" s="650"/>
      <c r="DB17" s="650"/>
      <c r="DC17" s="650"/>
      <c r="DD17" s="656" t="s">
        <v>228</v>
      </c>
      <c r="DE17" s="648"/>
      <c r="DF17" s="648"/>
      <c r="DG17" s="648"/>
      <c r="DH17" s="648"/>
      <c r="DI17" s="648"/>
      <c r="DJ17" s="648"/>
      <c r="DK17" s="648"/>
      <c r="DL17" s="648"/>
      <c r="DM17" s="648"/>
      <c r="DN17" s="648"/>
      <c r="DO17" s="648"/>
      <c r="DP17" s="649"/>
      <c r="DQ17" s="656">
        <v>1623891</v>
      </c>
      <c r="DR17" s="648"/>
      <c r="DS17" s="648"/>
      <c r="DT17" s="648"/>
      <c r="DU17" s="648"/>
      <c r="DV17" s="648"/>
      <c r="DW17" s="648"/>
      <c r="DX17" s="648"/>
      <c r="DY17" s="648"/>
      <c r="DZ17" s="648"/>
      <c r="EA17" s="648"/>
      <c r="EB17" s="648"/>
      <c r="EC17" s="657"/>
    </row>
    <row r="18" spans="2:133" ht="11.25" customHeight="1" x14ac:dyDescent="0.15">
      <c r="B18" s="644" t="s">
        <v>268</v>
      </c>
      <c r="C18" s="645"/>
      <c r="D18" s="645"/>
      <c r="E18" s="645"/>
      <c r="F18" s="645"/>
      <c r="G18" s="645"/>
      <c r="H18" s="645"/>
      <c r="I18" s="645"/>
      <c r="J18" s="645"/>
      <c r="K18" s="645"/>
      <c r="L18" s="645"/>
      <c r="M18" s="645"/>
      <c r="N18" s="645"/>
      <c r="O18" s="645"/>
      <c r="P18" s="645"/>
      <c r="Q18" s="646"/>
      <c r="R18" s="647">
        <v>9988</v>
      </c>
      <c r="S18" s="648"/>
      <c r="T18" s="648"/>
      <c r="U18" s="648"/>
      <c r="V18" s="648"/>
      <c r="W18" s="648"/>
      <c r="X18" s="648"/>
      <c r="Y18" s="649"/>
      <c r="Z18" s="650">
        <v>0.1</v>
      </c>
      <c r="AA18" s="650"/>
      <c r="AB18" s="650"/>
      <c r="AC18" s="650"/>
      <c r="AD18" s="651">
        <v>9988</v>
      </c>
      <c r="AE18" s="651"/>
      <c r="AF18" s="651"/>
      <c r="AG18" s="651"/>
      <c r="AH18" s="651"/>
      <c r="AI18" s="651"/>
      <c r="AJ18" s="651"/>
      <c r="AK18" s="651"/>
      <c r="AL18" s="652">
        <v>0.2</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228</v>
      </c>
      <c r="BH18" s="648"/>
      <c r="BI18" s="648"/>
      <c r="BJ18" s="648"/>
      <c r="BK18" s="648"/>
      <c r="BL18" s="648"/>
      <c r="BM18" s="648"/>
      <c r="BN18" s="649"/>
      <c r="BO18" s="650" t="s">
        <v>127</v>
      </c>
      <c r="BP18" s="650"/>
      <c r="BQ18" s="650"/>
      <c r="BR18" s="650"/>
      <c r="BS18" s="656" t="s">
        <v>172</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127</v>
      </c>
      <c r="CS18" s="648"/>
      <c r="CT18" s="648"/>
      <c r="CU18" s="648"/>
      <c r="CV18" s="648"/>
      <c r="CW18" s="648"/>
      <c r="CX18" s="648"/>
      <c r="CY18" s="649"/>
      <c r="CZ18" s="650" t="s">
        <v>228</v>
      </c>
      <c r="DA18" s="650"/>
      <c r="DB18" s="650"/>
      <c r="DC18" s="650"/>
      <c r="DD18" s="656" t="s">
        <v>228</v>
      </c>
      <c r="DE18" s="648"/>
      <c r="DF18" s="648"/>
      <c r="DG18" s="648"/>
      <c r="DH18" s="648"/>
      <c r="DI18" s="648"/>
      <c r="DJ18" s="648"/>
      <c r="DK18" s="648"/>
      <c r="DL18" s="648"/>
      <c r="DM18" s="648"/>
      <c r="DN18" s="648"/>
      <c r="DO18" s="648"/>
      <c r="DP18" s="649"/>
      <c r="DQ18" s="656" t="s">
        <v>228</v>
      </c>
      <c r="DR18" s="648"/>
      <c r="DS18" s="648"/>
      <c r="DT18" s="648"/>
      <c r="DU18" s="648"/>
      <c r="DV18" s="648"/>
      <c r="DW18" s="648"/>
      <c r="DX18" s="648"/>
      <c r="DY18" s="648"/>
      <c r="DZ18" s="648"/>
      <c r="EA18" s="648"/>
      <c r="EB18" s="648"/>
      <c r="EC18" s="657"/>
    </row>
    <row r="19" spans="2:133" ht="11.25" customHeight="1" x14ac:dyDescent="0.15">
      <c r="B19" s="644" t="s">
        <v>271</v>
      </c>
      <c r="C19" s="645"/>
      <c r="D19" s="645"/>
      <c r="E19" s="645"/>
      <c r="F19" s="645"/>
      <c r="G19" s="645"/>
      <c r="H19" s="645"/>
      <c r="I19" s="645"/>
      <c r="J19" s="645"/>
      <c r="K19" s="645"/>
      <c r="L19" s="645"/>
      <c r="M19" s="645"/>
      <c r="N19" s="645"/>
      <c r="O19" s="645"/>
      <c r="P19" s="645"/>
      <c r="Q19" s="646"/>
      <c r="R19" s="647">
        <v>5850</v>
      </c>
      <c r="S19" s="648"/>
      <c r="T19" s="648"/>
      <c r="U19" s="648"/>
      <c r="V19" s="648"/>
      <c r="W19" s="648"/>
      <c r="X19" s="648"/>
      <c r="Y19" s="649"/>
      <c r="Z19" s="650">
        <v>0</v>
      </c>
      <c r="AA19" s="650"/>
      <c r="AB19" s="650"/>
      <c r="AC19" s="650"/>
      <c r="AD19" s="651">
        <v>5850</v>
      </c>
      <c r="AE19" s="651"/>
      <c r="AF19" s="651"/>
      <c r="AG19" s="651"/>
      <c r="AH19" s="651"/>
      <c r="AI19" s="651"/>
      <c r="AJ19" s="651"/>
      <c r="AK19" s="651"/>
      <c r="AL19" s="652">
        <v>0.1</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v>26886</v>
      </c>
      <c r="BH19" s="648"/>
      <c r="BI19" s="648"/>
      <c r="BJ19" s="648"/>
      <c r="BK19" s="648"/>
      <c r="BL19" s="648"/>
      <c r="BM19" s="648"/>
      <c r="BN19" s="649"/>
      <c r="BO19" s="650">
        <v>2.5</v>
      </c>
      <c r="BP19" s="650"/>
      <c r="BQ19" s="650"/>
      <c r="BR19" s="650"/>
      <c r="BS19" s="656" t="s">
        <v>228</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228</v>
      </c>
      <c r="CS19" s="648"/>
      <c r="CT19" s="648"/>
      <c r="CU19" s="648"/>
      <c r="CV19" s="648"/>
      <c r="CW19" s="648"/>
      <c r="CX19" s="648"/>
      <c r="CY19" s="649"/>
      <c r="CZ19" s="650" t="s">
        <v>127</v>
      </c>
      <c r="DA19" s="650"/>
      <c r="DB19" s="650"/>
      <c r="DC19" s="650"/>
      <c r="DD19" s="656" t="s">
        <v>228</v>
      </c>
      <c r="DE19" s="648"/>
      <c r="DF19" s="648"/>
      <c r="DG19" s="648"/>
      <c r="DH19" s="648"/>
      <c r="DI19" s="648"/>
      <c r="DJ19" s="648"/>
      <c r="DK19" s="648"/>
      <c r="DL19" s="648"/>
      <c r="DM19" s="648"/>
      <c r="DN19" s="648"/>
      <c r="DO19" s="648"/>
      <c r="DP19" s="649"/>
      <c r="DQ19" s="656" t="s">
        <v>228</v>
      </c>
      <c r="DR19" s="648"/>
      <c r="DS19" s="648"/>
      <c r="DT19" s="648"/>
      <c r="DU19" s="648"/>
      <c r="DV19" s="648"/>
      <c r="DW19" s="648"/>
      <c r="DX19" s="648"/>
      <c r="DY19" s="648"/>
      <c r="DZ19" s="648"/>
      <c r="EA19" s="648"/>
      <c r="EB19" s="648"/>
      <c r="EC19" s="657"/>
    </row>
    <row r="20" spans="2:133" ht="11.25" customHeight="1" x14ac:dyDescent="0.15">
      <c r="B20" s="644" t="s">
        <v>274</v>
      </c>
      <c r="C20" s="645"/>
      <c r="D20" s="645"/>
      <c r="E20" s="645"/>
      <c r="F20" s="645"/>
      <c r="G20" s="645"/>
      <c r="H20" s="645"/>
      <c r="I20" s="645"/>
      <c r="J20" s="645"/>
      <c r="K20" s="645"/>
      <c r="L20" s="645"/>
      <c r="M20" s="645"/>
      <c r="N20" s="645"/>
      <c r="O20" s="645"/>
      <c r="P20" s="645"/>
      <c r="Q20" s="646"/>
      <c r="R20" s="647">
        <v>3521</v>
      </c>
      <c r="S20" s="648"/>
      <c r="T20" s="648"/>
      <c r="U20" s="648"/>
      <c r="V20" s="648"/>
      <c r="W20" s="648"/>
      <c r="X20" s="648"/>
      <c r="Y20" s="649"/>
      <c r="Z20" s="650">
        <v>0</v>
      </c>
      <c r="AA20" s="650"/>
      <c r="AB20" s="650"/>
      <c r="AC20" s="650"/>
      <c r="AD20" s="651">
        <v>3521</v>
      </c>
      <c r="AE20" s="651"/>
      <c r="AF20" s="651"/>
      <c r="AG20" s="651"/>
      <c r="AH20" s="651"/>
      <c r="AI20" s="651"/>
      <c r="AJ20" s="651"/>
      <c r="AK20" s="651"/>
      <c r="AL20" s="652">
        <v>0.1</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v>26886</v>
      </c>
      <c r="BH20" s="648"/>
      <c r="BI20" s="648"/>
      <c r="BJ20" s="648"/>
      <c r="BK20" s="648"/>
      <c r="BL20" s="648"/>
      <c r="BM20" s="648"/>
      <c r="BN20" s="649"/>
      <c r="BO20" s="650">
        <v>2.5</v>
      </c>
      <c r="BP20" s="650"/>
      <c r="BQ20" s="650"/>
      <c r="BR20" s="650"/>
      <c r="BS20" s="656" t="s">
        <v>172</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16565785</v>
      </c>
      <c r="CS20" s="648"/>
      <c r="CT20" s="648"/>
      <c r="CU20" s="648"/>
      <c r="CV20" s="648"/>
      <c r="CW20" s="648"/>
      <c r="CX20" s="648"/>
      <c r="CY20" s="649"/>
      <c r="CZ20" s="650">
        <v>100</v>
      </c>
      <c r="DA20" s="650"/>
      <c r="DB20" s="650"/>
      <c r="DC20" s="650"/>
      <c r="DD20" s="656">
        <v>4572370</v>
      </c>
      <c r="DE20" s="648"/>
      <c r="DF20" s="648"/>
      <c r="DG20" s="648"/>
      <c r="DH20" s="648"/>
      <c r="DI20" s="648"/>
      <c r="DJ20" s="648"/>
      <c r="DK20" s="648"/>
      <c r="DL20" s="648"/>
      <c r="DM20" s="648"/>
      <c r="DN20" s="648"/>
      <c r="DO20" s="648"/>
      <c r="DP20" s="649"/>
      <c r="DQ20" s="656">
        <v>6998362</v>
      </c>
      <c r="DR20" s="648"/>
      <c r="DS20" s="648"/>
      <c r="DT20" s="648"/>
      <c r="DU20" s="648"/>
      <c r="DV20" s="648"/>
      <c r="DW20" s="648"/>
      <c r="DX20" s="648"/>
      <c r="DY20" s="648"/>
      <c r="DZ20" s="648"/>
      <c r="EA20" s="648"/>
      <c r="EB20" s="648"/>
      <c r="EC20" s="657"/>
    </row>
    <row r="21" spans="2:133" ht="11.25" customHeight="1" x14ac:dyDescent="0.15">
      <c r="B21" s="644" t="s">
        <v>277</v>
      </c>
      <c r="C21" s="645"/>
      <c r="D21" s="645"/>
      <c r="E21" s="645"/>
      <c r="F21" s="645"/>
      <c r="G21" s="645"/>
      <c r="H21" s="645"/>
      <c r="I21" s="645"/>
      <c r="J21" s="645"/>
      <c r="K21" s="645"/>
      <c r="L21" s="645"/>
      <c r="M21" s="645"/>
      <c r="N21" s="645"/>
      <c r="O21" s="645"/>
      <c r="P21" s="645"/>
      <c r="Q21" s="646"/>
      <c r="R21" s="647">
        <v>617</v>
      </c>
      <c r="S21" s="648"/>
      <c r="T21" s="648"/>
      <c r="U21" s="648"/>
      <c r="V21" s="648"/>
      <c r="W21" s="648"/>
      <c r="X21" s="648"/>
      <c r="Y21" s="649"/>
      <c r="Z21" s="650">
        <v>0</v>
      </c>
      <c r="AA21" s="650"/>
      <c r="AB21" s="650"/>
      <c r="AC21" s="650"/>
      <c r="AD21" s="651">
        <v>617</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v>26886</v>
      </c>
      <c r="BH21" s="648"/>
      <c r="BI21" s="648"/>
      <c r="BJ21" s="648"/>
      <c r="BK21" s="648"/>
      <c r="BL21" s="648"/>
      <c r="BM21" s="648"/>
      <c r="BN21" s="649"/>
      <c r="BO21" s="650">
        <v>2.5</v>
      </c>
      <c r="BP21" s="650"/>
      <c r="BQ21" s="650"/>
      <c r="BR21" s="650"/>
      <c r="BS21" s="656" t="s">
        <v>127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279</v>
      </c>
      <c r="C22" s="645"/>
      <c r="D22" s="645"/>
      <c r="E22" s="645"/>
      <c r="F22" s="645"/>
      <c r="G22" s="645"/>
      <c r="H22" s="645"/>
      <c r="I22" s="645"/>
      <c r="J22" s="645"/>
      <c r="K22" s="645"/>
      <c r="L22" s="645"/>
      <c r="M22" s="645"/>
      <c r="N22" s="645"/>
      <c r="O22" s="645"/>
      <c r="P22" s="645"/>
      <c r="Q22" s="646"/>
      <c r="R22" s="647">
        <v>4212215</v>
      </c>
      <c r="S22" s="648"/>
      <c r="T22" s="648"/>
      <c r="U22" s="648"/>
      <c r="V22" s="648"/>
      <c r="W22" s="648"/>
      <c r="X22" s="648"/>
      <c r="Y22" s="649"/>
      <c r="Z22" s="650">
        <v>24.6</v>
      </c>
      <c r="AA22" s="650"/>
      <c r="AB22" s="650"/>
      <c r="AC22" s="650"/>
      <c r="AD22" s="651">
        <v>3784670</v>
      </c>
      <c r="AE22" s="651"/>
      <c r="AF22" s="651"/>
      <c r="AG22" s="651"/>
      <c r="AH22" s="651"/>
      <c r="AI22" s="651"/>
      <c r="AJ22" s="651"/>
      <c r="AK22" s="651"/>
      <c r="AL22" s="652">
        <v>71.8</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228</v>
      </c>
      <c r="BH22" s="648"/>
      <c r="BI22" s="648"/>
      <c r="BJ22" s="648"/>
      <c r="BK22" s="648"/>
      <c r="BL22" s="648"/>
      <c r="BM22" s="648"/>
      <c r="BN22" s="649"/>
      <c r="BO22" s="650" t="s">
        <v>127</v>
      </c>
      <c r="BP22" s="650"/>
      <c r="BQ22" s="650"/>
      <c r="BR22" s="650"/>
      <c r="BS22" s="656" t="s">
        <v>228</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282</v>
      </c>
      <c r="C23" s="645"/>
      <c r="D23" s="645"/>
      <c r="E23" s="645"/>
      <c r="F23" s="645"/>
      <c r="G23" s="645"/>
      <c r="H23" s="645"/>
      <c r="I23" s="645"/>
      <c r="J23" s="645"/>
      <c r="K23" s="645"/>
      <c r="L23" s="645"/>
      <c r="M23" s="645"/>
      <c r="N23" s="645"/>
      <c r="O23" s="645"/>
      <c r="P23" s="645"/>
      <c r="Q23" s="646"/>
      <c r="R23" s="647">
        <v>3784670</v>
      </c>
      <c r="S23" s="648"/>
      <c r="T23" s="648"/>
      <c r="U23" s="648"/>
      <c r="V23" s="648"/>
      <c r="W23" s="648"/>
      <c r="X23" s="648"/>
      <c r="Y23" s="649"/>
      <c r="Z23" s="650">
        <v>22.1</v>
      </c>
      <c r="AA23" s="650"/>
      <c r="AB23" s="650"/>
      <c r="AC23" s="650"/>
      <c r="AD23" s="651">
        <v>3784670</v>
      </c>
      <c r="AE23" s="651"/>
      <c r="AF23" s="651"/>
      <c r="AG23" s="651"/>
      <c r="AH23" s="651"/>
      <c r="AI23" s="651"/>
      <c r="AJ23" s="651"/>
      <c r="AK23" s="651"/>
      <c r="AL23" s="652">
        <v>71.8</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t="s">
        <v>172</v>
      </c>
      <c r="BH23" s="648"/>
      <c r="BI23" s="648"/>
      <c r="BJ23" s="648"/>
      <c r="BK23" s="648"/>
      <c r="BL23" s="648"/>
      <c r="BM23" s="648"/>
      <c r="BN23" s="649"/>
      <c r="BO23" s="650" t="s">
        <v>228</v>
      </c>
      <c r="BP23" s="650"/>
      <c r="BQ23" s="650"/>
      <c r="BR23" s="650"/>
      <c r="BS23" s="656" t="s">
        <v>127</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x14ac:dyDescent="0.15">
      <c r="B24" s="644" t="s">
        <v>289</v>
      </c>
      <c r="C24" s="645"/>
      <c r="D24" s="645"/>
      <c r="E24" s="645"/>
      <c r="F24" s="645"/>
      <c r="G24" s="645"/>
      <c r="H24" s="645"/>
      <c r="I24" s="645"/>
      <c r="J24" s="645"/>
      <c r="K24" s="645"/>
      <c r="L24" s="645"/>
      <c r="M24" s="645"/>
      <c r="N24" s="645"/>
      <c r="O24" s="645"/>
      <c r="P24" s="645"/>
      <c r="Q24" s="646"/>
      <c r="R24" s="647">
        <v>427545</v>
      </c>
      <c r="S24" s="648"/>
      <c r="T24" s="648"/>
      <c r="U24" s="648"/>
      <c r="V24" s="648"/>
      <c r="W24" s="648"/>
      <c r="X24" s="648"/>
      <c r="Y24" s="649"/>
      <c r="Z24" s="650">
        <v>2.5</v>
      </c>
      <c r="AA24" s="650"/>
      <c r="AB24" s="650"/>
      <c r="AC24" s="650"/>
      <c r="AD24" s="651" t="s">
        <v>228</v>
      </c>
      <c r="AE24" s="651"/>
      <c r="AF24" s="651"/>
      <c r="AG24" s="651"/>
      <c r="AH24" s="651"/>
      <c r="AI24" s="651"/>
      <c r="AJ24" s="651"/>
      <c r="AK24" s="651"/>
      <c r="AL24" s="652" t="s">
        <v>172</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228</v>
      </c>
      <c r="BH24" s="648"/>
      <c r="BI24" s="648"/>
      <c r="BJ24" s="648"/>
      <c r="BK24" s="648"/>
      <c r="BL24" s="648"/>
      <c r="BM24" s="648"/>
      <c r="BN24" s="649"/>
      <c r="BO24" s="650" t="s">
        <v>127</v>
      </c>
      <c r="BP24" s="650"/>
      <c r="BQ24" s="650"/>
      <c r="BR24" s="650"/>
      <c r="BS24" s="656" t="s">
        <v>127</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4632292</v>
      </c>
      <c r="CS24" s="637"/>
      <c r="CT24" s="637"/>
      <c r="CU24" s="637"/>
      <c r="CV24" s="637"/>
      <c r="CW24" s="637"/>
      <c r="CX24" s="637"/>
      <c r="CY24" s="638"/>
      <c r="CZ24" s="641">
        <v>28</v>
      </c>
      <c r="DA24" s="642"/>
      <c r="DB24" s="642"/>
      <c r="DC24" s="661"/>
      <c r="DD24" s="681">
        <v>3377977</v>
      </c>
      <c r="DE24" s="637"/>
      <c r="DF24" s="637"/>
      <c r="DG24" s="637"/>
      <c r="DH24" s="637"/>
      <c r="DI24" s="637"/>
      <c r="DJ24" s="637"/>
      <c r="DK24" s="638"/>
      <c r="DL24" s="681">
        <v>3248265</v>
      </c>
      <c r="DM24" s="637"/>
      <c r="DN24" s="637"/>
      <c r="DO24" s="637"/>
      <c r="DP24" s="637"/>
      <c r="DQ24" s="637"/>
      <c r="DR24" s="637"/>
      <c r="DS24" s="637"/>
      <c r="DT24" s="637"/>
      <c r="DU24" s="637"/>
      <c r="DV24" s="638"/>
      <c r="DW24" s="641">
        <v>59.7</v>
      </c>
      <c r="DX24" s="642"/>
      <c r="DY24" s="642"/>
      <c r="DZ24" s="642"/>
      <c r="EA24" s="642"/>
      <c r="EB24" s="642"/>
      <c r="EC24" s="643"/>
    </row>
    <row r="25" spans="2:133" ht="11.25" customHeight="1" x14ac:dyDescent="0.15">
      <c r="B25" s="644" t="s">
        <v>292</v>
      </c>
      <c r="C25" s="645"/>
      <c r="D25" s="645"/>
      <c r="E25" s="645"/>
      <c r="F25" s="645"/>
      <c r="G25" s="645"/>
      <c r="H25" s="645"/>
      <c r="I25" s="645"/>
      <c r="J25" s="645"/>
      <c r="K25" s="645"/>
      <c r="L25" s="645"/>
      <c r="M25" s="645"/>
      <c r="N25" s="645"/>
      <c r="O25" s="645"/>
      <c r="P25" s="645"/>
      <c r="Q25" s="646"/>
      <c r="R25" s="647" t="s">
        <v>127</v>
      </c>
      <c r="S25" s="648"/>
      <c r="T25" s="648"/>
      <c r="U25" s="648"/>
      <c r="V25" s="648"/>
      <c r="W25" s="648"/>
      <c r="X25" s="648"/>
      <c r="Y25" s="649"/>
      <c r="Z25" s="650" t="s">
        <v>127</v>
      </c>
      <c r="AA25" s="650"/>
      <c r="AB25" s="650"/>
      <c r="AC25" s="650"/>
      <c r="AD25" s="651" t="s">
        <v>228</v>
      </c>
      <c r="AE25" s="651"/>
      <c r="AF25" s="651"/>
      <c r="AG25" s="651"/>
      <c r="AH25" s="651"/>
      <c r="AI25" s="651"/>
      <c r="AJ25" s="651"/>
      <c r="AK25" s="651"/>
      <c r="AL25" s="652" t="s">
        <v>228</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127</v>
      </c>
      <c r="BP25" s="650"/>
      <c r="BQ25" s="650"/>
      <c r="BR25" s="650"/>
      <c r="BS25" s="656" t="s">
        <v>228</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1610071</v>
      </c>
      <c r="CS25" s="684"/>
      <c r="CT25" s="684"/>
      <c r="CU25" s="684"/>
      <c r="CV25" s="684"/>
      <c r="CW25" s="684"/>
      <c r="CX25" s="684"/>
      <c r="CY25" s="685"/>
      <c r="CZ25" s="652">
        <v>9.6999999999999993</v>
      </c>
      <c r="DA25" s="682"/>
      <c r="DB25" s="682"/>
      <c r="DC25" s="686"/>
      <c r="DD25" s="656">
        <v>1529721</v>
      </c>
      <c r="DE25" s="684"/>
      <c r="DF25" s="684"/>
      <c r="DG25" s="684"/>
      <c r="DH25" s="684"/>
      <c r="DI25" s="684"/>
      <c r="DJ25" s="684"/>
      <c r="DK25" s="685"/>
      <c r="DL25" s="656">
        <v>1431302</v>
      </c>
      <c r="DM25" s="684"/>
      <c r="DN25" s="684"/>
      <c r="DO25" s="684"/>
      <c r="DP25" s="684"/>
      <c r="DQ25" s="684"/>
      <c r="DR25" s="684"/>
      <c r="DS25" s="684"/>
      <c r="DT25" s="684"/>
      <c r="DU25" s="684"/>
      <c r="DV25" s="685"/>
      <c r="DW25" s="652">
        <v>26.3</v>
      </c>
      <c r="DX25" s="682"/>
      <c r="DY25" s="682"/>
      <c r="DZ25" s="682"/>
      <c r="EA25" s="682"/>
      <c r="EB25" s="682"/>
      <c r="EC25" s="683"/>
    </row>
    <row r="26" spans="2:133" ht="11.25" customHeight="1" x14ac:dyDescent="0.15">
      <c r="B26" s="644" t="s">
        <v>295</v>
      </c>
      <c r="C26" s="645"/>
      <c r="D26" s="645"/>
      <c r="E26" s="645"/>
      <c r="F26" s="645"/>
      <c r="G26" s="645"/>
      <c r="H26" s="645"/>
      <c r="I26" s="645"/>
      <c r="J26" s="645"/>
      <c r="K26" s="645"/>
      <c r="L26" s="645"/>
      <c r="M26" s="645"/>
      <c r="N26" s="645"/>
      <c r="O26" s="645"/>
      <c r="P26" s="645"/>
      <c r="Q26" s="646"/>
      <c r="R26" s="647">
        <v>5693465</v>
      </c>
      <c r="S26" s="648"/>
      <c r="T26" s="648"/>
      <c r="U26" s="648"/>
      <c r="V26" s="648"/>
      <c r="W26" s="648"/>
      <c r="X26" s="648"/>
      <c r="Y26" s="649"/>
      <c r="Z26" s="650">
        <v>33.299999999999997</v>
      </c>
      <c r="AA26" s="650"/>
      <c r="AB26" s="650"/>
      <c r="AC26" s="650"/>
      <c r="AD26" s="651">
        <v>5265920</v>
      </c>
      <c r="AE26" s="651"/>
      <c r="AF26" s="651"/>
      <c r="AG26" s="651"/>
      <c r="AH26" s="651"/>
      <c r="AI26" s="651"/>
      <c r="AJ26" s="651"/>
      <c r="AK26" s="651"/>
      <c r="AL26" s="652">
        <v>100</v>
      </c>
      <c r="AM26" s="653"/>
      <c r="AN26" s="653"/>
      <c r="AO26" s="654"/>
      <c r="AP26" s="666" t="s">
        <v>296</v>
      </c>
      <c r="AQ26" s="693"/>
      <c r="AR26" s="693"/>
      <c r="AS26" s="693"/>
      <c r="AT26" s="693"/>
      <c r="AU26" s="693"/>
      <c r="AV26" s="693"/>
      <c r="AW26" s="693"/>
      <c r="AX26" s="693"/>
      <c r="AY26" s="693"/>
      <c r="AZ26" s="693"/>
      <c r="BA26" s="693"/>
      <c r="BB26" s="693"/>
      <c r="BC26" s="693"/>
      <c r="BD26" s="693"/>
      <c r="BE26" s="693"/>
      <c r="BF26" s="668"/>
      <c r="BG26" s="647" t="s">
        <v>172</v>
      </c>
      <c r="BH26" s="648"/>
      <c r="BI26" s="648"/>
      <c r="BJ26" s="648"/>
      <c r="BK26" s="648"/>
      <c r="BL26" s="648"/>
      <c r="BM26" s="648"/>
      <c r="BN26" s="649"/>
      <c r="BO26" s="650" t="s">
        <v>228</v>
      </c>
      <c r="BP26" s="650"/>
      <c r="BQ26" s="650"/>
      <c r="BR26" s="650"/>
      <c r="BS26" s="656" t="s">
        <v>127</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914198</v>
      </c>
      <c r="CS26" s="648"/>
      <c r="CT26" s="648"/>
      <c r="CU26" s="648"/>
      <c r="CV26" s="648"/>
      <c r="CW26" s="648"/>
      <c r="CX26" s="648"/>
      <c r="CY26" s="649"/>
      <c r="CZ26" s="652">
        <v>5.5</v>
      </c>
      <c r="DA26" s="682"/>
      <c r="DB26" s="682"/>
      <c r="DC26" s="686"/>
      <c r="DD26" s="656">
        <v>854587</v>
      </c>
      <c r="DE26" s="648"/>
      <c r="DF26" s="648"/>
      <c r="DG26" s="648"/>
      <c r="DH26" s="648"/>
      <c r="DI26" s="648"/>
      <c r="DJ26" s="648"/>
      <c r="DK26" s="649"/>
      <c r="DL26" s="656" t="s">
        <v>228</v>
      </c>
      <c r="DM26" s="648"/>
      <c r="DN26" s="648"/>
      <c r="DO26" s="648"/>
      <c r="DP26" s="648"/>
      <c r="DQ26" s="648"/>
      <c r="DR26" s="648"/>
      <c r="DS26" s="648"/>
      <c r="DT26" s="648"/>
      <c r="DU26" s="648"/>
      <c r="DV26" s="649"/>
      <c r="DW26" s="652" t="s">
        <v>228</v>
      </c>
      <c r="DX26" s="682"/>
      <c r="DY26" s="682"/>
      <c r="DZ26" s="682"/>
      <c r="EA26" s="682"/>
      <c r="EB26" s="682"/>
      <c r="EC26" s="683"/>
    </row>
    <row r="27" spans="2:133" ht="11.25" customHeight="1" x14ac:dyDescent="0.15">
      <c r="B27" s="644" t="s">
        <v>298</v>
      </c>
      <c r="C27" s="645"/>
      <c r="D27" s="645"/>
      <c r="E27" s="645"/>
      <c r="F27" s="645"/>
      <c r="G27" s="645"/>
      <c r="H27" s="645"/>
      <c r="I27" s="645"/>
      <c r="J27" s="645"/>
      <c r="K27" s="645"/>
      <c r="L27" s="645"/>
      <c r="M27" s="645"/>
      <c r="N27" s="645"/>
      <c r="O27" s="645"/>
      <c r="P27" s="645"/>
      <c r="Q27" s="646"/>
      <c r="R27" s="647">
        <v>1443</v>
      </c>
      <c r="S27" s="648"/>
      <c r="T27" s="648"/>
      <c r="U27" s="648"/>
      <c r="V27" s="648"/>
      <c r="W27" s="648"/>
      <c r="X27" s="648"/>
      <c r="Y27" s="649"/>
      <c r="Z27" s="650">
        <v>0</v>
      </c>
      <c r="AA27" s="650"/>
      <c r="AB27" s="650"/>
      <c r="AC27" s="650"/>
      <c r="AD27" s="651">
        <v>1443</v>
      </c>
      <c r="AE27" s="651"/>
      <c r="AF27" s="651"/>
      <c r="AG27" s="651"/>
      <c r="AH27" s="651"/>
      <c r="AI27" s="651"/>
      <c r="AJ27" s="651"/>
      <c r="AK27" s="651"/>
      <c r="AL27" s="652">
        <v>0</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1062594</v>
      </c>
      <c r="BH27" s="648"/>
      <c r="BI27" s="648"/>
      <c r="BJ27" s="648"/>
      <c r="BK27" s="648"/>
      <c r="BL27" s="648"/>
      <c r="BM27" s="648"/>
      <c r="BN27" s="649"/>
      <c r="BO27" s="650">
        <v>100</v>
      </c>
      <c r="BP27" s="650"/>
      <c r="BQ27" s="650"/>
      <c r="BR27" s="650"/>
      <c r="BS27" s="656" t="s">
        <v>228</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652001</v>
      </c>
      <c r="CS27" s="684"/>
      <c r="CT27" s="684"/>
      <c r="CU27" s="684"/>
      <c r="CV27" s="684"/>
      <c r="CW27" s="684"/>
      <c r="CX27" s="684"/>
      <c r="CY27" s="685"/>
      <c r="CZ27" s="652">
        <v>3.9</v>
      </c>
      <c r="DA27" s="682"/>
      <c r="DB27" s="682"/>
      <c r="DC27" s="686"/>
      <c r="DD27" s="656">
        <v>224365</v>
      </c>
      <c r="DE27" s="684"/>
      <c r="DF27" s="684"/>
      <c r="DG27" s="684"/>
      <c r="DH27" s="684"/>
      <c r="DI27" s="684"/>
      <c r="DJ27" s="684"/>
      <c r="DK27" s="685"/>
      <c r="DL27" s="656">
        <v>224365</v>
      </c>
      <c r="DM27" s="684"/>
      <c r="DN27" s="684"/>
      <c r="DO27" s="684"/>
      <c r="DP27" s="684"/>
      <c r="DQ27" s="684"/>
      <c r="DR27" s="684"/>
      <c r="DS27" s="684"/>
      <c r="DT27" s="684"/>
      <c r="DU27" s="684"/>
      <c r="DV27" s="685"/>
      <c r="DW27" s="652">
        <v>4.0999999999999996</v>
      </c>
      <c r="DX27" s="682"/>
      <c r="DY27" s="682"/>
      <c r="DZ27" s="682"/>
      <c r="EA27" s="682"/>
      <c r="EB27" s="682"/>
      <c r="EC27" s="683"/>
    </row>
    <row r="28" spans="2:133" ht="11.25" customHeight="1" x14ac:dyDescent="0.15">
      <c r="B28" s="644" t="s">
        <v>301</v>
      </c>
      <c r="C28" s="645"/>
      <c r="D28" s="645"/>
      <c r="E28" s="645"/>
      <c r="F28" s="645"/>
      <c r="G28" s="645"/>
      <c r="H28" s="645"/>
      <c r="I28" s="645"/>
      <c r="J28" s="645"/>
      <c r="K28" s="645"/>
      <c r="L28" s="645"/>
      <c r="M28" s="645"/>
      <c r="N28" s="645"/>
      <c r="O28" s="645"/>
      <c r="P28" s="645"/>
      <c r="Q28" s="646"/>
      <c r="R28" s="647">
        <v>20743</v>
      </c>
      <c r="S28" s="648"/>
      <c r="T28" s="648"/>
      <c r="U28" s="648"/>
      <c r="V28" s="648"/>
      <c r="W28" s="648"/>
      <c r="X28" s="648"/>
      <c r="Y28" s="649"/>
      <c r="Z28" s="650">
        <v>0.1</v>
      </c>
      <c r="AA28" s="650"/>
      <c r="AB28" s="650"/>
      <c r="AC28" s="650"/>
      <c r="AD28" s="651" t="s">
        <v>127</v>
      </c>
      <c r="AE28" s="651"/>
      <c r="AF28" s="651"/>
      <c r="AG28" s="651"/>
      <c r="AH28" s="651"/>
      <c r="AI28" s="651"/>
      <c r="AJ28" s="651"/>
      <c r="AK28" s="651"/>
      <c r="AL28" s="652" t="s">
        <v>127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2370220</v>
      </c>
      <c r="CS28" s="648"/>
      <c r="CT28" s="648"/>
      <c r="CU28" s="648"/>
      <c r="CV28" s="648"/>
      <c r="CW28" s="648"/>
      <c r="CX28" s="648"/>
      <c r="CY28" s="649"/>
      <c r="CZ28" s="652">
        <v>14.3</v>
      </c>
      <c r="DA28" s="682"/>
      <c r="DB28" s="682"/>
      <c r="DC28" s="686"/>
      <c r="DD28" s="656">
        <v>1623891</v>
      </c>
      <c r="DE28" s="648"/>
      <c r="DF28" s="648"/>
      <c r="DG28" s="648"/>
      <c r="DH28" s="648"/>
      <c r="DI28" s="648"/>
      <c r="DJ28" s="648"/>
      <c r="DK28" s="649"/>
      <c r="DL28" s="656">
        <v>1592598</v>
      </c>
      <c r="DM28" s="648"/>
      <c r="DN28" s="648"/>
      <c r="DO28" s="648"/>
      <c r="DP28" s="648"/>
      <c r="DQ28" s="648"/>
      <c r="DR28" s="648"/>
      <c r="DS28" s="648"/>
      <c r="DT28" s="648"/>
      <c r="DU28" s="648"/>
      <c r="DV28" s="649"/>
      <c r="DW28" s="652">
        <v>29.2</v>
      </c>
      <c r="DX28" s="682"/>
      <c r="DY28" s="682"/>
      <c r="DZ28" s="682"/>
      <c r="EA28" s="682"/>
      <c r="EB28" s="682"/>
      <c r="EC28" s="683"/>
    </row>
    <row r="29" spans="2:133" ht="11.25" customHeight="1" x14ac:dyDescent="0.15">
      <c r="B29" s="644" t="s">
        <v>303</v>
      </c>
      <c r="C29" s="645"/>
      <c r="D29" s="645"/>
      <c r="E29" s="645"/>
      <c r="F29" s="645"/>
      <c r="G29" s="645"/>
      <c r="H29" s="645"/>
      <c r="I29" s="645"/>
      <c r="J29" s="645"/>
      <c r="K29" s="645"/>
      <c r="L29" s="645"/>
      <c r="M29" s="645"/>
      <c r="N29" s="645"/>
      <c r="O29" s="645"/>
      <c r="P29" s="645"/>
      <c r="Q29" s="646"/>
      <c r="R29" s="647">
        <v>74341</v>
      </c>
      <c r="S29" s="648"/>
      <c r="T29" s="648"/>
      <c r="U29" s="648"/>
      <c r="V29" s="648"/>
      <c r="W29" s="648"/>
      <c r="X29" s="648"/>
      <c r="Y29" s="649"/>
      <c r="Z29" s="650">
        <v>0.4</v>
      </c>
      <c r="AA29" s="650"/>
      <c r="AB29" s="650"/>
      <c r="AC29" s="650"/>
      <c r="AD29" s="651" t="s">
        <v>172</v>
      </c>
      <c r="AE29" s="651"/>
      <c r="AF29" s="651"/>
      <c r="AG29" s="651"/>
      <c r="AH29" s="651"/>
      <c r="AI29" s="651"/>
      <c r="AJ29" s="651"/>
      <c r="AK29" s="651"/>
      <c r="AL29" s="652" t="s">
        <v>228</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304</v>
      </c>
      <c r="CE29" s="688"/>
      <c r="CF29" s="662" t="s">
        <v>305</v>
      </c>
      <c r="CG29" s="663"/>
      <c r="CH29" s="663"/>
      <c r="CI29" s="663"/>
      <c r="CJ29" s="663"/>
      <c r="CK29" s="663"/>
      <c r="CL29" s="663"/>
      <c r="CM29" s="663"/>
      <c r="CN29" s="663"/>
      <c r="CO29" s="663"/>
      <c r="CP29" s="663"/>
      <c r="CQ29" s="664"/>
      <c r="CR29" s="647">
        <v>2370148</v>
      </c>
      <c r="CS29" s="684"/>
      <c r="CT29" s="684"/>
      <c r="CU29" s="684"/>
      <c r="CV29" s="684"/>
      <c r="CW29" s="684"/>
      <c r="CX29" s="684"/>
      <c r="CY29" s="685"/>
      <c r="CZ29" s="652">
        <v>14.3</v>
      </c>
      <c r="DA29" s="682"/>
      <c r="DB29" s="682"/>
      <c r="DC29" s="686"/>
      <c r="DD29" s="656">
        <v>1623819</v>
      </c>
      <c r="DE29" s="684"/>
      <c r="DF29" s="684"/>
      <c r="DG29" s="684"/>
      <c r="DH29" s="684"/>
      <c r="DI29" s="684"/>
      <c r="DJ29" s="684"/>
      <c r="DK29" s="685"/>
      <c r="DL29" s="656">
        <v>1592526</v>
      </c>
      <c r="DM29" s="684"/>
      <c r="DN29" s="684"/>
      <c r="DO29" s="684"/>
      <c r="DP29" s="684"/>
      <c r="DQ29" s="684"/>
      <c r="DR29" s="684"/>
      <c r="DS29" s="684"/>
      <c r="DT29" s="684"/>
      <c r="DU29" s="684"/>
      <c r="DV29" s="685"/>
      <c r="DW29" s="652">
        <v>29.2</v>
      </c>
      <c r="DX29" s="682"/>
      <c r="DY29" s="682"/>
      <c r="DZ29" s="682"/>
      <c r="EA29" s="682"/>
      <c r="EB29" s="682"/>
      <c r="EC29" s="683"/>
    </row>
    <row r="30" spans="2:133" ht="11.25" customHeight="1" x14ac:dyDescent="0.15">
      <c r="B30" s="644" t="s">
        <v>306</v>
      </c>
      <c r="C30" s="645"/>
      <c r="D30" s="645"/>
      <c r="E30" s="645"/>
      <c r="F30" s="645"/>
      <c r="G30" s="645"/>
      <c r="H30" s="645"/>
      <c r="I30" s="645"/>
      <c r="J30" s="645"/>
      <c r="K30" s="645"/>
      <c r="L30" s="645"/>
      <c r="M30" s="645"/>
      <c r="N30" s="645"/>
      <c r="O30" s="645"/>
      <c r="P30" s="645"/>
      <c r="Q30" s="646"/>
      <c r="R30" s="647">
        <v>7142</v>
      </c>
      <c r="S30" s="648"/>
      <c r="T30" s="648"/>
      <c r="U30" s="648"/>
      <c r="V30" s="648"/>
      <c r="W30" s="648"/>
      <c r="X30" s="648"/>
      <c r="Y30" s="649"/>
      <c r="Z30" s="650">
        <v>0</v>
      </c>
      <c r="AA30" s="650"/>
      <c r="AB30" s="650"/>
      <c r="AC30" s="650"/>
      <c r="AD30" s="651" t="s">
        <v>172</v>
      </c>
      <c r="AE30" s="651"/>
      <c r="AF30" s="651"/>
      <c r="AG30" s="651"/>
      <c r="AH30" s="651"/>
      <c r="AI30" s="651"/>
      <c r="AJ30" s="651"/>
      <c r="AK30" s="651"/>
      <c r="AL30" s="652" t="s">
        <v>228</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307</v>
      </c>
      <c r="BH30" s="694"/>
      <c r="BI30" s="694"/>
      <c r="BJ30" s="694"/>
      <c r="BK30" s="694"/>
      <c r="BL30" s="694"/>
      <c r="BM30" s="694"/>
      <c r="BN30" s="694"/>
      <c r="BO30" s="694"/>
      <c r="BP30" s="694"/>
      <c r="BQ30" s="695"/>
      <c r="BR30" s="626" t="s">
        <v>308</v>
      </c>
      <c r="BS30" s="694"/>
      <c r="BT30" s="694"/>
      <c r="BU30" s="694"/>
      <c r="BV30" s="694"/>
      <c r="BW30" s="694"/>
      <c r="BX30" s="694"/>
      <c r="BY30" s="694"/>
      <c r="BZ30" s="694"/>
      <c r="CA30" s="694"/>
      <c r="CB30" s="695"/>
      <c r="CD30" s="689"/>
      <c r="CE30" s="690"/>
      <c r="CF30" s="662" t="s">
        <v>309</v>
      </c>
      <c r="CG30" s="663"/>
      <c r="CH30" s="663"/>
      <c r="CI30" s="663"/>
      <c r="CJ30" s="663"/>
      <c r="CK30" s="663"/>
      <c r="CL30" s="663"/>
      <c r="CM30" s="663"/>
      <c r="CN30" s="663"/>
      <c r="CO30" s="663"/>
      <c r="CP30" s="663"/>
      <c r="CQ30" s="664"/>
      <c r="CR30" s="647">
        <v>2312861</v>
      </c>
      <c r="CS30" s="648"/>
      <c r="CT30" s="648"/>
      <c r="CU30" s="648"/>
      <c r="CV30" s="648"/>
      <c r="CW30" s="648"/>
      <c r="CX30" s="648"/>
      <c r="CY30" s="649"/>
      <c r="CZ30" s="652">
        <v>14</v>
      </c>
      <c r="DA30" s="682"/>
      <c r="DB30" s="682"/>
      <c r="DC30" s="686"/>
      <c r="DD30" s="656">
        <v>1566557</v>
      </c>
      <c r="DE30" s="648"/>
      <c r="DF30" s="648"/>
      <c r="DG30" s="648"/>
      <c r="DH30" s="648"/>
      <c r="DI30" s="648"/>
      <c r="DJ30" s="648"/>
      <c r="DK30" s="649"/>
      <c r="DL30" s="656">
        <v>1535264</v>
      </c>
      <c r="DM30" s="648"/>
      <c r="DN30" s="648"/>
      <c r="DO30" s="648"/>
      <c r="DP30" s="648"/>
      <c r="DQ30" s="648"/>
      <c r="DR30" s="648"/>
      <c r="DS30" s="648"/>
      <c r="DT30" s="648"/>
      <c r="DU30" s="648"/>
      <c r="DV30" s="649"/>
      <c r="DW30" s="652">
        <v>28.2</v>
      </c>
      <c r="DX30" s="682"/>
      <c r="DY30" s="682"/>
      <c r="DZ30" s="682"/>
      <c r="EA30" s="682"/>
      <c r="EB30" s="682"/>
      <c r="EC30" s="683"/>
    </row>
    <row r="31" spans="2:133" ht="11.25" customHeight="1" x14ac:dyDescent="0.15">
      <c r="B31" s="644" t="s">
        <v>310</v>
      </c>
      <c r="C31" s="645"/>
      <c r="D31" s="645"/>
      <c r="E31" s="645"/>
      <c r="F31" s="645"/>
      <c r="G31" s="645"/>
      <c r="H31" s="645"/>
      <c r="I31" s="645"/>
      <c r="J31" s="645"/>
      <c r="K31" s="645"/>
      <c r="L31" s="645"/>
      <c r="M31" s="645"/>
      <c r="N31" s="645"/>
      <c r="O31" s="645"/>
      <c r="P31" s="645"/>
      <c r="Q31" s="646"/>
      <c r="R31" s="647">
        <v>3567023</v>
      </c>
      <c r="S31" s="648"/>
      <c r="T31" s="648"/>
      <c r="U31" s="648"/>
      <c r="V31" s="648"/>
      <c r="W31" s="648"/>
      <c r="X31" s="648"/>
      <c r="Y31" s="649"/>
      <c r="Z31" s="650">
        <v>20.8</v>
      </c>
      <c r="AA31" s="650"/>
      <c r="AB31" s="650"/>
      <c r="AC31" s="650"/>
      <c r="AD31" s="651" t="s">
        <v>127</v>
      </c>
      <c r="AE31" s="651"/>
      <c r="AF31" s="651"/>
      <c r="AG31" s="651"/>
      <c r="AH31" s="651"/>
      <c r="AI31" s="651"/>
      <c r="AJ31" s="651"/>
      <c r="AK31" s="651"/>
      <c r="AL31" s="652" t="s">
        <v>228</v>
      </c>
      <c r="AM31" s="653"/>
      <c r="AN31" s="653"/>
      <c r="AO31" s="654"/>
      <c r="AP31" s="701" t="s">
        <v>311</v>
      </c>
      <c r="AQ31" s="702"/>
      <c r="AR31" s="702"/>
      <c r="AS31" s="702"/>
      <c r="AT31" s="707" t="s">
        <v>312</v>
      </c>
      <c r="AU31" s="231"/>
      <c r="AV31" s="231"/>
      <c r="AW31" s="231"/>
      <c r="AX31" s="633" t="s">
        <v>185</v>
      </c>
      <c r="AY31" s="634"/>
      <c r="AZ31" s="634"/>
      <c r="BA31" s="634"/>
      <c r="BB31" s="634"/>
      <c r="BC31" s="634"/>
      <c r="BD31" s="634"/>
      <c r="BE31" s="634"/>
      <c r="BF31" s="635"/>
      <c r="BG31" s="715">
        <v>92.6</v>
      </c>
      <c r="BH31" s="699"/>
      <c r="BI31" s="699"/>
      <c r="BJ31" s="699"/>
      <c r="BK31" s="699"/>
      <c r="BL31" s="699"/>
      <c r="BM31" s="642">
        <v>88.3</v>
      </c>
      <c r="BN31" s="699"/>
      <c r="BO31" s="699"/>
      <c r="BP31" s="699"/>
      <c r="BQ31" s="700"/>
      <c r="BR31" s="715">
        <v>98.6</v>
      </c>
      <c r="BS31" s="699"/>
      <c r="BT31" s="699"/>
      <c r="BU31" s="699"/>
      <c r="BV31" s="699"/>
      <c r="BW31" s="699"/>
      <c r="BX31" s="642">
        <v>93.7</v>
      </c>
      <c r="BY31" s="699"/>
      <c r="BZ31" s="699"/>
      <c r="CA31" s="699"/>
      <c r="CB31" s="700"/>
      <c r="CD31" s="689"/>
      <c r="CE31" s="690"/>
      <c r="CF31" s="662" t="s">
        <v>313</v>
      </c>
      <c r="CG31" s="663"/>
      <c r="CH31" s="663"/>
      <c r="CI31" s="663"/>
      <c r="CJ31" s="663"/>
      <c r="CK31" s="663"/>
      <c r="CL31" s="663"/>
      <c r="CM31" s="663"/>
      <c r="CN31" s="663"/>
      <c r="CO31" s="663"/>
      <c r="CP31" s="663"/>
      <c r="CQ31" s="664"/>
      <c r="CR31" s="647">
        <v>57287</v>
      </c>
      <c r="CS31" s="684"/>
      <c r="CT31" s="684"/>
      <c r="CU31" s="684"/>
      <c r="CV31" s="684"/>
      <c r="CW31" s="684"/>
      <c r="CX31" s="684"/>
      <c r="CY31" s="685"/>
      <c r="CZ31" s="652">
        <v>0.3</v>
      </c>
      <c r="DA31" s="682"/>
      <c r="DB31" s="682"/>
      <c r="DC31" s="686"/>
      <c r="DD31" s="656">
        <v>57262</v>
      </c>
      <c r="DE31" s="684"/>
      <c r="DF31" s="684"/>
      <c r="DG31" s="684"/>
      <c r="DH31" s="684"/>
      <c r="DI31" s="684"/>
      <c r="DJ31" s="684"/>
      <c r="DK31" s="685"/>
      <c r="DL31" s="656">
        <v>57262</v>
      </c>
      <c r="DM31" s="684"/>
      <c r="DN31" s="684"/>
      <c r="DO31" s="684"/>
      <c r="DP31" s="684"/>
      <c r="DQ31" s="684"/>
      <c r="DR31" s="684"/>
      <c r="DS31" s="684"/>
      <c r="DT31" s="684"/>
      <c r="DU31" s="684"/>
      <c r="DV31" s="685"/>
      <c r="DW31" s="652">
        <v>1.1000000000000001</v>
      </c>
      <c r="DX31" s="682"/>
      <c r="DY31" s="682"/>
      <c r="DZ31" s="682"/>
      <c r="EA31" s="682"/>
      <c r="EB31" s="682"/>
      <c r="EC31" s="683"/>
    </row>
    <row r="32" spans="2:133" ht="11.25" customHeight="1" x14ac:dyDescent="0.15">
      <c r="B32" s="710" t="s">
        <v>314</v>
      </c>
      <c r="C32" s="711"/>
      <c r="D32" s="711"/>
      <c r="E32" s="711"/>
      <c r="F32" s="711"/>
      <c r="G32" s="711"/>
      <c r="H32" s="711"/>
      <c r="I32" s="711"/>
      <c r="J32" s="711"/>
      <c r="K32" s="711"/>
      <c r="L32" s="711"/>
      <c r="M32" s="711"/>
      <c r="N32" s="711"/>
      <c r="O32" s="711"/>
      <c r="P32" s="711"/>
      <c r="Q32" s="712"/>
      <c r="R32" s="647" t="s">
        <v>228</v>
      </c>
      <c r="S32" s="648"/>
      <c r="T32" s="648"/>
      <c r="U32" s="648"/>
      <c r="V32" s="648"/>
      <c r="W32" s="648"/>
      <c r="X32" s="648"/>
      <c r="Y32" s="649"/>
      <c r="Z32" s="650" t="s">
        <v>127</v>
      </c>
      <c r="AA32" s="650"/>
      <c r="AB32" s="650"/>
      <c r="AC32" s="650"/>
      <c r="AD32" s="651" t="s">
        <v>228</v>
      </c>
      <c r="AE32" s="651"/>
      <c r="AF32" s="651"/>
      <c r="AG32" s="651"/>
      <c r="AH32" s="651"/>
      <c r="AI32" s="651"/>
      <c r="AJ32" s="651"/>
      <c r="AK32" s="651"/>
      <c r="AL32" s="652" t="s">
        <v>172</v>
      </c>
      <c r="AM32" s="653"/>
      <c r="AN32" s="653"/>
      <c r="AO32" s="654"/>
      <c r="AP32" s="703"/>
      <c r="AQ32" s="704"/>
      <c r="AR32" s="704"/>
      <c r="AS32" s="704"/>
      <c r="AT32" s="708"/>
      <c r="AU32" s="230" t="s">
        <v>315</v>
      </c>
      <c r="AV32" s="230"/>
      <c r="AW32" s="230"/>
      <c r="AX32" s="644" t="s">
        <v>316</v>
      </c>
      <c r="AY32" s="645"/>
      <c r="AZ32" s="645"/>
      <c r="BA32" s="645"/>
      <c r="BB32" s="645"/>
      <c r="BC32" s="645"/>
      <c r="BD32" s="645"/>
      <c r="BE32" s="645"/>
      <c r="BF32" s="646"/>
      <c r="BG32" s="716">
        <v>98.7</v>
      </c>
      <c r="BH32" s="684"/>
      <c r="BI32" s="684"/>
      <c r="BJ32" s="684"/>
      <c r="BK32" s="684"/>
      <c r="BL32" s="684"/>
      <c r="BM32" s="653">
        <v>95.3</v>
      </c>
      <c r="BN32" s="713"/>
      <c r="BO32" s="713"/>
      <c r="BP32" s="713"/>
      <c r="BQ32" s="714"/>
      <c r="BR32" s="716">
        <v>99.1</v>
      </c>
      <c r="BS32" s="684"/>
      <c r="BT32" s="684"/>
      <c r="BU32" s="684"/>
      <c r="BV32" s="684"/>
      <c r="BW32" s="684"/>
      <c r="BX32" s="653">
        <v>95</v>
      </c>
      <c r="BY32" s="713"/>
      <c r="BZ32" s="713"/>
      <c r="CA32" s="713"/>
      <c r="CB32" s="714"/>
      <c r="CD32" s="691"/>
      <c r="CE32" s="692"/>
      <c r="CF32" s="662" t="s">
        <v>317</v>
      </c>
      <c r="CG32" s="663"/>
      <c r="CH32" s="663"/>
      <c r="CI32" s="663"/>
      <c r="CJ32" s="663"/>
      <c r="CK32" s="663"/>
      <c r="CL32" s="663"/>
      <c r="CM32" s="663"/>
      <c r="CN32" s="663"/>
      <c r="CO32" s="663"/>
      <c r="CP32" s="663"/>
      <c r="CQ32" s="664"/>
      <c r="CR32" s="647">
        <v>72</v>
      </c>
      <c r="CS32" s="648"/>
      <c r="CT32" s="648"/>
      <c r="CU32" s="648"/>
      <c r="CV32" s="648"/>
      <c r="CW32" s="648"/>
      <c r="CX32" s="648"/>
      <c r="CY32" s="649"/>
      <c r="CZ32" s="652">
        <v>0</v>
      </c>
      <c r="DA32" s="682"/>
      <c r="DB32" s="682"/>
      <c r="DC32" s="686"/>
      <c r="DD32" s="656">
        <v>72</v>
      </c>
      <c r="DE32" s="648"/>
      <c r="DF32" s="648"/>
      <c r="DG32" s="648"/>
      <c r="DH32" s="648"/>
      <c r="DI32" s="648"/>
      <c r="DJ32" s="648"/>
      <c r="DK32" s="649"/>
      <c r="DL32" s="656">
        <v>72</v>
      </c>
      <c r="DM32" s="648"/>
      <c r="DN32" s="648"/>
      <c r="DO32" s="648"/>
      <c r="DP32" s="648"/>
      <c r="DQ32" s="648"/>
      <c r="DR32" s="648"/>
      <c r="DS32" s="648"/>
      <c r="DT32" s="648"/>
      <c r="DU32" s="648"/>
      <c r="DV32" s="649"/>
      <c r="DW32" s="652">
        <v>0</v>
      </c>
      <c r="DX32" s="682"/>
      <c r="DY32" s="682"/>
      <c r="DZ32" s="682"/>
      <c r="EA32" s="682"/>
      <c r="EB32" s="682"/>
      <c r="EC32" s="683"/>
    </row>
    <row r="33" spans="2:133" ht="11.25" customHeight="1" x14ac:dyDescent="0.15">
      <c r="B33" s="644" t="s">
        <v>318</v>
      </c>
      <c r="C33" s="645"/>
      <c r="D33" s="645"/>
      <c r="E33" s="645"/>
      <c r="F33" s="645"/>
      <c r="G33" s="645"/>
      <c r="H33" s="645"/>
      <c r="I33" s="645"/>
      <c r="J33" s="645"/>
      <c r="K33" s="645"/>
      <c r="L33" s="645"/>
      <c r="M33" s="645"/>
      <c r="N33" s="645"/>
      <c r="O33" s="645"/>
      <c r="P33" s="645"/>
      <c r="Q33" s="646"/>
      <c r="R33" s="647">
        <v>797888</v>
      </c>
      <c r="S33" s="648"/>
      <c r="T33" s="648"/>
      <c r="U33" s="648"/>
      <c r="V33" s="648"/>
      <c r="W33" s="648"/>
      <c r="X33" s="648"/>
      <c r="Y33" s="649"/>
      <c r="Z33" s="650">
        <v>4.7</v>
      </c>
      <c r="AA33" s="650"/>
      <c r="AB33" s="650"/>
      <c r="AC33" s="650"/>
      <c r="AD33" s="651" t="s">
        <v>127</v>
      </c>
      <c r="AE33" s="651"/>
      <c r="AF33" s="651"/>
      <c r="AG33" s="651"/>
      <c r="AH33" s="651"/>
      <c r="AI33" s="651"/>
      <c r="AJ33" s="651"/>
      <c r="AK33" s="651"/>
      <c r="AL33" s="652" t="s">
        <v>127</v>
      </c>
      <c r="AM33" s="653"/>
      <c r="AN33" s="653"/>
      <c r="AO33" s="654"/>
      <c r="AP33" s="705"/>
      <c r="AQ33" s="706"/>
      <c r="AR33" s="706"/>
      <c r="AS33" s="706"/>
      <c r="AT33" s="709"/>
      <c r="AU33" s="232"/>
      <c r="AV33" s="232"/>
      <c r="AW33" s="232"/>
      <c r="AX33" s="696" t="s">
        <v>319</v>
      </c>
      <c r="AY33" s="697"/>
      <c r="AZ33" s="697"/>
      <c r="BA33" s="697"/>
      <c r="BB33" s="697"/>
      <c r="BC33" s="697"/>
      <c r="BD33" s="697"/>
      <c r="BE33" s="697"/>
      <c r="BF33" s="698"/>
      <c r="BG33" s="717">
        <v>87.7</v>
      </c>
      <c r="BH33" s="718"/>
      <c r="BI33" s="718"/>
      <c r="BJ33" s="718"/>
      <c r="BK33" s="718"/>
      <c r="BL33" s="718"/>
      <c r="BM33" s="719">
        <v>82.5</v>
      </c>
      <c r="BN33" s="718"/>
      <c r="BO33" s="718"/>
      <c r="BP33" s="718"/>
      <c r="BQ33" s="720"/>
      <c r="BR33" s="717">
        <v>98.1</v>
      </c>
      <c r="BS33" s="718"/>
      <c r="BT33" s="718"/>
      <c r="BU33" s="718"/>
      <c r="BV33" s="718"/>
      <c r="BW33" s="718"/>
      <c r="BX33" s="719">
        <v>92.1</v>
      </c>
      <c r="BY33" s="718"/>
      <c r="BZ33" s="718"/>
      <c r="CA33" s="718"/>
      <c r="CB33" s="720"/>
      <c r="CD33" s="662" t="s">
        <v>320</v>
      </c>
      <c r="CE33" s="663"/>
      <c r="CF33" s="663"/>
      <c r="CG33" s="663"/>
      <c r="CH33" s="663"/>
      <c r="CI33" s="663"/>
      <c r="CJ33" s="663"/>
      <c r="CK33" s="663"/>
      <c r="CL33" s="663"/>
      <c r="CM33" s="663"/>
      <c r="CN33" s="663"/>
      <c r="CO33" s="663"/>
      <c r="CP33" s="663"/>
      <c r="CQ33" s="664"/>
      <c r="CR33" s="647">
        <v>6299329</v>
      </c>
      <c r="CS33" s="684"/>
      <c r="CT33" s="684"/>
      <c r="CU33" s="684"/>
      <c r="CV33" s="684"/>
      <c r="CW33" s="684"/>
      <c r="CX33" s="684"/>
      <c r="CY33" s="685"/>
      <c r="CZ33" s="652">
        <v>38</v>
      </c>
      <c r="DA33" s="682"/>
      <c r="DB33" s="682"/>
      <c r="DC33" s="686"/>
      <c r="DD33" s="656">
        <v>3069394</v>
      </c>
      <c r="DE33" s="684"/>
      <c r="DF33" s="684"/>
      <c r="DG33" s="684"/>
      <c r="DH33" s="684"/>
      <c r="DI33" s="684"/>
      <c r="DJ33" s="684"/>
      <c r="DK33" s="685"/>
      <c r="DL33" s="656">
        <v>2183942</v>
      </c>
      <c r="DM33" s="684"/>
      <c r="DN33" s="684"/>
      <c r="DO33" s="684"/>
      <c r="DP33" s="684"/>
      <c r="DQ33" s="684"/>
      <c r="DR33" s="684"/>
      <c r="DS33" s="684"/>
      <c r="DT33" s="684"/>
      <c r="DU33" s="684"/>
      <c r="DV33" s="685"/>
      <c r="DW33" s="652">
        <v>40.1</v>
      </c>
      <c r="DX33" s="682"/>
      <c r="DY33" s="682"/>
      <c r="DZ33" s="682"/>
      <c r="EA33" s="682"/>
      <c r="EB33" s="682"/>
      <c r="EC33" s="683"/>
    </row>
    <row r="34" spans="2:133" ht="11.25" customHeight="1" x14ac:dyDescent="0.15">
      <c r="B34" s="644" t="s">
        <v>321</v>
      </c>
      <c r="C34" s="645"/>
      <c r="D34" s="645"/>
      <c r="E34" s="645"/>
      <c r="F34" s="645"/>
      <c r="G34" s="645"/>
      <c r="H34" s="645"/>
      <c r="I34" s="645"/>
      <c r="J34" s="645"/>
      <c r="K34" s="645"/>
      <c r="L34" s="645"/>
      <c r="M34" s="645"/>
      <c r="N34" s="645"/>
      <c r="O34" s="645"/>
      <c r="P34" s="645"/>
      <c r="Q34" s="646"/>
      <c r="R34" s="647">
        <v>44108</v>
      </c>
      <c r="S34" s="648"/>
      <c r="T34" s="648"/>
      <c r="U34" s="648"/>
      <c r="V34" s="648"/>
      <c r="W34" s="648"/>
      <c r="X34" s="648"/>
      <c r="Y34" s="649"/>
      <c r="Z34" s="650">
        <v>0.3</v>
      </c>
      <c r="AA34" s="650"/>
      <c r="AB34" s="650"/>
      <c r="AC34" s="650"/>
      <c r="AD34" s="651" t="s">
        <v>127</v>
      </c>
      <c r="AE34" s="651"/>
      <c r="AF34" s="651"/>
      <c r="AG34" s="651"/>
      <c r="AH34" s="651"/>
      <c r="AI34" s="651"/>
      <c r="AJ34" s="651"/>
      <c r="AK34" s="651"/>
      <c r="AL34" s="652" t="s">
        <v>228</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322</v>
      </c>
      <c r="CE34" s="663"/>
      <c r="CF34" s="663"/>
      <c r="CG34" s="663"/>
      <c r="CH34" s="663"/>
      <c r="CI34" s="663"/>
      <c r="CJ34" s="663"/>
      <c r="CK34" s="663"/>
      <c r="CL34" s="663"/>
      <c r="CM34" s="663"/>
      <c r="CN34" s="663"/>
      <c r="CO34" s="663"/>
      <c r="CP34" s="663"/>
      <c r="CQ34" s="664"/>
      <c r="CR34" s="647">
        <v>1891115</v>
      </c>
      <c r="CS34" s="648"/>
      <c r="CT34" s="648"/>
      <c r="CU34" s="648"/>
      <c r="CV34" s="648"/>
      <c r="CW34" s="648"/>
      <c r="CX34" s="648"/>
      <c r="CY34" s="649"/>
      <c r="CZ34" s="652">
        <v>11.4</v>
      </c>
      <c r="DA34" s="682"/>
      <c r="DB34" s="682"/>
      <c r="DC34" s="686"/>
      <c r="DD34" s="656">
        <v>1143206</v>
      </c>
      <c r="DE34" s="648"/>
      <c r="DF34" s="648"/>
      <c r="DG34" s="648"/>
      <c r="DH34" s="648"/>
      <c r="DI34" s="648"/>
      <c r="DJ34" s="648"/>
      <c r="DK34" s="649"/>
      <c r="DL34" s="656">
        <v>814544</v>
      </c>
      <c r="DM34" s="648"/>
      <c r="DN34" s="648"/>
      <c r="DO34" s="648"/>
      <c r="DP34" s="648"/>
      <c r="DQ34" s="648"/>
      <c r="DR34" s="648"/>
      <c r="DS34" s="648"/>
      <c r="DT34" s="648"/>
      <c r="DU34" s="648"/>
      <c r="DV34" s="649"/>
      <c r="DW34" s="652">
        <v>15</v>
      </c>
      <c r="DX34" s="682"/>
      <c r="DY34" s="682"/>
      <c r="DZ34" s="682"/>
      <c r="EA34" s="682"/>
      <c r="EB34" s="682"/>
      <c r="EC34" s="683"/>
    </row>
    <row r="35" spans="2:133" ht="11.25" customHeight="1" x14ac:dyDescent="0.15">
      <c r="B35" s="644" t="s">
        <v>323</v>
      </c>
      <c r="C35" s="645"/>
      <c r="D35" s="645"/>
      <c r="E35" s="645"/>
      <c r="F35" s="645"/>
      <c r="G35" s="645"/>
      <c r="H35" s="645"/>
      <c r="I35" s="645"/>
      <c r="J35" s="645"/>
      <c r="K35" s="645"/>
      <c r="L35" s="645"/>
      <c r="M35" s="645"/>
      <c r="N35" s="645"/>
      <c r="O35" s="645"/>
      <c r="P35" s="645"/>
      <c r="Q35" s="646"/>
      <c r="R35" s="647">
        <v>212655</v>
      </c>
      <c r="S35" s="648"/>
      <c r="T35" s="648"/>
      <c r="U35" s="648"/>
      <c r="V35" s="648"/>
      <c r="W35" s="648"/>
      <c r="X35" s="648"/>
      <c r="Y35" s="649"/>
      <c r="Z35" s="650">
        <v>1.2</v>
      </c>
      <c r="AA35" s="650"/>
      <c r="AB35" s="650"/>
      <c r="AC35" s="650"/>
      <c r="AD35" s="651" t="s">
        <v>127</v>
      </c>
      <c r="AE35" s="651"/>
      <c r="AF35" s="651"/>
      <c r="AG35" s="651"/>
      <c r="AH35" s="651"/>
      <c r="AI35" s="651"/>
      <c r="AJ35" s="651"/>
      <c r="AK35" s="651"/>
      <c r="AL35" s="652" t="s">
        <v>172</v>
      </c>
      <c r="AM35" s="653"/>
      <c r="AN35" s="653"/>
      <c r="AO35" s="654"/>
      <c r="AP35" s="235"/>
      <c r="AQ35" s="626" t="s">
        <v>324</v>
      </c>
      <c r="AR35" s="627"/>
      <c r="AS35" s="627"/>
      <c r="AT35" s="627"/>
      <c r="AU35" s="627"/>
      <c r="AV35" s="627"/>
      <c r="AW35" s="627"/>
      <c r="AX35" s="627"/>
      <c r="AY35" s="627"/>
      <c r="AZ35" s="627"/>
      <c r="BA35" s="627"/>
      <c r="BB35" s="627"/>
      <c r="BC35" s="627"/>
      <c r="BD35" s="627"/>
      <c r="BE35" s="627"/>
      <c r="BF35" s="628"/>
      <c r="BG35" s="626" t="s">
        <v>325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326</v>
      </c>
      <c r="CE35" s="663"/>
      <c r="CF35" s="663"/>
      <c r="CG35" s="663"/>
      <c r="CH35" s="663"/>
      <c r="CI35" s="663"/>
      <c r="CJ35" s="663"/>
      <c r="CK35" s="663"/>
      <c r="CL35" s="663"/>
      <c r="CM35" s="663"/>
      <c r="CN35" s="663"/>
      <c r="CO35" s="663"/>
      <c r="CP35" s="663"/>
      <c r="CQ35" s="664"/>
      <c r="CR35" s="647">
        <v>66088</v>
      </c>
      <c r="CS35" s="684"/>
      <c r="CT35" s="684"/>
      <c r="CU35" s="684"/>
      <c r="CV35" s="684"/>
      <c r="CW35" s="684"/>
      <c r="CX35" s="684"/>
      <c r="CY35" s="685"/>
      <c r="CZ35" s="652">
        <v>0.4</v>
      </c>
      <c r="DA35" s="682"/>
      <c r="DB35" s="682"/>
      <c r="DC35" s="686"/>
      <c r="DD35" s="656">
        <v>21755</v>
      </c>
      <c r="DE35" s="684"/>
      <c r="DF35" s="684"/>
      <c r="DG35" s="684"/>
      <c r="DH35" s="684"/>
      <c r="DI35" s="684"/>
      <c r="DJ35" s="684"/>
      <c r="DK35" s="685"/>
      <c r="DL35" s="656">
        <v>19941</v>
      </c>
      <c r="DM35" s="684"/>
      <c r="DN35" s="684"/>
      <c r="DO35" s="684"/>
      <c r="DP35" s="684"/>
      <c r="DQ35" s="684"/>
      <c r="DR35" s="684"/>
      <c r="DS35" s="684"/>
      <c r="DT35" s="684"/>
      <c r="DU35" s="684"/>
      <c r="DV35" s="685"/>
      <c r="DW35" s="652">
        <v>0.4</v>
      </c>
      <c r="DX35" s="682"/>
      <c r="DY35" s="682"/>
      <c r="DZ35" s="682"/>
      <c r="EA35" s="682"/>
      <c r="EB35" s="682"/>
      <c r="EC35" s="683"/>
    </row>
    <row r="36" spans="2:133" ht="11.25" customHeight="1" x14ac:dyDescent="0.15">
      <c r="B36" s="644" t="s">
        <v>327</v>
      </c>
      <c r="C36" s="645"/>
      <c r="D36" s="645"/>
      <c r="E36" s="645"/>
      <c r="F36" s="645"/>
      <c r="G36" s="645"/>
      <c r="H36" s="645"/>
      <c r="I36" s="645"/>
      <c r="J36" s="645"/>
      <c r="K36" s="645"/>
      <c r="L36" s="645"/>
      <c r="M36" s="645"/>
      <c r="N36" s="645"/>
      <c r="O36" s="645"/>
      <c r="P36" s="645"/>
      <c r="Q36" s="646"/>
      <c r="R36" s="647">
        <v>926956</v>
      </c>
      <c r="S36" s="648"/>
      <c r="T36" s="648"/>
      <c r="U36" s="648"/>
      <c r="V36" s="648"/>
      <c r="W36" s="648"/>
      <c r="X36" s="648"/>
      <c r="Y36" s="649"/>
      <c r="Z36" s="650">
        <v>5.4</v>
      </c>
      <c r="AA36" s="650"/>
      <c r="AB36" s="650"/>
      <c r="AC36" s="650"/>
      <c r="AD36" s="651" t="s">
        <v>228</v>
      </c>
      <c r="AE36" s="651"/>
      <c r="AF36" s="651"/>
      <c r="AG36" s="651"/>
      <c r="AH36" s="651"/>
      <c r="AI36" s="651"/>
      <c r="AJ36" s="651"/>
      <c r="AK36" s="651"/>
      <c r="AL36" s="652" t="s">
        <v>228</v>
      </c>
      <c r="AM36" s="653"/>
      <c r="AN36" s="653"/>
      <c r="AO36" s="654"/>
      <c r="AP36" s="235"/>
      <c r="AQ36" s="721" t="s">
        <v>328</v>
      </c>
      <c r="AR36" s="722"/>
      <c r="AS36" s="722"/>
      <c r="AT36" s="722"/>
      <c r="AU36" s="722"/>
      <c r="AV36" s="722"/>
      <c r="AW36" s="722"/>
      <c r="AX36" s="722"/>
      <c r="AY36" s="723"/>
      <c r="AZ36" s="636">
        <v>756076</v>
      </c>
      <c r="BA36" s="637"/>
      <c r="BB36" s="637"/>
      <c r="BC36" s="637"/>
      <c r="BD36" s="637"/>
      <c r="BE36" s="637"/>
      <c r="BF36" s="724"/>
      <c r="BG36" s="658" t="s">
        <v>329</v>
      </c>
      <c r="BH36" s="659"/>
      <c r="BI36" s="659"/>
      <c r="BJ36" s="659"/>
      <c r="BK36" s="659"/>
      <c r="BL36" s="659"/>
      <c r="BM36" s="659"/>
      <c r="BN36" s="659"/>
      <c r="BO36" s="659"/>
      <c r="BP36" s="659"/>
      <c r="BQ36" s="659"/>
      <c r="BR36" s="659"/>
      <c r="BS36" s="659"/>
      <c r="BT36" s="659"/>
      <c r="BU36" s="660"/>
      <c r="BV36" s="636">
        <v>90246</v>
      </c>
      <c r="BW36" s="637"/>
      <c r="BX36" s="637"/>
      <c r="BY36" s="637"/>
      <c r="BZ36" s="637"/>
      <c r="CA36" s="637"/>
      <c r="CB36" s="724"/>
      <c r="CD36" s="662" t="s">
        <v>330</v>
      </c>
      <c r="CE36" s="663"/>
      <c r="CF36" s="663"/>
      <c r="CG36" s="663"/>
      <c r="CH36" s="663"/>
      <c r="CI36" s="663"/>
      <c r="CJ36" s="663"/>
      <c r="CK36" s="663"/>
      <c r="CL36" s="663"/>
      <c r="CM36" s="663"/>
      <c r="CN36" s="663"/>
      <c r="CO36" s="663"/>
      <c r="CP36" s="663"/>
      <c r="CQ36" s="664"/>
      <c r="CR36" s="647">
        <v>2751425</v>
      </c>
      <c r="CS36" s="648"/>
      <c r="CT36" s="648"/>
      <c r="CU36" s="648"/>
      <c r="CV36" s="648"/>
      <c r="CW36" s="648"/>
      <c r="CX36" s="648"/>
      <c r="CY36" s="649"/>
      <c r="CZ36" s="652">
        <v>16.600000000000001</v>
      </c>
      <c r="DA36" s="682"/>
      <c r="DB36" s="682"/>
      <c r="DC36" s="686"/>
      <c r="DD36" s="656">
        <v>1229367</v>
      </c>
      <c r="DE36" s="648"/>
      <c r="DF36" s="648"/>
      <c r="DG36" s="648"/>
      <c r="DH36" s="648"/>
      <c r="DI36" s="648"/>
      <c r="DJ36" s="648"/>
      <c r="DK36" s="649"/>
      <c r="DL36" s="656">
        <v>825770</v>
      </c>
      <c r="DM36" s="648"/>
      <c r="DN36" s="648"/>
      <c r="DO36" s="648"/>
      <c r="DP36" s="648"/>
      <c r="DQ36" s="648"/>
      <c r="DR36" s="648"/>
      <c r="DS36" s="648"/>
      <c r="DT36" s="648"/>
      <c r="DU36" s="648"/>
      <c r="DV36" s="649"/>
      <c r="DW36" s="652">
        <v>15.2</v>
      </c>
      <c r="DX36" s="682"/>
      <c r="DY36" s="682"/>
      <c r="DZ36" s="682"/>
      <c r="EA36" s="682"/>
      <c r="EB36" s="682"/>
      <c r="EC36" s="683"/>
    </row>
    <row r="37" spans="2:133" ht="11.25" customHeight="1" x14ac:dyDescent="0.15">
      <c r="B37" s="644" t="s">
        <v>331</v>
      </c>
      <c r="C37" s="645"/>
      <c r="D37" s="645"/>
      <c r="E37" s="645"/>
      <c r="F37" s="645"/>
      <c r="G37" s="645"/>
      <c r="H37" s="645"/>
      <c r="I37" s="645"/>
      <c r="J37" s="645"/>
      <c r="K37" s="645"/>
      <c r="L37" s="645"/>
      <c r="M37" s="645"/>
      <c r="N37" s="645"/>
      <c r="O37" s="645"/>
      <c r="P37" s="645"/>
      <c r="Q37" s="646"/>
      <c r="R37" s="647">
        <v>523443</v>
      </c>
      <c r="S37" s="648"/>
      <c r="T37" s="648"/>
      <c r="U37" s="648"/>
      <c r="V37" s="648"/>
      <c r="W37" s="648"/>
      <c r="X37" s="648"/>
      <c r="Y37" s="649"/>
      <c r="Z37" s="650">
        <v>3.1</v>
      </c>
      <c r="AA37" s="650"/>
      <c r="AB37" s="650"/>
      <c r="AC37" s="650"/>
      <c r="AD37" s="651" t="s">
        <v>172</v>
      </c>
      <c r="AE37" s="651"/>
      <c r="AF37" s="651"/>
      <c r="AG37" s="651"/>
      <c r="AH37" s="651"/>
      <c r="AI37" s="651"/>
      <c r="AJ37" s="651"/>
      <c r="AK37" s="651"/>
      <c r="AL37" s="652" t="s">
        <v>127</v>
      </c>
      <c r="AM37" s="653"/>
      <c r="AN37" s="653"/>
      <c r="AO37" s="654"/>
      <c r="AQ37" s="725" t="s">
        <v>332</v>
      </c>
      <c r="AR37" s="726"/>
      <c r="AS37" s="726"/>
      <c r="AT37" s="726"/>
      <c r="AU37" s="726"/>
      <c r="AV37" s="726"/>
      <c r="AW37" s="726"/>
      <c r="AX37" s="726"/>
      <c r="AY37" s="727"/>
      <c r="AZ37" s="647">
        <v>65000</v>
      </c>
      <c r="BA37" s="648"/>
      <c r="BB37" s="648"/>
      <c r="BC37" s="648"/>
      <c r="BD37" s="684"/>
      <c r="BE37" s="684"/>
      <c r="BF37" s="714"/>
      <c r="BG37" s="662" t="s">
        <v>333</v>
      </c>
      <c r="BH37" s="663"/>
      <c r="BI37" s="663"/>
      <c r="BJ37" s="663"/>
      <c r="BK37" s="663"/>
      <c r="BL37" s="663"/>
      <c r="BM37" s="663"/>
      <c r="BN37" s="663"/>
      <c r="BO37" s="663"/>
      <c r="BP37" s="663"/>
      <c r="BQ37" s="663"/>
      <c r="BR37" s="663"/>
      <c r="BS37" s="663"/>
      <c r="BT37" s="663"/>
      <c r="BU37" s="664"/>
      <c r="BV37" s="647">
        <v>90246</v>
      </c>
      <c r="BW37" s="648"/>
      <c r="BX37" s="648"/>
      <c r="BY37" s="648"/>
      <c r="BZ37" s="648"/>
      <c r="CA37" s="648"/>
      <c r="CB37" s="657"/>
      <c r="CD37" s="662" t="s">
        <v>334</v>
      </c>
      <c r="CE37" s="663"/>
      <c r="CF37" s="663"/>
      <c r="CG37" s="663"/>
      <c r="CH37" s="663"/>
      <c r="CI37" s="663"/>
      <c r="CJ37" s="663"/>
      <c r="CK37" s="663"/>
      <c r="CL37" s="663"/>
      <c r="CM37" s="663"/>
      <c r="CN37" s="663"/>
      <c r="CO37" s="663"/>
      <c r="CP37" s="663"/>
      <c r="CQ37" s="664"/>
      <c r="CR37" s="647">
        <v>571871</v>
      </c>
      <c r="CS37" s="684"/>
      <c r="CT37" s="684"/>
      <c r="CU37" s="684"/>
      <c r="CV37" s="684"/>
      <c r="CW37" s="684"/>
      <c r="CX37" s="684"/>
      <c r="CY37" s="685"/>
      <c r="CZ37" s="652">
        <v>3.5</v>
      </c>
      <c r="DA37" s="682"/>
      <c r="DB37" s="682"/>
      <c r="DC37" s="686"/>
      <c r="DD37" s="656">
        <v>571871</v>
      </c>
      <c r="DE37" s="684"/>
      <c r="DF37" s="684"/>
      <c r="DG37" s="684"/>
      <c r="DH37" s="684"/>
      <c r="DI37" s="684"/>
      <c r="DJ37" s="684"/>
      <c r="DK37" s="685"/>
      <c r="DL37" s="656">
        <v>488226</v>
      </c>
      <c r="DM37" s="684"/>
      <c r="DN37" s="684"/>
      <c r="DO37" s="684"/>
      <c r="DP37" s="684"/>
      <c r="DQ37" s="684"/>
      <c r="DR37" s="684"/>
      <c r="DS37" s="684"/>
      <c r="DT37" s="684"/>
      <c r="DU37" s="684"/>
      <c r="DV37" s="685"/>
      <c r="DW37" s="652">
        <v>9</v>
      </c>
      <c r="DX37" s="682"/>
      <c r="DY37" s="682"/>
      <c r="DZ37" s="682"/>
      <c r="EA37" s="682"/>
      <c r="EB37" s="682"/>
      <c r="EC37" s="683"/>
    </row>
    <row r="38" spans="2:133" ht="11.25" customHeight="1" x14ac:dyDescent="0.15">
      <c r="B38" s="644" t="s">
        <v>335</v>
      </c>
      <c r="C38" s="645"/>
      <c r="D38" s="645"/>
      <c r="E38" s="645"/>
      <c r="F38" s="645"/>
      <c r="G38" s="645"/>
      <c r="H38" s="645"/>
      <c r="I38" s="645"/>
      <c r="J38" s="645"/>
      <c r="K38" s="645"/>
      <c r="L38" s="645"/>
      <c r="M38" s="645"/>
      <c r="N38" s="645"/>
      <c r="O38" s="645"/>
      <c r="P38" s="645"/>
      <c r="Q38" s="646"/>
      <c r="R38" s="647">
        <v>756912</v>
      </c>
      <c r="S38" s="648"/>
      <c r="T38" s="648"/>
      <c r="U38" s="648"/>
      <c r="V38" s="648"/>
      <c r="W38" s="648"/>
      <c r="X38" s="648"/>
      <c r="Y38" s="649"/>
      <c r="Z38" s="650">
        <v>4.4000000000000004</v>
      </c>
      <c r="AA38" s="650"/>
      <c r="AB38" s="650"/>
      <c r="AC38" s="650"/>
      <c r="AD38" s="651">
        <v>98</v>
      </c>
      <c r="AE38" s="651"/>
      <c r="AF38" s="651"/>
      <c r="AG38" s="651"/>
      <c r="AH38" s="651"/>
      <c r="AI38" s="651"/>
      <c r="AJ38" s="651"/>
      <c r="AK38" s="651"/>
      <c r="AL38" s="652">
        <v>0</v>
      </c>
      <c r="AM38" s="653"/>
      <c r="AN38" s="653"/>
      <c r="AO38" s="654"/>
      <c r="AQ38" s="725" t="s">
        <v>336</v>
      </c>
      <c r="AR38" s="726"/>
      <c r="AS38" s="726"/>
      <c r="AT38" s="726"/>
      <c r="AU38" s="726"/>
      <c r="AV38" s="726"/>
      <c r="AW38" s="726"/>
      <c r="AX38" s="726"/>
      <c r="AY38" s="727"/>
      <c r="AZ38" s="647">
        <v>52462</v>
      </c>
      <c r="BA38" s="648"/>
      <c r="BB38" s="648"/>
      <c r="BC38" s="648"/>
      <c r="BD38" s="684"/>
      <c r="BE38" s="684"/>
      <c r="BF38" s="714"/>
      <c r="BG38" s="662" t="s">
        <v>337</v>
      </c>
      <c r="BH38" s="663"/>
      <c r="BI38" s="663"/>
      <c r="BJ38" s="663"/>
      <c r="BK38" s="663"/>
      <c r="BL38" s="663"/>
      <c r="BM38" s="663"/>
      <c r="BN38" s="663"/>
      <c r="BO38" s="663"/>
      <c r="BP38" s="663"/>
      <c r="BQ38" s="663"/>
      <c r="BR38" s="663"/>
      <c r="BS38" s="663"/>
      <c r="BT38" s="663"/>
      <c r="BU38" s="664"/>
      <c r="BV38" s="647">
        <v>1983</v>
      </c>
      <c r="BW38" s="648"/>
      <c r="BX38" s="648"/>
      <c r="BY38" s="648"/>
      <c r="BZ38" s="648"/>
      <c r="CA38" s="648"/>
      <c r="CB38" s="657"/>
      <c r="CD38" s="662" t="s">
        <v>338</v>
      </c>
      <c r="CE38" s="663"/>
      <c r="CF38" s="663"/>
      <c r="CG38" s="663"/>
      <c r="CH38" s="663"/>
      <c r="CI38" s="663"/>
      <c r="CJ38" s="663"/>
      <c r="CK38" s="663"/>
      <c r="CL38" s="663"/>
      <c r="CM38" s="663"/>
      <c r="CN38" s="663"/>
      <c r="CO38" s="663"/>
      <c r="CP38" s="663"/>
      <c r="CQ38" s="664"/>
      <c r="CR38" s="647">
        <v>729459</v>
      </c>
      <c r="CS38" s="648"/>
      <c r="CT38" s="648"/>
      <c r="CU38" s="648"/>
      <c r="CV38" s="648"/>
      <c r="CW38" s="648"/>
      <c r="CX38" s="648"/>
      <c r="CY38" s="649"/>
      <c r="CZ38" s="652">
        <v>4.4000000000000004</v>
      </c>
      <c r="DA38" s="682"/>
      <c r="DB38" s="682"/>
      <c r="DC38" s="686"/>
      <c r="DD38" s="656">
        <v>597666</v>
      </c>
      <c r="DE38" s="648"/>
      <c r="DF38" s="648"/>
      <c r="DG38" s="648"/>
      <c r="DH38" s="648"/>
      <c r="DI38" s="648"/>
      <c r="DJ38" s="648"/>
      <c r="DK38" s="649"/>
      <c r="DL38" s="656">
        <v>523687</v>
      </c>
      <c r="DM38" s="648"/>
      <c r="DN38" s="648"/>
      <c r="DO38" s="648"/>
      <c r="DP38" s="648"/>
      <c r="DQ38" s="648"/>
      <c r="DR38" s="648"/>
      <c r="DS38" s="648"/>
      <c r="DT38" s="648"/>
      <c r="DU38" s="648"/>
      <c r="DV38" s="649"/>
      <c r="DW38" s="652">
        <v>9.6</v>
      </c>
      <c r="DX38" s="682"/>
      <c r="DY38" s="682"/>
      <c r="DZ38" s="682"/>
      <c r="EA38" s="682"/>
      <c r="EB38" s="682"/>
      <c r="EC38" s="683"/>
    </row>
    <row r="39" spans="2:133" ht="11.25" customHeight="1" x14ac:dyDescent="0.15">
      <c r="B39" s="644" t="s">
        <v>339</v>
      </c>
      <c r="C39" s="645"/>
      <c r="D39" s="645"/>
      <c r="E39" s="645"/>
      <c r="F39" s="645"/>
      <c r="G39" s="645"/>
      <c r="H39" s="645"/>
      <c r="I39" s="645"/>
      <c r="J39" s="645"/>
      <c r="K39" s="645"/>
      <c r="L39" s="645"/>
      <c r="M39" s="645"/>
      <c r="N39" s="645"/>
      <c r="O39" s="645"/>
      <c r="P39" s="645"/>
      <c r="Q39" s="646"/>
      <c r="R39" s="647">
        <v>4490938</v>
      </c>
      <c r="S39" s="648"/>
      <c r="T39" s="648"/>
      <c r="U39" s="648"/>
      <c r="V39" s="648"/>
      <c r="W39" s="648"/>
      <c r="X39" s="648"/>
      <c r="Y39" s="649"/>
      <c r="Z39" s="650">
        <v>26.2</v>
      </c>
      <c r="AA39" s="650"/>
      <c r="AB39" s="650"/>
      <c r="AC39" s="650"/>
      <c r="AD39" s="651" t="s">
        <v>228</v>
      </c>
      <c r="AE39" s="651"/>
      <c r="AF39" s="651"/>
      <c r="AG39" s="651"/>
      <c r="AH39" s="651"/>
      <c r="AI39" s="651"/>
      <c r="AJ39" s="651"/>
      <c r="AK39" s="651"/>
      <c r="AL39" s="652" t="s">
        <v>228</v>
      </c>
      <c r="AM39" s="653"/>
      <c r="AN39" s="653"/>
      <c r="AO39" s="654"/>
      <c r="AQ39" s="725" t="s">
        <v>340</v>
      </c>
      <c r="AR39" s="726"/>
      <c r="AS39" s="726"/>
      <c r="AT39" s="726"/>
      <c r="AU39" s="726"/>
      <c r="AV39" s="726"/>
      <c r="AW39" s="726"/>
      <c r="AX39" s="726"/>
      <c r="AY39" s="727"/>
      <c r="AZ39" s="647">
        <v>26617</v>
      </c>
      <c r="BA39" s="648"/>
      <c r="BB39" s="648"/>
      <c r="BC39" s="648"/>
      <c r="BD39" s="684"/>
      <c r="BE39" s="684"/>
      <c r="BF39" s="714"/>
      <c r="BG39" s="662" t="s">
        <v>341</v>
      </c>
      <c r="BH39" s="663"/>
      <c r="BI39" s="663"/>
      <c r="BJ39" s="663"/>
      <c r="BK39" s="663"/>
      <c r="BL39" s="663"/>
      <c r="BM39" s="663"/>
      <c r="BN39" s="663"/>
      <c r="BO39" s="663"/>
      <c r="BP39" s="663"/>
      <c r="BQ39" s="663"/>
      <c r="BR39" s="663"/>
      <c r="BS39" s="663"/>
      <c r="BT39" s="663"/>
      <c r="BU39" s="664"/>
      <c r="BV39" s="647">
        <v>3294</v>
      </c>
      <c r="BW39" s="648"/>
      <c r="BX39" s="648"/>
      <c r="BY39" s="648"/>
      <c r="BZ39" s="648"/>
      <c r="CA39" s="648"/>
      <c r="CB39" s="657"/>
      <c r="CD39" s="662" t="s">
        <v>342</v>
      </c>
      <c r="CE39" s="663"/>
      <c r="CF39" s="663"/>
      <c r="CG39" s="663"/>
      <c r="CH39" s="663"/>
      <c r="CI39" s="663"/>
      <c r="CJ39" s="663"/>
      <c r="CK39" s="663"/>
      <c r="CL39" s="663"/>
      <c r="CM39" s="663"/>
      <c r="CN39" s="663"/>
      <c r="CO39" s="663"/>
      <c r="CP39" s="663"/>
      <c r="CQ39" s="664"/>
      <c r="CR39" s="647">
        <v>74863</v>
      </c>
      <c r="CS39" s="684"/>
      <c r="CT39" s="684"/>
      <c r="CU39" s="684"/>
      <c r="CV39" s="684"/>
      <c r="CW39" s="684"/>
      <c r="CX39" s="684"/>
      <c r="CY39" s="685"/>
      <c r="CZ39" s="652">
        <v>0.5</v>
      </c>
      <c r="DA39" s="682"/>
      <c r="DB39" s="682"/>
      <c r="DC39" s="686"/>
      <c r="DD39" s="656">
        <v>62321</v>
      </c>
      <c r="DE39" s="684"/>
      <c r="DF39" s="684"/>
      <c r="DG39" s="684"/>
      <c r="DH39" s="684"/>
      <c r="DI39" s="684"/>
      <c r="DJ39" s="684"/>
      <c r="DK39" s="685"/>
      <c r="DL39" s="656" t="s">
        <v>172</v>
      </c>
      <c r="DM39" s="684"/>
      <c r="DN39" s="684"/>
      <c r="DO39" s="684"/>
      <c r="DP39" s="684"/>
      <c r="DQ39" s="684"/>
      <c r="DR39" s="684"/>
      <c r="DS39" s="684"/>
      <c r="DT39" s="684"/>
      <c r="DU39" s="684"/>
      <c r="DV39" s="685"/>
      <c r="DW39" s="652" t="s">
        <v>172</v>
      </c>
      <c r="DX39" s="682"/>
      <c r="DY39" s="682"/>
      <c r="DZ39" s="682"/>
      <c r="EA39" s="682"/>
      <c r="EB39" s="682"/>
      <c r="EC39" s="683"/>
    </row>
    <row r="40" spans="2:133" ht="11.25" customHeight="1" x14ac:dyDescent="0.15">
      <c r="B40" s="644" t="s">
        <v>343</v>
      </c>
      <c r="C40" s="645"/>
      <c r="D40" s="645"/>
      <c r="E40" s="645"/>
      <c r="F40" s="645"/>
      <c r="G40" s="645"/>
      <c r="H40" s="645"/>
      <c r="I40" s="645"/>
      <c r="J40" s="645"/>
      <c r="K40" s="645"/>
      <c r="L40" s="645"/>
      <c r="M40" s="645"/>
      <c r="N40" s="645"/>
      <c r="O40" s="645"/>
      <c r="P40" s="645"/>
      <c r="Q40" s="646"/>
      <c r="R40" s="647" t="s">
        <v>228</v>
      </c>
      <c r="S40" s="648"/>
      <c r="T40" s="648"/>
      <c r="U40" s="648"/>
      <c r="V40" s="648"/>
      <c r="W40" s="648"/>
      <c r="X40" s="648"/>
      <c r="Y40" s="649"/>
      <c r="Z40" s="650" t="s">
        <v>228</v>
      </c>
      <c r="AA40" s="650"/>
      <c r="AB40" s="650"/>
      <c r="AC40" s="650"/>
      <c r="AD40" s="651" t="s">
        <v>228</v>
      </c>
      <c r="AE40" s="651"/>
      <c r="AF40" s="651"/>
      <c r="AG40" s="651"/>
      <c r="AH40" s="651"/>
      <c r="AI40" s="651"/>
      <c r="AJ40" s="651"/>
      <c r="AK40" s="651"/>
      <c r="AL40" s="652" t="s">
        <v>228</v>
      </c>
      <c r="AM40" s="653"/>
      <c r="AN40" s="653"/>
      <c r="AO40" s="654"/>
      <c r="AQ40" s="725" t="s">
        <v>344</v>
      </c>
      <c r="AR40" s="726"/>
      <c r="AS40" s="726"/>
      <c r="AT40" s="726"/>
      <c r="AU40" s="726"/>
      <c r="AV40" s="726"/>
      <c r="AW40" s="726"/>
      <c r="AX40" s="726"/>
      <c r="AY40" s="727"/>
      <c r="AZ40" s="647" t="s">
        <v>127</v>
      </c>
      <c r="BA40" s="648"/>
      <c r="BB40" s="648"/>
      <c r="BC40" s="648"/>
      <c r="BD40" s="684"/>
      <c r="BE40" s="684"/>
      <c r="BF40" s="714"/>
      <c r="BG40" s="734" t="s">
        <v>345</v>
      </c>
      <c r="BH40" s="735"/>
      <c r="BI40" s="735"/>
      <c r="BJ40" s="735"/>
      <c r="BK40" s="735"/>
      <c r="BL40" s="236"/>
      <c r="BM40" s="663" t="s">
        <v>346</v>
      </c>
      <c r="BN40" s="663"/>
      <c r="BO40" s="663"/>
      <c r="BP40" s="663"/>
      <c r="BQ40" s="663"/>
      <c r="BR40" s="663"/>
      <c r="BS40" s="663"/>
      <c r="BT40" s="663"/>
      <c r="BU40" s="664"/>
      <c r="BV40" s="647">
        <v>92</v>
      </c>
      <c r="BW40" s="648"/>
      <c r="BX40" s="648"/>
      <c r="BY40" s="648"/>
      <c r="BZ40" s="648"/>
      <c r="CA40" s="648"/>
      <c r="CB40" s="657"/>
      <c r="CD40" s="662" t="s">
        <v>347</v>
      </c>
      <c r="CE40" s="663"/>
      <c r="CF40" s="663"/>
      <c r="CG40" s="663"/>
      <c r="CH40" s="663"/>
      <c r="CI40" s="663"/>
      <c r="CJ40" s="663"/>
      <c r="CK40" s="663"/>
      <c r="CL40" s="663"/>
      <c r="CM40" s="663"/>
      <c r="CN40" s="663"/>
      <c r="CO40" s="663"/>
      <c r="CP40" s="663"/>
      <c r="CQ40" s="664"/>
      <c r="CR40" s="647">
        <v>786379</v>
      </c>
      <c r="CS40" s="648"/>
      <c r="CT40" s="648"/>
      <c r="CU40" s="648"/>
      <c r="CV40" s="648"/>
      <c r="CW40" s="648"/>
      <c r="CX40" s="648"/>
      <c r="CY40" s="649"/>
      <c r="CZ40" s="652">
        <v>4.7</v>
      </c>
      <c r="DA40" s="682"/>
      <c r="DB40" s="682"/>
      <c r="DC40" s="686"/>
      <c r="DD40" s="656">
        <v>15079</v>
      </c>
      <c r="DE40" s="648"/>
      <c r="DF40" s="648"/>
      <c r="DG40" s="648"/>
      <c r="DH40" s="648"/>
      <c r="DI40" s="648"/>
      <c r="DJ40" s="648"/>
      <c r="DK40" s="649"/>
      <c r="DL40" s="656" t="s">
        <v>228</v>
      </c>
      <c r="DM40" s="648"/>
      <c r="DN40" s="648"/>
      <c r="DO40" s="648"/>
      <c r="DP40" s="648"/>
      <c r="DQ40" s="648"/>
      <c r="DR40" s="648"/>
      <c r="DS40" s="648"/>
      <c r="DT40" s="648"/>
      <c r="DU40" s="648"/>
      <c r="DV40" s="649"/>
      <c r="DW40" s="652" t="s">
        <v>228</v>
      </c>
      <c r="DX40" s="682"/>
      <c r="DY40" s="682"/>
      <c r="DZ40" s="682"/>
      <c r="EA40" s="682"/>
      <c r="EB40" s="682"/>
      <c r="EC40" s="683"/>
    </row>
    <row r="41" spans="2:133" ht="11.25" customHeight="1" x14ac:dyDescent="0.15">
      <c r="B41" s="644" t="s">
        <v>348</v>
      </c>
      <c r="C41" s="645"/>
      <c r="D41" s="645"/>
      <c r="E41" s="645"/>
      <c r="F41" s="645"/>
      <c r="G41" s="645"/>
      <c r="H41" s="645"/>
      <c r="I41" s="645"/>
      <c r="J41" s="645"/>
      <c r="K41" s="645"/>
      <c r="L41" s="645"/>
      <c r="M41" s="645"/>
      <c r="N41" s="645"/>
      <c r="O41" s="645"/>
      <c r="P41" s="645"/>
      <c r="Q41" s="646"/>
      <c r="R41" s="647" t="s">
        <v>172</v>
      </c>
      <c r="S41" s="648"/>
      <c r="T41" s="648"/>
      <c r="U41" s="648"/>
      <c r="V41" s="648"/>
      <c r="W41" s="648"/>
      <c r="X41" s="648"/>
      <c r="Y41" s="649"/>
      <c r="Z41" s="650" t="s">
        <v>127</v>
      </c>
      <c r="AA41" s="650"/>
      <c r="AB41" s="650"/>
      <c r="AC41" s="650"/>
      <c r="AD41" s="651" t="s">
        <v>228</v>
      </c>
      <c r="AE41" s="651"/>
      <c r="AF41" s="651"/>
      <c r="AG41" s="651"/>
      <c r="AH41" s="651"/>
      <c r="AI41" s="651"/>
      <c r="AJ41" s="651"/>
      <c r="AK41" s="651"/>
      <c r="AL41" s="652" t="s">
        <v>172</v>
      </c>
      <c r="AM41" s="653"/>
      <c r="AN41" s="653"/>
      <c r="AO41" s="654"/>
      <c r="AQ41" s="725" t="s">
        <v>349</v>
      </c>
      <c r="AR41" s="726"/>
      <c r="AS41" s="726"/>
      <c r="AT41" s="726"/>
      <c r="AU41" s="726"/>
      <c r="AV41" s="726"/>
      <c r="AW41" s="726"/>
      <c r="AX41" s="726"/>
      <c r="AY41" s="727"/>
      <c r="AZ41" s="647">
        <v>144945</v>
      </c>
      <c r="BA41" s="648"/>
      <c r="BB41" s="648"/>
      <c r="BC41" s="648"/>
      <c r="BD41" s="684"/>
      <c r="BE41" s="684"/>
      <c r="BF41" s="714"/>
      <c r="BG41" s="734"/>
      <c r="BH41" s="735"/>
      <c r="BI41" s="735"/>
      <c r="BJ41" s="735"/>
      <c r="BK41" s="735"/>
      <c r="BL41" s="236"/>
      <c r="BM41" s="663" t="s">
        <v>350</v>
      </c>
      <c r="BN41" s="663"/>
      <c r="BO41" s="663"/>
      <c r="BP41" s="663"/>
      <c r="BQ41" s="663"/>
      <c r="BR41" s="663"/>
      <c r="BS41" s="663"/>
      <c r="BT41" s="663"/>
      <c r="BU41" s="664"/>
      <c r="BV41" s="647">
        <v>2</v>
      </c>
      <c r="BW41" s="648"/>
      <c r="BX41" s="648"/>
      <c r="BY41" s="648"/>
      <c r="BZ41" s="648"/>
      <c r="CA41" s="648"/>
      <c r="CB41" s="657"/>
      <c r="CD41" s="662" t="s">
        <v>351</v>
      </c>
      <c r="CE41" s="663"/>
      <c r="CF41" s="663"/>
      <c r="CG41" s="663"/>
      <c r="CH41" s="663"/>
      <c r="CI41" s="663"/>
      <c r="CJ41" s="663"/>
      <c r="CK41" s="663"/>
      <c r="CL41" s="663"/>
      <c r="CM41" s="663"/>
      <c r="CN41" s="663"/>
      <c r="CO41" s="663"/>
      <c r="CP41" s="663"/>
      <c r="CQ41" s="664"/>
      <c r="CR41" s="647" t="s">
        <v>228</v>
      </c>
      <c r="CS41" s="684"/>
      <c r="CT41" s="684"/>
      <c r="CU41" s="684"/>
      <c r="CV41" s="684"/>
      <c r="CW41" s="684"/>
      <c r="CX41" s="684"/>
      <c r="CY41" s="685"/>
      <c r="CZ41" s="652" t="s">
        <v>172</v>
      </c>
      <c r="DA41" s="682"/>
      <c r="DB41" s="682"/>
      <c r="DC41" s="686"/>
      <c r="DD41" s="656" t="s">
        <v>228</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352</v>
      </c>
      <c r="C42" s="645"/>
      <c r="D42" s="645"/>
      <c r="E42" s="645"/>
      <c r="F42" s="645"/>
      <c r="G42" s="645"/>
      <c r="H42" s="645"/>
      <c r="I42" s="645"/>
      <c r="J42" s="645"/>
      <c r="K42" s="645"/>
      <c r="L42" s="645"/>
      <c r="M42" s="645"/>
      <c r="N42" s="645"/>
      <c r="O42" s="645"/>
      <c r="P42" s="645"/>
      <c r="Q42" s="646"/>
      <c r="R42" s="647">
        <v>177638</v>
      </c>
      <c r="S42" s="648"/>
      <c r="T42" s="648"/>
      <c r="U42" s="648"/>
      <c r="V42" s="648"/>
      <c r="W42" s="648"/>
      <c r="X42" s="648"/>
      <c r="Y42" s="649"/>
      <c r="Z42" s="650">
        <v>1</v>
      </c>
      <c r="AA42" s="650"/>
      <c r="AB42" s="650"/>
      <c r="AC42" s="650"/>
      <c r="AD42" s="651" t="s">
        <v>127</v>
      </c>
      <c r="AE42" s="651"/>
      <c r="AF42" s="651"/>
      <c r="AG42" s="651"/>
      <c r="AH42" s="651"/>
      <c r="AI42" s="651"/>
      <c r="AJ42" s="651"/>
      <c r="AK42" s="651"/>
      <c r="AL42" s="652" t="s">
        <v>228</v>
      </c>
      <c r="AM42" s="653"/>
      <c r="AN42" s="653"/>
      <c r="AO42" s="654"/>
      <c r="AQ42" s="746" t="s">
        <v>353</v>
      </c>
      <c r="AR42" s="747"/>
      <c r="AS42" s="747"/>
      <c r="AT42" s="747"/>
      <c r="AU42" s="747"/>
      <c r="AV42" s="747"/>
      <c r="AW42" s="747"/>
      <c r="AX42" s="747"/>
      <c r="AY42" s="748"/>
      <c r="AZ42" s="738">
        <v>467052</v>
      </c>
      <c r="BA42" s="739"/>
      <c r="BB42" s="739"/>
      <c r="BC42" s="739"/>
      <c r="BD42" s="718"/>
      <c r="BE42" s="718"/>
      <c r="BF42" s="720"/>
      <c r="BG42" s="736"/>
      <c r="BH42" s="737"/>
      <c r="BI42" s="737"/>
      <c r="BJ42" s="737"/>
      <c r="BK42" s="737"/>
      <c r="BL42" s="237"/>
      <c r="BM42" s="673" t="s">
        <v>354</v>
      </c>
      <c r="BN42" s="673"/>
      <c r="BO42" s="673"/>
      <c r="BP42" s="673"/>
      <c r="BQ42" s="673"/>
      <c r="BR42" s="673"/>
      <c r="BS42" s="673"/>
      <c r="BT42" s="673"/>
      <c r="BU42" s="674"/>
      <c r="BV42" s="738">
        <v>385</v>
      </c>
      <c r="BW42" s="739"/>
      <c r="BX42" s="739"/>
      <c r="BY42" s="739"/>
      <c r="BZ42" s="739"/>
      <c r="CA42" s="739"/>
      <c r="CB42" s="745"/>
      <c r="CD42" s="644" t="s">
        <v>355</v>
      </c>
      <c r="CE42" s="645"/>
      <c r="CF42" s="645"/>
      <c r="CG42" s="645"/>
      <c r="CH42" s="645"/>
      <c r="CI42" s="645"/>
      <c r="CJ42" s="645"/>
      <c r="CK42" s="645"/>
      <c r="CL42" s="645"/>
      <c r="CM42" s="645"/>
      <c r="CN42" s="645"/>
      <c r="CO42" s="645"/>
      <c r="CP42" s="645"/>
      <c r="CQ42" s="646"/>
      <c r="CR42" s="647">
        <v>5634164</v>
      </c>
      <c r="CS42" s="648"/>
      <c r="CT42" s="648"/>
      <c r="CU42" s="648"/>
      <c r="CV42" s="648"/>
      <c r="CW42" s="648"/>
      <c r="CX42" s="648"/>
      <c r="CY42" s="649"/>
      <c r="CZ42" s="652">
        <v>34</v>
      </c>
      <c r="DA42" s="653"/>
      <c r="DB42" s="653"/>
      <c r="DC42" s="665"/>
      <c r="DD42" s="656">
        <v>550991</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6" t="s">
        <v>356</v>
      </c>
      <c r="C43" s="697"/>
      <c r="D43" s="697"/>
      <c r="E43" s="697"/>
      <c r="F43" s="697"/>
      <c r="G43" s="697"/>
      <c r="H43" s="697"/>
      <c r="I43" s="697"/>
      <c r="J43" s="697"/>
      <c r="K43" s="697"/>
      <c r="L43" s="697"/>
      <c r="M43" s="697"/>
      <c r="N43" s="697"/>
      <c r="O43" s="697"/>
      <c r="P43" s="697"/>
      <c r="Q43" s="698"/>
      <c r="R43" s="738">
        <v>17117057</v>
      </c>
      <c r="S43" s="739"/>
      <c r="T43" s="739"/>
      <c r="U43" s="739"/>
      <c r="V43" s="739"/>
      <c r="W43" s="739"/>
      <c r="X43" s="739"/>
      <c r="Y43" s="740"/>
      <c r="Z43" s="741">
        <v>100</v>
      </c>
      <c r="AA43" s="741"/>
      <c r="AB43" s="741"/>
      <c r="AC43" s="741"/>
      <c r="AD43" s="742">
        <v>5267461</v>
      </c>
      <c r="AE43" s="742"/>
      <c r="AF43" s="742"/>
      <c r="AG43" s="742"/>
      <c r="AH43" s="742"/>
      <c r="AI43" s="742"/>
      <c r="AJ43" s="742"/>
      <c r="AK43" s="742"/>
      <c r="AL43" s="743">
        <v>100</v>
      </c>
      <c r="AM43" s="719"/>
      <c r="AN43" s="719"/>
      <c r="AO43" s="744"/>
      <c r="BV43" s="238"/>
      <c r="BW43" s="238"/>
      <c r="BX43" s="238"/>
      <c r="BY43" s="238"/>
      <c r="BZ43" s="238"/>
      <c r="CA43" s="238"/>
      <c r="CB43" s="238"/>
      <c r="CD43" s="644" t="s">
        <v>357</v>
      </c>
      <c r="CE43" s="645"/>
      <c r="CF43" s="645"/>
      <c r="CG43" s="645"/>
      <c r="CH43" s="645"/>
      <c r="CI43" s="645"/>
      <c r="CJ43" s="645"/>
      <c r="CK43" s="645"/>
      <c r="CL43" s="645"/>
      <c r="CM43" s="645"/>
      <c r="CN43" s="645"/>
      <c r="CO43" s="645"/>
      <c r="CP43" s="645"/>
      <c r="CQ43" s="646"/>
      <c r="CR43" s="647">
        <v>64283</v>
      </c>
      <c r="CS43" s="684"/>
      <c r="CT43" s="684"/>
      <c r="CU43" s="684"/>
      <c r="CV43" s="684"/>
      <c r="CW43" s="684"/>
      <c r="CX43" s="684"/>
      <c r="CY43" s="685"/>
      <c r="CZ43" s="652">
        <v>0.4</v>
      </c>
      <c r="DA43" s="682"/>
      <c r="DB43" s="682"/>
      <c r="DC43" s="686"/>
      <c r="DD43" s="656">
        <v>64283</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358</v>
      </c>
      <c r="CG44" s="645"/>
      <c r="CH44" s="645"/>
      <c r="CI44" s="645"/>
      <c r="CJ44" s="645"/>
      <c r="CK44" s="645"/>
      <c r="CL44" s="645"/>
      <c r="CM44" s="645"/>
      <c r="CN44" s="645"/>
      <c r="CO44" s="645"/>
      <c r="CP44" s="645"/>
      <c r="CQ44" s="646"/>
      <c r="CR44" s="647">
        <v>4572370</v>
      </c>
      <c r="CS44" s="648"/>
      <c r="CT44" s="648"/>
      <c r="CU44" s="648"/>
      <c r="CV44" s="648"/>
      <c r="CW44" s="648"/>
      <c r="CX44" s="648"/>
      <c r="CY44" s="649"/>
      <c r="CZ44" s="652">
        <v>27.6</v>
      </c>
      <c r="DA44" s="653"/>
      <c r="DB44" s="653"/>
      <c r="DC44" s="665"/>
      <c r="DD44" s="656">
        <v>509888</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360</v>
      </c>
      <c r="CG45" s="645"/>
      <c r="CH45" s="645"/>
      <c r="CI45" s="645"/>
      <c r="CJ45" s="645"/>
      <c r="CK45" s="645"/>
      <c r="CL45" s="645"/>
      <c r="CM45" s="645"/>
      <c r="CN45" s="645"/>
      <c r="CO45" s="645"/>
      <c r="CP45" s="645"/>
      <c r="CQ45" s="646"/>
      <c r="CR45" s="647">
        <v>2616336</v>
      </c>
      <c r="CS45" s="684"/>
      <c r="CT45" s="684"/>
      <c r="CU45" s="684"/>
      <c r="CV45" s="684"/>
      <c r="CW45" s="684"/>
      <c r="CX45" s="684"/>
      <c r="CY45" s="685"/>
      <c r="CZ45" s="652">
        <v>15.8</v>
      </c>
      <c r="DA45" s="682"/>
      <c r="DB45" s="682"/>
      <c r="DC45" s="686"/>
      <c r="DD45" s="656">
        <v>208204</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362</v>
      </c>
      <c r="CG46" s="645"/>
      <c r="CH46" s="645"/>
      <c r="CI46" s="645"/>
      <c r="CJ46" s="645"/>
      <c r="CK46" s="645"/>
      <c r="CL46" s="645"/>
      <c r="CM46" s="645"/>
      <c r="CN46" s="645"/>
      <c r="CO46" s="645"/>
      <c r="CP46" s="645"/>
      <c r="CQ46" s="646"/>
      <c r="CR46" s="647">
        <v>1923228</v>
      </c>
      <c r="CS46" s="648"/>
      <c r="CT46" s="648"/>
      <c r="CU46" s="648"/>
      <c r="CV46" s="648"/>
      <c r="CW46" s="648"/>
      <c r="CX46" s="648"/>
      <c r="CY46" s="649"/>
      <c r="CZ46" s="652">
        <v>11.6</v>
      </c>
      <c r="DA46" s="653"/>
      <c r="DB46" s="653"/>
      <c r="DC46" s="665"/>
      <c r="DD46" s="656">
        <v>294268</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364</v>
      </c>
      <c r="CG47" s="645"/>
      <c r="CH47" s="645"/>
      <c r="CI47" s="645"/>
      <c r="CJ47" s="645"/>
      <c r="CK47" s="645"/>
      <c r="CL47" s="645"/>
      <c r="CM47" s="645"/>
      <c r="CN47" s="645"/>
      <c r="CO47" s="645"/>
      <c r="CP47" s="645"/>
      <c r="CQ47" s="646"/>
      <c r="CR47" s="647">
        <v>1061794</v>
      </c>
      <c r="CS47" s="684"/>
      <c r="CT47" s="684"/>
      <c r="CU47" s="684"/>
      <c r="CV47" s="684"/>
      <c r="CW47" s="684"/>
      <c r="CX47" s="684"/>
      <c r="CY47" s="685"/>
      <c r="CZ47" s="652">
        <v>6.4</v>
      </c>
      <c r="DA47" s="682"/>
      <c r="DB47" s="682"/>
      <c r="DC47" s="686"/>
      <c r="DD47" s="656">
        <v>41103</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365</v>
      </c>
      <c r="CG48" s="645"/>
      <c r="CH48" s="645"/>
      <c r="CI48" s="645"/>
      <c r="CJ48" s="645"/>
      <c r="CK48" s="645"/>
      <c r="CL48" s="645"/>
      <c r="CM48" s="645"/>
      <c r="CN48" s="645"/>
      <c r="CO48" s="645"/>
      <c r="CP48" s="645"/>
      <c r="CQ48" s="646"/>
      <c r="CR48" s="647" t="s">
        <v>228</v>
      </c>
      <c r="CS48" s="648"/>
      <c r="CT48" s="648"/>
      <c r="CU48" s="648"/>
      <c r="CV48" s="648"/>
      <c r="CW48" s="648"/>
      <c r="CX48" s="648"/>
      <c r="CY48" s="649"/>
      <c r="CZ48" s="652" t="s">
        <v>228</v>
      </c>
      <c r="DA48" s="653"/>
      <c r="DB48" s="653"/>
      <c r="DC48" s="665"/>
      <c r="DD48" s="656" t="s">
        <v>228</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6" t="s">
        <v>366</v>
      </c>
      <c r="CE49" s="697"/>
      <c r="CF49" s="697"/>
      <c r="CG49" s="697"/>
      <c r="CH49" s="697"/>
      <c r="CI49" s="697"/>
      <c r="CJ49" s="697"/>
      <c r="CK49" s="697"/>
      <c r="CL49" s="697"/>
      <c r="CM49" s="697"/>
      <c r="CN49" s="697"/>
      <c r="CO49" s="697"/>
      <c r="CP49" s="697"/>
      <c r="CQ49" s="698"/>
      <c r="CR49" s="738">
        <v>16565785</v>
      </c>
      <c r="CS49" s="718"/>
      <c r="CT49" s="718"/>
      <c r="CU49" s="718"/>
      <c r="CV49" s="718"/>
      <c r="CW49" s="718"/>
      <c r="CX49" s="718"/>
      <c r="CY49" s="749"/>
      <c r="CZ49" s="743">
        <v>100</v>
      </c>
      <c r="DA49" s="750"/>
      <c r="DB49" s="750"/>
      <c r="DC49" s="751"/>
      <c r="DD49" s="752">
        <v>6998362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K9uxq4aV2NZg9DiYeYTmig3+FUGqK1yt3aXUC2W8M+Cb+p6SESg/jESnusPckAy+UYW0PaYLguMwECYh/JZk7Q==" saltValue="XmuFjRcQS59/FI3XI7ZeF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59055118110236215" right="0.59055118110236215" top="0.59055118110236215" bottom="0.59055118110236215" header="0.39370078740157483" footer="0.39370078740157483"/>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40" zoomScaleNormal="40" zoomScaleSheetLayoutView="40" zoomScalePageLayoutView="4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368</v>
      </c>
      <c r="DK2" s="795"/>
      <c r="DL2" s="795"/>
      <c r="DM2" s="795"/>
      <c r="DN2" s="795"/>
      <c r="DO2" s="796"/>
      <c r="DP2" s="251"/>
      <c r="DQ2" s="794" t="s">
        <v>369</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370</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372</v>
      </c>
      <c r="B5" s="789"/>
      <c r="C5" s="789"/>
      <c r="D5" s="789"/>
      <c r="E5" s="789"/>
      <c r="F5" s="789"/>
      <c r="G5" s="789"/>
      <c r="H5" s="789"/>
      <c r="I5" s="789"/>
      <c r="J5" s="789"/>
      <c r="K5" s="789"/>
      <c r="L5" s="789"/>
      <c r="M5" s="789"/>
      <c r="N5" s="789"/>
      <c r="O5" s="789"/>
      <c r="P5" s="790"/>
      <c r="Q5" s="765" t="s">
        <v>373</v>
      </c>
      <c r="R5" s="766"/>
      <c r="S5" s="766"/>
      <c r="T5" s="766"/>
      <c r="U5" s="767"/>
      <c r="V5" s="765" t="s">
        <v>374</v>
      </c>
      <c r="W5" s="766"/>
      <c r="X5" s="766"/>
      <c r="Y5" s="766"/>
      <c r="Z5" s="767"/>
      <c r="AA5" s="765" t="s">
        <v>375</v>
      </c>
      <c r="AB5" s="766"/>
      <c r="AC5" s="766"/>
      <c r="AD5" s="766"/>
      <c r="AE5" s="766"/>
      <c r="AF5" s="798" t="s">
        <v>376</v>
      </c>
      <c r="AG5" s="766"/>
      <c r="AH5" s="766"/>
      <c r="AI5" s="766"/>
      <c r="AJ5" s="777"/>
      <c r="AK5" s="766" t="s">
        <v>377</v>
      </c>
      <c r="AL5" s="766"/>
      <c r="AM5" s="766"/>
      <c r="AN5" s="766"/>
      <c r="AO5" s="767"/>
      <c r="AP5" s="765" t="s">
        <v>378</v>
      </c>
      <c r="AQ5" s="766"/>
      <c r="AR5" s="766"/>
      <c r="AS5" s="766"/>
      <c r="AT5" s="767"/>
      <c r="AU5" s="765" t="s">
        <v>379</v>
      </c>
      <c r="AV5" s="766"/>
      <c r="AW5" s="766"/>
      <c r="AX5" s="766"/>
      <c r="AY5" s="777"/>
      <c r="AZ5" s="258"/>
      <c r="BA5" s="258"/>
      <c r="BB5" s="258"/>
      <c r="BC5" s="258"/>
      <c r="BD5" s="258"/>
      <c r="BE5" s="259"/>
      <c r="BF5" s="259"/>
      <c r="BG5" s="259"/>
      <c r="BH5" s="259"/>
      <c r="BI5" s="259"/>
      <c r="BJ5" s="259"/>
      <c r="BK5" s="259"/>
      <c r="BL5" s="259"/>
      <c r="BM5" s="259"/>
      <c r="BN5" s="259"/>
      <c r="BO5" s="259"/>
      <c r="BP5" s="259"/>
      <c r="BQ5" s="788" t="s">
        <v>380</v>
      </c>
      <c r="BR5" s="789"/>
      <c r="BS5" s="789"/>
      <c r="BT5" s="789"/>
      <c r="BU5" s="789"/>
      <c r="BV5" s="789"/>
      <c r="BW5" s="789"/>
      <c r="BX5" s="789"/>
      <c r="BY5" s="789"/>
      <c r="BZ5" s="789"/>
      <c r="CA5" s="789"/>
      <c r="CB5" s="789"/>
      <c r="CC5" s="789"/>
      <c r="CD5" s="789"/>
      <c r="CE5" s="789"/>
      <c r="CF5" s="789"/>
      <c r="CG5" s="790"/>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71" t="s">
        <v>386</v>
      </c>
      <c r="DH5" s="772"/>
      <c r="DI5" s="772"/>
      <c r="DJ5" s="772"/>
      <c r="DK5" s="773"/>
      <c r="DL5" s="771" t="s">
        <v>387</v>
      </c>
      <c r="DM5" s="772"/>
      <c r="DN5" s="772"/>
      <c r="DO5" s="772"/>
      <c r="DP5" s="773"/>
      <c r="DQ5" s="765" t="s">
        <v>388</v>
      </c>
      <c r="DR5" s="766"/>
      <c r="DS5" s="766"/>
      <c r="DT5" s="766"/>
      <c r="DU5" s="767"/>
      <c r="DV5" s="765" t="s">
        <v>379</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389</v>
      </c>
      <c r="C7" s="780"/>
      <c r="D7" s="780"/>
      <c r="E7" s="780"/>
      <c r="F7" s="780"/>
      <c r="G7" s="780"/>
      <c r="H7" s="780"/>
      <c r="I7" s="780"/>
      <c r="J7" s="780"/>
      <c r="K7" s="780"/>
      <c r="L7" s="780"/>
      <c r="M7" s="780"/>
      <c r="N7" s="780"/>
      <c r="O7" s="780"/>
      <c r="P7" s="781"/>
      <c r="Q7" s="782">
        <v>17116</v>
      </c>
      <c r="R7" s="783"/>
      <c r="S7" s="783"/>
      <c r="T7" s="783"/>
      <c r="U7" s="783"/>
      <c r="V7" s="783">
        <v>16565</v>
      </c>
      <c r="W7" s="783"/>
      <c r="X7" s="783"/>
      <c r="Y7" s="783"/>
      <c r="Z7" s="783"/>
      <c r="AA7" s="783">
        <v>551</v>
      </c>
      <c r="AB7" s="783"/>
      <c r="AC7" s="783"/>
      <c r="AD7" s="783"/>
      <c r="AE7" s="784"/>
      <c r="AF7" s="785">
        <v>496</v>
      </c>
      <c r="AG7" s="786"/>
      <c r="AH7" s="786"/>
      <c r="AI7" s="786"/>
      <c r="AJ7" s="787"/>
      <c r="AK7" s="822">
        <v>0</v>
      </c>
      <c r="AL7" s="823"/>
      <c r="AM7" s="823"/>
      <c r="AN7" s="823"/>
      <c r="AO7" s="823"/>
      <c r="AP7" s="823">
        <v>22755</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597</v>
      </c>
      <c r="BT7" s="827"/>
      <c r="BU7" s="827"/>
      <c r="BV7" s="827"/>
      <c r="BW7" s="827"/>
      <c r="BX7" s="827"/>
      <c r="BY7" s="827"/>
      <c r="BZ7" s="827"/>
      <c r="CA7" s="827"/>
      <c r="CB7" s="827"/>
      <c r="CC7" s="827"/>
      <c r="CD7" s="827"/>
      <c r="CE7" s="827"/>
      <c r="CF7" s="827"/>
      <c r="CG7" s="828"/>
      <c r="CH7" s="819">
        <v>27</v>
      </c>
      <c r="CI7" s="820"/>
      <c r="CJ7" s="820"/>
      <c r="CK7" s="820"/>
      <c r="CL7" s="821"/>
      <c r="CM7" s="819">
        <v>232</v>
      </c>
      <c r="CN7" s="820"/>
      <c r="CO7" s="820"/>
      <c r="CP7" s="820"/>
      <c r="CQ7" s="821"/>
      <c r="CR7" s="819">
        <v>125</v>
      </c>
      <c r="CS7" s="820"/>
      <c r="CT7" s="820"/>
      <c r="CU7" s="820"/>
      <c r="CV7" s="821"/>
      <c r="CW7" s="819">
        <v>60</v>
      </c>
      <c r="CX7" s="820"/>
      <c r="CY7" s="820"/>
      <c r="CZ7" s="820"/>
      <c r="DA7" s="821"/>
      <c r="DB7" s="819">
        <v>15</v>
      </c>
      <c r="DC7" s="820"/>
      <c r="DD7" s="820"/>
      <c r="DE7" s="820"/>
      <c r="DF7" s="821"/>
      <c r="DG7" s="819" t="s">
        <v>526</v>
      </c>
      <c r="DH7" s="820"/>
      <c r="DI7" s="820"/>
      <c r="DJ7" s="820"/>
      <c r="DK7" s="821"/>
      <c r="DL7" s="819" t="s">
        <v>526</v>
      </c>
      <c r="DM7" s="820"/>
      <c r="DN7" s="820"/>
      <c r="DO7" s="820"/>
      <c r="DP7" s="821"/>
      <c r="DQ7" s="819" t="s">
        <v>526</v>
      </c>
      <c r="DR7" s="820"/>
      <c r="DS7" s="820"/>
      <c r="DT7" s="820"/>
      <c r="DU7" s="821"/>
      <c r="DV7" s="800"/>
      <c r="DW7" s="801"/>
      <c r="DX7" s="801"/>
      <c r="DY7" s="801"/>
      <c r="DZ7" s="802"/>
      <c r="EA7" s="256"/>
    </row>
    <row r="8" spans="1:131" s="257" customFormat="1" ht="26.25" customHeight="1" x14ac:dyDescent="0.15">
      <c r="A8" s="263">
        <v>2</v>
      </c>
      <c r="B8" s="803" t="s">
        <v>390</v>
      </c>
      <c r="C8" s="804"/>
      <c r="D8" s="804"/>
      <c r="E8" s="804"/>
      <c r="F8" s="804"/>
      <c r="G8" s="804"/>
      <c r="H8" s="804"/>
      <c r="I8" s="804"/>
      <c r="J8" s="804"/>
      <c r="K8" s="804"/>
      <c r="L8" s="804"/>
      <c r="M8" s="804"/>
      <c r="N8" s="804"/>
      <c r="O8" s="804"/>
      <c r="P8" s="805"/>
      <c r="Q8" s="806">
        <v>1</v>
      </c>
      <c r="R8" s="807"/>
      <c r="S8" s="807"/>
      <c r="T8" s="807"/>
      <c r="U8" s="807"/>
      <c r="V8" s="807">
        <v>1</v>
      </c>
      <c r="W8" s="807"/>
      <c r="X8" s="807"/>
      <c r="Y8" s="807"/>
      <c r="Z8" s="807"/>
      <c r="AA8" s="807">
        <v>0</v>
      </c>
      <c r="AB8" s="807"/>
      <c r="AC8" s="807"/>
      <c r="AD8" s="807"/>
      <c r="AE8" s="808"/>
      <c r="AF8" s="809">
        <v>0</v>
      </c>
      <c r="AG8" s="810"/>
      <c r="AH8" s="810"/>
      <c r="AI8" s="810"/>
      <c r="AJ8" s="811"/>
      <c r="AK8" s="812">
        <v>0</v>
      </c>
      <c r="AL8" s="813"/>
      <c r="AM8" s="813"/>
      <c r="AN8" s="813"/>
      <c r="AO8" s="813"/>
      <c r="AP8" s="813">
        <v>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598</v>
      </c>
      <c r="BT8" s="817"/>
      <c r="BU8" s="817"/>
      <c r="BV8" s="817"/>
      <c r="BW8" s="817"/>
      <c r="BX8" s="817"/>
      <c r="BY8" s="817"/>
      <c r="BZ8" s="817"/>
      <c r="CA8" s="817"/>
      <c r="CB8" s="817"/>
      <c r="CC8" s="817"/>
      <c r="CD8" s="817"/>
      <c r="CE8" s="817"/>
      <c r="CF8" s="817"/>
      <c r="CG8" s="818"/>
      <c r="CH8" s="829">
        <v>-169</v>
      </c>
      <c r="CI8" s="830"/>
      <c r="CJ8" s="830"/>
      <c r="CK8" s="830"/>
      <c r="CL8" s="831"/>
      <c r="CM8" s="829">
        <v>-42</v>
      </c>
      <c r="CN8" s="830"/>
      <c r="CO8" s="830"/>
      <c r="CP8" s="830"/>
      <c r="CQ8" s="831"/>
      <c r="CR8" s="829">
        <v>57</v>
      </c>
      <c r="CS8" s="830"/>
      <c r="CT8" s="830"/>
      <c r="CU8" s="830"/>
      <c r="CV8" s="831"/>
      <c r="CW8" s="829">
        <v>274</v>
      </c>
      <c r="CX8" s="830"/>
      <c r="CY8" s="830"/>
      <c r="CZ8" s="830"/>
      <c r="DA8" s="831"/>
      <c r="DB8" s="829">
        <v>766</v>
      </c>
      <c r="DC8" s="830"/>
      <c r="DD8" s="830"/>
      <c r="DE8" s="830"/>
      <c r="DF8" s="831"/>
      <c r="DG8" s="829" t="s">
        <v>526</v>
      </c>
      <c r="DH8" s="830"/>
      <c r="DI8" s="830"/>
      <c r="DJ8" s="830"/>
      <c r="DK8" s="831"/>
      <c r="DL8" s="829" t="s">
        <v>526</v>
      </c>
      <c r="DM8" s="830"/>
      <c r="DN8" s="830"/>
      <c r="DO8" s="830"/>
      <c r="DP8" s="831"/>
      <c r="DQ8" s="829" t="s">
        <v>526</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392</v>
      </c>
      <c r="B23" s="838" t="s">
        <v>393</v>
      </c>
      <c r="C23" s="839"/>
      <c r="D23" s="839"/>
      <c r="E23" s="839"/>
      <c r="F23" s="839"/>
      <c r="G23" s="839"/>
      <c r="H23" s="839"/>
      <c r="I23" s="839"/>
      <c r="J23" s="839"/>
      <c r="K23" s="839"/>
      <c r="L23" s="839"/>
      <c r="M23" s="839"/>
      <c r="N23" s="839"/>
      <c r="O23" s="839"/>
      <c r="P23" s="840"/>
      <c r="Q23" s="841">
        <v>17117</v>
      </c>
      <c r="R23" s="842"/>
      <c r="S23" s="842"/>
      <c r="T23" s="842"/>
      <c r="U23" s="842"/>
      <c r="V23" s="842">
        <v>16566</v>
      </c>
      <c r="W23" s="842"/>
      <c r="X23" s="842"/>
      <c r="Y23" s="842"/>
      <c r="Z23" s="842"/>
      <c r="AA23" s="842">
        <v>551</v>
      </c>
      <c r="AB23" s="842"/>
      <c r="AC23" s="842"/>
      <c r="AD23" s="842"/>
      <c r="AE23" s="843"/>
      <c r="AF23" s="844">
        <v>496</v>
      </c>
      <c r="AG23" s="842"/>
      <c r="AH23" s="842"/>
      <c r="AI23" s="842"/>
      <c r="AJ23" s="845"/>
      <c r="AK23" s="846"/>
      <c r="AL23" s="847"/>
      <c r="AM23" s="847"/>
      <c r="AN23" s="847"/>
      <c r="AO23" s="847"/>
      <c r="AP23" s="842">
        <v>22756</v>
      </c>
      <c r="AQ23" s="842"/>
      <c r="AR23" s="842"/>
      <c r="AS23" s="842"/>
      <c r="AT23" s="842"/>
      <c r="AU23" s="848"/>
      <c r="AV23" s="848"/>
      <c r="AW23" s="848"/>
      <c r="AX23" s="848"/>
      <c r="AY23" s="849"/>
      <c r="AZ23" s="857" t="s">
        <v>394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372</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379</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70">
        <v>1826</v>
      </c>
      <c r="R28" s="871"/>
      <c r="S28" s="871"/>
      <c r="T28" s="871"/>
      <c r="U28" s="871"/>
      <c r="V28" s="871">
        <v>1736</v>
      </c>
      <c r="W28" s="871"/>
      <c r="X28" s="871"/>
      <c r="Y28" s="871"/>
      <c r="Z28" s="871"/>
      <c r="AA28" s="871">
        <v>90</v>
      </c>
      <c r="AB28" s="871"/>
      <c r="AC28" s="871"/>
      <c r="AD28" s="871"/>
      <c r="AE28" s="872"/>
      <c r="AF28" s="873">
        <v>90</v>
      </c>
      <c r="AG28" s="871"/>
      <c r="AH28" s="871"/>
      <c r="AI28" s="871"/>
      <c r="AJ28" s="874"/>
      <c r="AK28" s="875">
        <v>145</v>
      </c>
      <c r="AL28" s="866"/>
      <c r="AM28" s="866"/>
      <c r="AN28" s="866"/>
      <c r="AO28" s="866"/>
      <c r="AP28" s="866">
        <v>0</v>
      </c>
      <c r="AQ28" s="866"/>
      <c r="AR28" s="866"/>
      <c r="AS28" s="866"/>
      <c r="AT28" s="866"/>
      <c r="AU28" s="866">
        <v>0</v>
      </c>
      <c r="AV28" s="866"/>
      <c r="AW28" s="866"/>
      <c r="AX28" s="866"/>
      <c r="AY28" s="866"/>
      <c r="AZ28" s="867" t="s">
        <v>593</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1684</v>
      </c>
      <c r="R29" s="807"/>
      <c r="S29" s="807"/>
      <c r="T29" s="807"/>
      <c r="U29" s="807"/>
      <c r="V29" s="807">
        <v>1610</v>
      </c>
      <c r="W29" s="807"/>
      <c r="X29" s="807"/>
      <c r="Y29" s="807"/>
      <c r="Z29" s="807"/>
      <c r="AA29" s="807">
        <v>74</v>
      </c>
      <c r="AB29" s="807"/>
      <c r="AC29" s="807"/>
      <c r="AD29" s="807"/>
      <c r="AE29" s="808"/>
      <c r="AF29" s="809">
        <v>74</v>
      </c>
      <c r="AG29" s="810"/>
      <c r="AH29" s="810"/>
      <c r="AI29" s="810"/>
      <c r="AJ29" s="811"/>
      <c r="AK29" s="878">
        <v>238</v>
      </c>
      <c r="AL29" s="879"/>
      <c r="AM29" s="879"/>
      <c r="AN29" s="879"/>
      <c r="AO29" s="879"/>
      <c r="AP29" s="879">
        <v>0</v>
      </c>
      <c r="AQ29" s="879"/>
      <c r="AR29" s="879"/>
      <c r="AS29" s="879"/>
      <c r="AT29" s="879"/>
      <c r="AU29" s="879">
        <v>0</v>
      </c>
      <c r="AV29" s="879"/>
      <c r="AW29" s="879"/>
      <c r="AX29" s="879"/>
      <c r="AY29" s="879"/>
      <c r="AZ29" s="880" t="s">
        <v>593</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174</v>
      </c>
      <c r="R30" s="807"/>
      <c r="S30" s="807"/>
      <c r="T30" s="807"/>
      <c r="U30" s="807"/>
      <c r="V30" s="807">
        <v>163</v>
      </c>
      <c r="W30" s="807"/>
      <c r="X30" s="807"/>
      <c r="Y30" s="807"/>
      <c r="Z30" s="807"/>
      <c r="AA30" s="807">
        <v>11</v>
      </c>
      <c r="AB30" s="807"/>
      <c r="AC30" s="807"/>
      <c r="AD30" s="807"/>
      <c r="AE30" s="808"/>
      <c r="AF30" s="809">
        <v>11</v>
      </c>
      <c r="AG30" s="810"/>
      <c r="AH30" s="810"/>
      <c r="AI30" s="810"/>
      <c r="AJ30" s="811"/>
      <c r="AK30" s="878">
        <v>52</v>
      </c>
      <c r="AL30" s="879"/>
      <c r="AM30" s="879"/>
      <c r="AN30" s="879"/>
      <c r="AO30" s="879"/>
      <c r="AP30" s="879">
        <v>0</v>
      </c>
      <c r="AQ30" s="879"/>
      <c r="AR30" s="879"/>
      <c r="AS30" s="879"/>
      <c r="AT30" s="879"/>
      <c r="AU30" s="879">
        <v>0</v>
      </c>
      <c r="AV30" s="879"/>
      <c r="AW30" s="879"/>
      <c r="AX30" s="879"/>
      <c r="AY30" s="879"/>
      <c r="AZ30" s="880" t="s">
        <v>593</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50</v>
      </c>
      <c r="R31" s="807"/>
      <c r="S31" s="807"/>
      <c r="T31" s="807"/>
      <c r="U31" s="807"/>
      <c r="V31" s="807">
        <v>40</v>
      </c>
      <c r="W31" s="807"/>
      <c r="X31" s="807"/>
      <c r="Y31" s="807"/>
      <c r="Z31" s="807"/>
      <c r="AA31" s="807">
        <v>10</v>
      </c>
      <c r="AB31" s="807"/>
      <c r="AC31" s="807"/>
      <c r="AD31" s="807"/>
      <c r="AE31" s="808"/>
      <c r="AF31" s="809">
        <v>163</v>
      </c>
      <c r="AG31" s="810"/>
      <c r="AH31" s="810"/>
      <c r="AI31" s="810"/>
      <c r="AJ31" s="811"/>
      <c r="AK31" s="878">
        <v>27</v>
      </c>
      <c r="AL31" s="879"/>
      <c r="AM31" s="879"/>
      <c r="AN31" s="879"/>
      <c r="AO31" s="879"/>
      <c r="AP31" s="879">
        <v>164</v>
      </c>
      <c r="AQ31" s="879"/>
      <c r="AR31" s="879"/>
      <c r="AS31" s="879"/>
      <c r="AT31" s="879"/>
      <c r="AU31" s="879">
        <v>0</v>
      </c>
      <c r="AV31" s="879"/>
      <c r="AW31" s="879"/>
      <c r="AX31" s="879"/>
      <c r="AY31" s="879"/>
      <c r="AZ31" s="880" t="s">
        <v>593</v>
      </c>
      <c r="BA31" s="880"/>
      <c r="BB31" s="880"/>
      <c r="BC31" s="880"/>
      <c r="BD31" s="880"/>
      <c r="BE31" s="876" t="s">
        <v>409</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410</v>
      </c>
      <c r="C32" s="804"/>
      <c r="D32" s="804"/>
      <c r="E32" s="804"/>
      <c r="F32" s="804"/>
      <c r="G32" s="804"/>
      <c r="H32" s="804"/>
      <c r="I32" s="804"/>
      <c r="J32" s="804"/>
      <c r="K32" s="804"/>
      <c r="L32" s="804"/>
      <c r="M32" s="804"/>
      <c r="N32" s="804"/>
      <c r="O32" s="804"/>
      <c r="P32" s="805"/>
      <c r="Q32" s="806">
        <v>373</v>
      </c>
      <c r="R32" s="807"/>
      <c r="S32" s="807"/>
      <c r="T32" s="807"/>
      <c r="U32" s="807"/>
      <c r="V32" s="807">
        <v>350</v>
      </c>
      <c r="W32" s="807"/>
      <c r="X32" s="807"/>
      <c r="Y32" s="807"/>
      <c r="Z32" s="807"/>
      <c r="AA32" s="807">
        <v>23</v>
      </c>
      <c r="AB32" s="807"/>
      <c r="AC32" s="807"/>
      <c r="AD32" s="807"/>
      <c r="AE32" s="808"/>
      <c r="AF32" s="809">
        <v>22</v>
      </c>
      <c r="AG32" s="810"/>
      <c r="AH32" s="810"/>
      <c r="AI32" s="810"/>
      <c r="AJ32" s="811"/>
      <c r="AK32" s="878">
        <v>65</v>
      </c>
      <c r="AL32" s="879"/>
      <c r="AM32" s="879"/>
      <c r="AN32" s="879"/>
      <c r="AO32" s="879"/>
      <c r="AP32" s="879">
        <v>714</v>
      </c>
      <c r="AQ32" s="879"/>
      <c r="AR32" s="879"/>
      <c r="AS32" s="879"/>
      <c r="AT32" s="879"/>
      <c r="AU32" s="879">
        <v>714</v>
      </c>
      <c r="AV32" s="879"/>
      <c r="AW32" s="879"/>
      <c r="AX32" s="879"/>
      <c r="AY32" s="879"/>
      <c r="AZ32" s="880" t="s">
        <v>594</v>
      </c>
      <c r="BA32" s="880"/>
      <c r="BB32" s="880"/>
      <c r="BC32" s="880"/>
      <c r="BD32" s="880"/>
      <c r="BE32" s="876" t="s">
        <v>411</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412</v>
      </c>
      <c r="C33" s="804"/>
      <c r="D33" s="804"/>
      <c r="E33" s="804"/>
      <c r="F33" s="804"/>
      <c r="G33" s="804"/>
      <c r="H33" s="804"/>
      <c r="I33" s="804"/>
      <c r="J33" s="804"/>
      <c r="K33" s="804"/>
      <c r="L33" s="804"/>
      <c r="M33" s="804"/>
      <c r="N33" s="804"/>
      <c r="O33" s="804"/>
      <c r="P33" s="805"/>
      <c r="Q33" s="806">
        <v>70</v>
      </c>
      <c r="R33" s="807"/>
      <c r="S33" s="807"/>
      <c r="T33" s="807"/>
      <c r="U33" s="807"/>
      <c r="V33" s="807">
        <v>69</v>
      </c>
      <c r="W33" s="807"/>
      <c r="X33" s="807"/>
      <c r="Y33" s="807"/>
      <c r="Z33" s="807"/>
      <c r="AA33" s="807">
        <v>1</v>
      </c>
      <c r="AB33" s="807"/>
      <c r="AC33" s="807"/>
      <c r="AD33" s="807"/>
      <c r="AE33" s="808"/>
      <c r="AF33" s="809">
        <v>1</v>
      </c>
      <c r="AG33" s="810"/>
      <c r="AH33" s="810"/>
      <c r="AI33" s="810"/>
      <c r="AJ33" s="811"/>
      <c r="AK33" s="878">
        <v>13</v>
      </c>
      <c r="AL33" s="879"/>
      <c r="AM33" s="879"/>
      <c r="AN33" s="879"/>
      <c r="AO33" s="879"/>
      <c r="AP33" s="879">
        <v>91</v>
      </c>
      <c r="AQ33" s="879"/>
      <c r="AR33" s="879"/>
      <c r="AS33" s="879"/>
      <c r="AT33" s="879"/>
      <c r="AU33" s="879">
        <v>91</v>
      </c>
      <c r="AV33" s="879"/>
      <c r="AW33" s="879"/>
      <c r="AX33" s="879"/>
      <c r="AY33" s="879"/>
      <c r="AZ33" s="880" t="s">
        <v>595</v>
      </c>
      <c r="BA33" s="880"/>
      <c r="BB33" s="880"/>
      <c r="BC33" s="880"/>
      <c r="BD33" s="880"/>
      <c r="BE33" s="876" t="s">
        <v>413</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414</v>
      </c>
      <c r="C34" s="804"/>
      <c r="D34" s="804"/>
      <c r="E34" s="804"/>
      <c r="F34" s="804"/>
      <c r="G34" s="804"/>
      <c r="H34" s="804"/>
      <c r="I34" s="804"/>
      <c r="J34" s="804"/>
      <c r="K34" s="804"/>
      <c r="L34" s="804"/>
      <c r="M34" s="804"/>
      <c r="N34" s="804"/>
      <c r="O34" s="804"/>
      <c r="P34" s="805"/>
      <c r="Q34" s="806">
        <v>73</v>
      </c>
      <c r="R34" s="807"/>
      <c r="S34" s="807"/>
      <c r="T34" s="807"/>
      <c r="U34" s="807"/>
      <c r="V34" s="807">
        <v>72</v>
      </c>
      <c r="W34" s="807"/>
      <c r="X34" s="807"/>
      <c r="Y34" s="807"/>
      <c r="Z34" s="807"/>
      <c r="AA34" s="807">
        <v>1</v>
      </c>
      <c r="AB34" s="807"/>
      <c r="AC34" s="807"/>
      <c r="AD34" s="807"/>
      <c r="AE34" s="808"/>
      <c r="AF34" s="809">
        <v>1</v>
      </c>
      <c r="AG34" s="810"/>
      <c r="AH34" s="810"/>
      <c r="AI34" s="810"/>
      <c r="AJ34" s="811"/>
      <c r="AK34" s="878">
        <v>39</v>
      </c>
      <c r="AL34" s="879"/>
      <c r="AM34" s="879"/>
      <c r="AN34" s="879"/>
      <c r="AO34" s="879"/>
      <c r="AP34" s="879">
        <v>192</v>
      </c>
      <c r="AQ34" s="879"/>
      <c r="AR34" s="879"/>
      <c r="AS34" s="879"/>
      <c r="AT34" s="879"/>
      <c r="AU34" s="879">
        <v>192</v>
      </c>
      <c r="AV34" s="879"/>
      <c r="AW34" s="879"/>
      <c r="AX34" s="879"/>
      <c r="AY34" s="879"/>
      <c r="AZ34" s="880" t="s">
        <v>596</v>
      </c>
      <c r="BA34" s="880"/>
      <c r="BB34" s="880"/>
      <c r="BC34" s="880"/>
      <c r="BD34" s="880"/>
      <c r="BE34" s="876" t="s">
        <v>415</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416</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392</v>
      </c>
      <c r="B63" s="838" t="s">
        <v>417</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362</v>
      </c>
      <c r="AG63" s="890"/>
      <c r="AH63" s="890"/>
      <c r="AI63" s="890"/>
      <c r="AJ63" s="891"/>
      <c r="AK63" s="892"/>
      <c r="AL63" s="887"/>
      <c r="AM63" s="887"/>
      <c r="AN63" s="887"/>
      <c r="AO63" s="887"/>
      <c r="AP63" s="890">
        <v>1161</v>
      </c>
      <c r="AQ63" s="890"/>
      <c r="AR63" s="890"/>
      <c r="AS63" s="890"/>
      <c r="AT63" s="890"/>
      <c r="AU63" s="890">
        <v>997</v>
      </c>
      <c r="AV63" s="890"/>
      <c r="AW63" s="890"/>
      <c r="AX63" s="890"/>
      <c r="AY63" s="890"/>
      <c r="AZ63" s="894"/>
      <c r="BA63" s="894"/>
      <c r="BB63" s="894"/>
      <c r="BC63" s="894"/>
      <c r="BD63" s="894"/>
      <c r="BE63" s="895"/>
      <c r="BF63" s="895"/>
      <c r="BG63" s="895"/>
      <c r="BH63" s="895"/>
      <c r="BI63" s="896"/>
      <c r="BJ63" s="897" t="s">
        <v>418</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420</v>
      </c>
      <c r="B66" s="789"/>
      <c r="C66" s="789"/>
      <c r="D66" s="789"/>
      <c r="E66" s="789"/>
      <c r="F66" s="789"/>
      <c r="G66" s="789"/>
      <c r="H66" s="789"/>
      <c r="I66" s="789"/>
      <c r="J66" s="789"/>
      <c r="K66" s="789"/>
      <c r="L66" s="789"/>
      <c r="M66" s="789"/>
      <c r="N66" s="789"/>
      <c r="O66" s="789"/>
      <c r="P66" s="790"/>
      <c r="Q66" s="765" t="s">
        <v>421</v>
      </c>
      <c r="R66" s="766"/>
      <c r="S66" s="766"/>
      <c r="T66" s="766"/>
      <c r="U66" s="767"/>
      <c r="V66" s="765" t="s">
        <v>422</v>
      </c>
      <c r="W66" s="766"/>
      <c r="X66" s="766"/>
      <c r="Y66" s="766"/>
      <c r="Z66" s="767"/>
      <c r="AA66" s="765" t="s">
        <v>423</v>
      </c>
      <c r="AB66" s="766"/>
      <c r="AC66" s="766"/>
      <c r="AD66" s="766"/>
      <c r="AE66" s="767"/>
      <c r="AF66" s="900" t="s">
        <v>424</v>
      </c>
      <c r="AG66" s="861"/>
      <c r="AH66" s="861"/>
      <c r="AI66" s="861"/>
      <c r="AJ66" s="901"/>
      <c r="AK66" s="765" t="s">
        <v>425</v>
      </c>
      <c r="AL66" s="789"/>
      <c r="AM66" s="789"/>
      <c r="AN66" s="789"/>
      <c r="AO66" s="790"/>
      <c r="AP66" s="765" t="s">
        <v>426</v>
      </c>
      <c r="AQ66" s="766"/>
      <c r="AR66" s="766"/>
      <c r="AS66" s="766"/>
      <c r="AT66" s="767"/>
      <c r="AU66" s="765" t="s">
        <v>427</v>
      </c>
      <c r="AV66" s="766"/>
      <c r="AW66" s="766"/>
      <c r="AX66" s="766"/>
      <c r="AY66" s="767"/>
      <c r="AZ66" s="765" t="s">
        <v>379</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599</v>
      </c>
      <c r="C68" s="918"/>
      <c r="D68" s="918"/>
      <c r="E68" s="918"/>
      <c r="F68" s="918"/>
      <c r="G68" s="918"/>
      <c r="H68" s="918"/>
      <c r="I68" s="918"/>
      <c r="J68" s="918"/>
      <c r="K68" s="918"/>
      <c r="L68" s="918"/>
      <c r="M68" s="918"/>
      <c r="N68" s="918"/>
      <c r="O68" s="918"/>
      <c r="P68" s="919"/>
      <c r="Q68" s="920">
        <v>3096</v>
      </c>
      <c r="R68" s="914"/>
      <c r="S68" s="914"/>
      <c r="T68" s="914"/>
      <c r="U68" s="914"/>
      <c r="V68" s="914">
        <v>3050</v>
      </c>
      <c r="W68" s="914"/>
      <c r="X68" s="914"/>
      <c r="Y68" s="914"/>
      <c r="Z68" s="914"/>
      <c r="AA68" s="914">
        <v>46</v>
      </c>
      <c r="AB68" s="914"/>
      <c r="AC68" s="914"/>
      <c r="AD68" s="914"/>
      <c r="AE68" s="914"/>
      <c r="AF68" s="914">
        <v>46</v>
      </c>
      <c r="AG68" s="914"/>
      <c r="AH68" s="914"/>
      <c r="AI68" s="914"/>
      <c r="AJ68" s="914"/>
      <c r="AK68" s="914">
        <v>80</v>
      </c>
      <c r="AL68" s="914"/>
      <c r="AM68" s="914"/>
      <c r="AN68" s="914"/>
      <c r="AO68" s="914"/>
      <c r="AP68" s="914">
        <v>1941</v>
      </c>
      <c r="AQ68" s="914"/>
      <c r="AR68" s="914"/>
      <c r="AS68" s="914"/>
      <c r="AT68" s="914"/>
      <c r="AU68" s="914" t="s">
        <v>526</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600</v>
      </c>
      <c r="C69" s="922"/>
      <c r="D69" s="922"/>
      <c r="E69" s="922"/>
      <c r="F69" s="922"/>
      <c r="G69" s="922"/>
      <c r="H69" s="922"/>
      <c r="I69" s="922"/>
      <c r="J69" s="922"/>
      <c r="K69" s="922"/>
      <c r="L69" s="922"/>
      <c r="M69" s="922"/>
      <c r="N69" s="922"/>
      <c r="O69" s="922"/>
      <c r="P69" s="923"/>
      <c r="Q69" s="924">
        <v>290</v>
      </c>
      <c r="R69" s="879"/>
      <c r="S69" s="879"/>
      <c r="T69" s="879"/>
      <c r="U69" s="879"/>
      <c r="V69" s="879">
        <v>279</v>
      </c>
      <c r="W69" s="879"/>
      <c r="X69" s="879"/>
      <c r="Y69" s="879"/>
      <c r="Z69" s="879"/>
      <c r="AA69" s="879">
        <v>11</v>
      </c>
      <c r="AB69" s="879"/>
      <c r="AC69" s="879"/>
      <c r="AD69" s="879"/>
      <c r="AE69" s="879"/>
      <c r="AF69" s="879">
        <v>11</v>
      </c>
      <c r="AG69" s="879"/>
      <c r="AH69" s="879"/>
      <c r="AI69" s="879"/>
      <c r="AJ69" s="879"/>
      <c r="AK69" s="879" t="s">
        <v>526</v>
      </c>
      <c r="AL69" s="879"/>
      <c r="AM69" s="879"/>
      <c r="AN69" s="879"/>
      <c r="AO69" s="879"/>
      <c r="AP69" s="879">
        <v>186</v>
      </c>
      <c r="AQ69" s="879"/>
      <c r="AR69" s="879"/>
      <c r="AS69" s="879"/>
      <c r="AT69" s="879"/>
      <c r="AU69" s="879" t="s">
        <v>526</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601</v>
      </c>
      <c r="C70" s="922"/>
      <c r="D70" s="922"/>
      <c r="E70" s="922"/>
      <c r="F70" s="922"/>
      <c r="G70" s="922"/>
      <c r="H70" s="922"/>
      <c r="I70" s="922"/>
      <c r="J70" s="922"/>
      <c r="K70" s="922"/>
      <c r="L70" s="922"/>
      <c r="M70" s="922"/>
      <c r="N70" s="922"/>
      <c r="O70" s="922"/>
      <c r="P70" s="923"/>
      <c r="Q70" s="924">
        <v>315</v>
      </c>
      <c r="R70" s="879"/>
      <c r="S70" s="879"/>
      <c r="T70" s="879"/>
      <c r="U70" s="879"/>
      <c r="V70" s="879">
        <v>309</v>
      </c>
      <c r="W70" s="879"/>
      <c r="X70" s="879"/>
      <c r="Y70" s="879"/>
      <c r="Z70" s="879"/>
      <c r="AA70" s="879">
        <v>6</v>
      </c>
      <c r="AB70" s="879"/>
      <c r="AC70" s="879"/>
      <c r="AD70" s="879"/>
      <c r="AE70" s="879"/>
      <c r="AF70" s="879">
        <v>12</v>
      </c>
      <c r="AG70" s="879"/>
      <c r="AH70" s="879"/>
      <c r="AI70" s="879"/>
      <c r="AJ70" s="879"/>
      <c r="AK70" s="879">
        <v>9</v>
      </c>
      <c r="AL70" s="879"/>
      <c r="AM70" s="879"/>
      <c r="AN70" s="879"/>
      <c r="AO70" s="879"/>
      <c r="AP70" s="879" t="s">
        <v>526</v>
      </c>
      <c r="AQ70" s="879"/>
      <c r="AR70" s="879"/>
      <c r="AS70" s="879"/>
      <c r="AT70" s="879"/>
      <c r="AU70" s="879" t="s">
        <v>526</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602</v>
      </c>
      <c r="C71" s="922"/>
      <c r="D71" s="922"/>
      <c r="E71" s="922"/>
      <c r="F71" s="922"/>
      <c r="G71" s="922"/>
      <c r="H71" s="922"/>
      <c r="I71" s="922"/>
      <c r="J71" s="922"/>
      <c r="K71" s="922"/>
      <c r="L71" s="922"/>
      <c r="M71" s="922"/>
      <c r="N71" s="922"/>
      <c r="O71" s="922"/>
      <c r="P71" s="923"/>
      <c r="Q71" s="924">
        <v>8319</v>
      </c>
      <c r="R71" s="879"/>
      <c r="S71" s="879"/>
      <c r="T71" s="879"/>
      <c r="U71" s="879"/>
      <c r="V71" s="879">
        <v>6892</v>
      </c>
      <c r="W71" s="879"/>
      <c r="X71" s="879"/>
      <c r="Y71" s="879"/>
      <c r="Z71" s="879"/>
      <c r="AA71" s="879">
        <v>1427</v>
      </c>
      <c r="AB71" s="879"/>
      <c r="AC71" s="879"/>
      <c r="AD71" s="879"/>
      <c r="AE71" s="879"/>
      <c r="AF71" s="879">
        <v>1427</v>
      </c>
      <c r="AG71" s="879"/>
      <c r="AH71" s="879"/>
      <c r="AI71" s="879"/>
      <c r="AJ71" s="879"/>
      <c r="AK71" s="879">
        <v>26</v>
      </c>
      <c r="AL71" s="879"/>
      <c r="AM71" s="879"/>
      <c r="AN71" s="879"/>
      <c r="AO71" s="879"/>
      <c r="AP71" s="879" t="s">
        <v>526</v>
      </c>
      <c r="AQ71" s="879"/>
      <c r="AR71" s="879"/>
      <c r="AS71" s="879"/>
      <c r="AT71" s="879"/>
      <c r="AU71" s="879" t="s">
        <v>526</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603</v>
      </c>
      <c r="C72" s="922"/>
      <c r="D72" s="922"/>
      <c r="E72" s="922"/>
      <c r="F72" s="922"/>
      <c r="G72" s="922"/>
      <c r="H72" s="922"/>
      <c r="I72" s="922"/>
      <c r="J72" s="922"/>
      <c r="K72" s="922"/>
      <c r="L72" s="922"/>
      <c r="M72" s="922"/>
      <c r="N72" s="922"/>
      <c r="O72" s="922"/>
      <c r="P72" s="923"/>
      <c r="Q72" s="924">
        <v>280</v>
      </c>
      <c r="R72" s="879"/>
      <c r="S72" s="879"/>
      <c r="T72" s="879"/>
      <c r="U72" s="879"/>
      <c r="V72" s="879">
        <v>244</v>
      </c>
      <c r="W72" s="879"/>
      <c r="X72" s="879"/>
      <c r="Y72" s="879"/>
      <c r="Z72" s="879"/>
      <c r="AA72" s="879">
        <v>36</v>
      </c>
      <c r="AB72" s="879"/>
      <c r="AC72" s="879"/>
      <c r="AD72" s="879"/>
      <c r="AE72" s="879"/>
      <c r="AF72" s="879">
        <v>36</v>
      </c>
      <c r="AG72" s="879"/>
      <c r="AH72" s="879"/>
      <c r="AI72" s="879"/>
      <c r="AJ72" s="879"/>
      <c r="AK72" s="879" t="s">
        <v>526</v>
      </c>
      <c r="AL72" s="879"/>
      <c r="AM72" s="879"/>
      <c r="AN72" s="879"/>
      <c r="AO72" s="879"/>
      <c r="AP72" s="879" t="s">
        <v>526</v>
      </c>
      <c r="AQ72" s="879"/>
      <c r="AR72" s="879"/>
      <c r="AS72" s="879"/>
      <c r="AT72" s="879"/>
      <c r="AU72" s="879" t="s">
        <v>526</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604</v>
      </c>
      <c r="C73" s="922"/>
      <c r="D73" s="922"/>
      <c r="E73" s="922"/>
      <c r="F73" s="922"/>
      <c r="G73" s="922"/>
      <c r="H73" s="922"/>
      <c r="I73" s="922"/>
      <c r="J73" s="922"/>
      <c r="K73" s="922"/>
      <c r="L73" s="922"/>
      <c r="M73" s="922"/>
      <c r="N73" s="922"/>
      <c r="O73" s="922"/>
      <c r="P73" s="923"/>
      <c r="Q73" s="924">
        <v>292778</v>
      </c>
      <c r="R73" s="879"/>
      <c r="S73" s="879"/>
      <c r="T73" s="879"/>
      <c r="U73" s="879"/>
      <c r="V73" s="879">
        <v>279366</v>
      </c>
      <c r="W73" s="879"/>
      <c r="X73" s="879"/>
      <c r="Y73" s="879"/>
      <c r="Z73" s="879"/>
      <c r="AA73" s="879">
        <v>13412</v>
      </c>
      <c r="AB73" s="879"/>
      <c r="AC73" s="879"/>
      <c r="AD73" s="879"/>
      <c r="AE73" s="879"/>
      <c r="AF73" s="879">
        <v>13412</v>
      </c>
      <c r="AG73" s="879"/>
      <c r="AH73" s="879"/>
      <c r="AI73" s="879"/>
      <c r="AJ73" s="879"/>
      <c r="AK73" s="879" t="s">
        <v>526</v>
      </c>
      <c r="AL73" s="879"/>
      <c r="AM73" s="879"/>
      <c r="AN73" s="879"/>
      <c r="AO73" s="879"/>
      <c r="AP73" s="879" t="s">
        <v>526</v>
      </c>
      <c r="AQ73" s="879"/>
      <c r="AR73" s="879"/>
      <c r="AS73" s="879"/>
      <c r="AT73" s="879"/>
      <c r="AU73" s="879" t="s">
        <v>526</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392</v>
      </c>
      <c r="B88" s="838" t="s">
        <v>428</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14944</v>
      </c>
      <c r="AG88" s="890"/>
      <c r="AH88" s="890"/>
      <c r="AI88" s="890"/>
      <c r="AJ88" s="890"/>
      <c r="AK88" s="887"/>
      <c r="AL88" s="887"/>
      <c r="AM88" s="887"/>
      <c r="AN88" s="887"/>
      <c r="AO88" s="887"/>
      <c r="AP88" s="890">
        <v>2127</v>
      </c>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429</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182</v>
      </c>
      <c r="CS102" s="898"/>
      <c r="CT102" s="898"/>
      <c r="CU102" s="898"/>
      <c r="CV102" s="941"/>
      <c r="CW102" s="940">
        <v>334</v>
      </c>
      <c r="CX102" s="898"/>
      <c r="CY102" s="898"/>
      <c r="CZ102" s="898"/>
      <c r="DA102" s="941"/>
      <c r="DB102" s="940">
        <v>781</v>
      </c>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436</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437</v>
      </c>
      <c r="AB109" s="943"/>
      <c r="AC109" s="943"/>
      <c r="AD109" s="943"/>
      <c r="AE109" s="944"/>
      <c r="AF109" s="942" t="s">
        <v>438</v>
      </c>
      <c r="AG109" s="943"/>
      <c r="AH109" s="943"/>
      <c r="AI109" s="943"/>
      <c r="AJ109" s="944"/>
      <c r="AK109" s="942" t="s">
        <v>307</v>
      </c>
      <c r="AL109" s="943"/>
      <c r="AM109" s="943"/>
      <c r="AN109" s="943"/>
      <c r="AO109" s="944"/>
      <c r="AP109" s="942" t="s">
        <v>439</v>
      </c>
      <c r="AQ109" s="943"/>
      <c r="AR109" s="943"/>
      <c r="AS109" s="943"/>
      <c r="AT109" s="945"/>
      <c r="AU109" s="962" t="s">
        <v>436</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437</v>
      </c>
      <c r="BR109" s="943"/>
      <c r="BS109" s="943"/>
      <c r="BT109" s="943"/>
      <c r="BU109" s="944"/>
      <c r="BV109" s="942" t="s">
        <v>438</v>
      </c>
      <c r="BW109" s="943"/>
      <c r="BX109" s="943"/>
      <c r="BY109" s="943"/>
      <c r="BZ109" s="944"/>
      <c r="CA109" s="942" t="s">
        <v>307</v>
      </c>
      <c r="CB109" s="943"/>
      <c r="CC109" s="943"/>
      <c r="CD109" s="943"/>
      <c r="CE109" s="944"/>
      <c r="CF109" s="963" t="s">
        <v>439</v>
      </c>
      <c r="CG109" s="963"/>
      <c r="CH109" s="963"/>
      <c r="CI109" s="963"/>
      <c r="CJ109" s="963"/>
      <c r="CK109" s="942" t="s">
        <v>440</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437</v>
      </c>
      <c r="DH109" s="943"/>
      <c r="DI109" s="943"/>
      <c r="DJ109" s="943"/>
      <c r="DK109" s="944"/>
      <c r="DL109" s="942" t="s">
        <v>438</v>
      </c>
      <c r="DM109" s="943"/>
      <c r="DN109" s="943"/>
      <c r="DO109" s="943"/>
      <c r="DP109" s="944"/>
      <c r="DQ109" s="942" t="s">
        <v>307</v>
      </c>
      <c r="DR109" s="943"/>
      <c r="DS109" s="943"/>
      <c r="DT109" s="943"/>
      <c r="DU109" s="944"/>
      <c r="DV109" s="942" t="s">
        <v>439</v>
      </c>
      <c r="DW109" s="943"/>
      <c r="DX109" s="943"/>
      <c r="DY109" s="943"/>
      <c r="DZ109" s="945"/>
    </row>
    <row r="110" spans="1:131" s="248" customFormat="1" ht="26.25" customHeight="1" x14ac:dyDescent="0.15">
      <c r="A110" s="946" t="s">
        <v>441</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916131</v>
      </c>
      <c r="AB110" s="950"/>
      <c r="AC110" s="950"/>
      <c r="AD110" s="950"/>
      <c r="AE110" s="951"/>
      <c r="AF110" s="952">
        <v>1972787</v>
      </c>
      <c r="AG110" s="950"/>
      <c r="AH110" s="950"/>
      <c r="AI110" s="950"/>
      <c r="AJ110" s="951"/>
      <c r="AK110" s="952">
        <v>2338855</v>
      </c>
      <c r="AL110" s="950"/>
      <c r="AM110" s="950"/>
      <c r="AN110" s="950"/>
      <c r="AO110" s="951"/>
      <c r="AP110" s="953">
        <v>56.2</v>
      </c>
      <c r="AQ110" s="954"/>
      <c r="AR110" s="954"/>
      <c r="AS110" s="954"/>
      <c r="AT110" s="955"/>
      <c r="AU110" s="956" t="s">
        <v>73</v>
      </c>
      <c r="AV110" s="957"/>
      <c r="AW110" s="957"/>
      <c r="AX110" s="957"/>
      <c r="AY110" s="957"/>
      <c r="AZ110" s="998" t="s">
        <v>442</v>
      </c>
      <c r="BA110" s="947"/>
      <c r="BB110" s="947"/>
      <c r="BC110" s="947"/>
      <c r="BD110" s="947"/>
      <c r="BE110" s="947"/>
      <c r="BF110" s="947"/>
      <c r="BG110" s="947"/>
      <c r="BH110" s="947"/>
      <c r="BI110" s="947"/>
      <c r="BJ110" s="947"/>
      <c r="BK110" s="947"/>
      <c r="BL110" s="947"/>
      <c r="BM110" s="947"/>
      <c r="BN110" s="947"/>
      <c r="BO110" s="947"/>
      <c r="BP110" s="948"/>
      <c r="BQ110" s="984">
        <v>18249569</v>
      </c>
      <c r="BR110" s="985"/>
      <c r="BS110" s="985"/>
      <c r="BT110" s="985"/>
      <c r="BU110" s="985"/>
      <c r="BV110" s="985">
        <v>20577675</v>
      </c>
      <c r="BW110" s="985"/>
      <c r="BX110" s="985"/>
      <c r="BY110" s="985"/>
      <c r="BZ110" s="985"/>
      <c r="CA110" s="985">
        <v>22755752</v>
      </c>
      <c r="CB110" s="985"/>
      <c r="CC110" s="985"/>
      <c r="CD110" s="985"/>
      <c r="CE110" s="985"/>
      <c r="CF110" s="999">
        <v>546.9</v>
      </c>
      <c r="CG110" s="1000"/>
      <c r="CH110" s="1000"/>
      <c r="CI110" s="1000"/>
      <c r="CJ110" s="1000"/>
      <c r="CK110" s="1001" t="s">
        <v>443</v>
      </c>
      <c r="CL110" s="1002"/>
      <c r="CM110" s="981" t="s">
        <v>444</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445</v>
      </c>
      <c r="DH110" s="985"/>
      <c r="DI110" s="985"/>
      <c r="DJ110" s="985"/>
      <c r="DK110" s="985"/>
      <c r="DL110" s="985" t="s">
        <v>445</v>
      </c>
      <c r="DM110" s="985"/>
      <c r="DN110" s="985"/>
      <c r="DO110" s="985"/>
      <c r="DP110" s="985"/>
      <c r="DQ110" s="985" t="s">
        <v>445</v>
      </c>
      <c r="DR110" s="985"/>
      <c r="DS110" s="985"/>
      <c r="DT110" s="985"/>
      <c r="DU110" s="985"/>
      <c r="DV110" s="986" t="s">
        <v>445</v>
      </c>
      <c r="DW110" s="986"/>
      <c r="DX110" s="986"/>
      <c r="DY110" s="986"/>
      <c r="DZ110" s="987"/>
    </row>
    <row r="111" spans="1:131" s="248" customFormat="1" ht="26.25" customHeight="1" x14ac:dyDescent="0.15">
      <c r="A111" s="988" t="s">
        <v>446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447</v>
      </c>
      <c r="AB111" s="992"/>
      <c r="AC111" s="992"/>
      <c r="AD111" s="992"/>
      <c r="AE111" s="993"/>
      <c r="AF111" s="994" t="s">
        <v>447</v>
      </c>
      <c r="AG111" s="992"/>
      <c r="AH111" s="992"/>
      <c r="AI111" s="992"/>
      <c r="AJ111" s="993"/>
      <c r="AK111" s="994" t="s">
        <v>447</v>
      </c>
      <c r="AL111" s="992"/>
      <c r="AM111" s="992"/>
      <c r="AN111" s="992"/>
      <c r="AO111" s="993"/>
      <c r="AP111" s="995" t="s">
        <v>448</v>
      </c>
      <c r="AQ111" s="996"/>
      <c r="AR111" s="996"/>
      <c r="AS111" s="996"/>
      <c r="AT111" s="997"/>
      <c r="AU111" s="958"/>
      <c r="AV111" s="959"/>
      <c r="AW111" s="959"/>
      <c r="AX111" s="959"/>
      <c r="AY111" s="959"/>
      <c r="AZ111" s="1007" t="s">
        <v>449</v>
      </c>
      <c r="BA111" s="1008"/>
      <c r="BB111" s="1008"/>
      <c r="BC111" s="1008"/>
      <c r="BD111" s="1008"/>
      <c r="BE111" s="1008"/>
      <c r="BF111" s="1008"/>
      <c r="BG111" s="1008"/>
      <c r="BH111" s="1008"/>
      <c r="BI111" s="1008"/>
      <c r="BJ111" s="1008"/>
      <c r="BK111" s="1008"/>
      <c r="BL111" s="1008"/>
      <c r="BM111" s="1008"/>
      <c r="BN111" s="1008"/>
      <c r="BO111" s="1008"/>
      <c r="BP111" s="1009"/>
      <c r="BQ111" s="977" t="s">
        <v>447</v>
      </c>
      <c r="BR111" s="978"/>
      <c r="BS111" s="978"/>
      <c r="BT111" s="978"/>
      <c r="BU111" s="978"/>
      <c r="BV111" s="978" t="s">
        <v>447</v>
      </c>
      <c r="BW111" s="978"/>
      <c r="BX111" s="978"/>
      <c r="BY111" s="978"/>
      <c r="BZ111" s="978"/>
      <c r="CA111" s="978" t="s">
        <v>450</v>
      </c>
      <c r="CB111" s="978"/>
      <c r="CC111" s="978"/>
      <c r="CD111" s="978"/>
      <c r="CE111" s="978"/>
      <c r="CF111" s="972" t="s">
        <v>448</v>
      </c>
      <c r="CG111" s="973"/>
      <c r="CH111" s="973"/>
      <c r="CI111" s="973"/>
      <c r="CJ111" s="973"/>
      <c r="CK111" s="1003"/>
      <c r="CL111" s="1004"/>
      <c r="CM111" s="974" t="s">
        <v>451</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447</v>
      </c>
      <c r="DH111" s="978"/>
      <c r="DI111" s="978"/>
      <c r="DJ111" s="978"/>
      <c r="DK111" s="978"/>
      <c r="DL111" s="978" t="s">
        <v>447</v>
      </c>
      <c r="DM111" s="978"/>
      <c r="DN111" s="978"/>
      <c r="DO111" s="978"/>
      <c r="DP111" s="978"/>
      <c r="DQ111" s="978" t="s">
        <v>394</v>
      </c>
      <c r="DR111" s="978"/>
      <c r="DS111" s="978"/>
      <c r="DT111" s="978"/>
      <c r="DU111" s="978"/>
      <c r="DV111" s="979" t="s">
        <v>447</v>
      </c>
      <c r="DW111" s="979"/>
      <c r="DX111" s="979"/>
      <c r="DY111" s="979"/>
      <c r="DZ111" s="980"/>
    </row>
    <row r="112" spans="1:131" s="248" customFormat="1" ht="26.25" customHeight="1" x14ac:dyDescent="0.15">
      <c r="A112" s="1010" t="s">
        <v>452</v>
      </c>
      <c r="B112" s="1011"/>
      <c r="C112" s="1008" t="s">
        <v>453</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454</v>
      </c>
      <c r="AB112" s="1017"/>
      <c r="AC112" s="1017"/>
      <c r="AD112" s="1017"/>
      <c r="AE112" s="1018"/>
      <c r="AF112" s="1019" t="s">
        <v>455</v>
      </c>
      <c r="AG112" s="1017"/>
      <c r="AH112" s="1017"/>
      <c r="AI112" s="1017"/>
      <c r="AJ112" s="1018"/>
      <c r="AK112" s="1019" t="s">
        <v>448</v>
      </c>
      <c r="AL112" s="1017"/>
      <c r="AM112" s="1017"/>
      <c r="AN112" s="1017"/>
      <c r="AO112" s="1018"/>
      <c r="AP112" s="1020" t="s">
        <v>447</v>
      </c>
      <c r="AQ112" s="1021"/>
      <c r="AR112" s="1021"/>
      <c r="AS112" s="1021"/>
      <c r="AT112" s="1022"/>
      <c r="AU112" s="958"/>
      <c r="AV112" s="959"/>
      <c r="AW112" s="959"/>
      <c r="AX112" s="959"/>
      <c r="AY112" s="959"/>
      <c r="AZ112" s="1007" t="s">
        <v>456</v>
      </c>
      <c r="BA112" s="1008"/>
      <c r="BB112" s="1008"/>
      <c r="BC112" s="1008"/>
      <c r="BD112" s="1008"/>
      <c r="BE112" s="1008"/>
      <c r="BF112" s="1008"/>
      <c r="BG112" s="1008"/>
      <c r="BH112" s="1008"/>
      <c r="BI112" s="1008"/>
      <c r="BJ112" s="1008"/>
      <c r="BK112" s="1008"/>
      <c r="BL112" s="1008"/>
      <c r="BM112" s="1008"/>
      <c r="BN112" s="1008"/>
      <c r="BO112" s="1008"/>
      <c r="BP112" s="1009"/>
      <c r="BQ112" s="977">
        <v>848990</v>
      </c>
      <c r="BR112" s="978"/>
      <c r="BS112" s="978"/>
      <c r="BT112" s="978"/>
      <c r="BU112" s="978"/>
      <c r="BV112" s="978">
        <v>873643</v>
      </c>
      <c r="BW112" s="978"/>
      <c r="BX112" s="978"/>
      <c r="BY112" s="978"/>
      <c r="BZ112" s="978"/>
      <c r="CA112" s="978">
        <v>1019758</v>
      </c>
      <c r="CB112" s="978"/>
      <c r="CC112" s="978"/>
      <c r="CD112" s="978"/>
      <c r="CE112" s="978"/>
      <c r="CF112" s="972">
        <v>24.5</v>
      </c>
      <c r="CG112" s="973"/>
      <c r="CH112" s="973"/>
      <c r="CI112" s="973"/>
      <c r="CJ112" s="973"/>
      <c r="CK112" s="1003"/>
      <c r="CL112" s="1004"/>
      <c r="CM112" s="974" t="s">
        <v>457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448</v>
      </c>
      <c r="DH112" s="978"/>
      <c r="DI112" s="978"/>
      <c r="DJ112" s="978"/>
      <c r="DK112" s="978"/>
      <c r="DL112" s="978" t="s">
        <v>448</v>
      </c>
      <c r="DM112" s="978"/>
      <c r="DN112" s="978"/>
      <c r="DO112" s="978"/>
      <c r="DP112" s="978"/>
      <c r="DQ112" s="978" t="s">
        <v>447</v>
      </c>
      <c r="DR112" s="978"/>
      <c r="DS112" s="978"/>
      <c r="DT112" s="978"/>
      <c r="DU112" s="978"/>
      <c r="DV112" s="979" t="s">
        <v>450</v>
      </c>
      <c r="DW112" s="979"/>
      <c r="DX112" s="979"/>
      <c r="DY112" s="979"/>
      <c r="DZ112" s="980"/>
    </row>
    <row r="113" spans="1:130" s="248" customFormat="1" ht="26.25" customHeight="1" x14ac:dyDescent="0.15">
      <c r="A113" s="1012"/>
      <c r="B113" s="1013"/>
      <c r="C113" s="1008" t="s">
        <v>458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64146</v>
      </c>
      <c r="AB113" s="992"/>
      <c r="AC113" s="992"/>
      <c r="AD113" s="992"/>
      <c r="AE113" s="993"/>
      <c r="AF113" s="994">
        <v>67795</v>
      </c>
      <c r="AG113" s="992"/>
      <c r="AH113" s="992"/>
      <c r="AI113" s="992"/>
      <c r="AJ113" s="993"/>
      <c r="AK113" s="994">
        <v>82628</v>
      </c>
      <c r="AL113" s="992"/>
      <c r="AM113" s="992"/>
      <c r="AN113" s="992"/>
      <c r="AO113" s="993"/>
      <c r="AP113" s="995">
        <v>2</v>
      </c>
      <c r="AQ113" s="996"/>
      <c r="AR113" s="996"/>
      <c r="AS113" s="996"/>
      <c r="AT113" s="997"/>
      <c r="AU113" s="958"/>
      <c r="AV113" s="959"/>
      <c r="AW113" s="959"/>
      <c r="AX113" s="959"/>
      <c r="AY113" s="959"/>
      <c r="AZ113" s="1007" t="s">
        <v>459</v>
      </c>
      <c r="BA113" s="1008"/>
      <c r="BB113" s="1008"/>
      <c r="BC113" s="1008"/>
      <c r="BD113" s="1008"/>
      <c r="BE113" s="1008"/>
      <c r="BF113" s="1008"/>
      <c r="BG113" s="1008"/>
      <c r="BH113" s="1008"/>
      <c r="BI113" s="1008"/>
      <c r="BJ113" s="1008"/>
      <c r="BK113" s="1008"/>
      <c r="BL113" s="1008"/>
      <c r="BM113" s="1008"/>
      <c r="BN113" s="1008"/>
      <c r="BO113" s="1008"/>
      <c r="BP113" s="1009"/>
      <c r="BQ113" s="977">
        <v>369545</v>
      </c>
      <c r="BR113" s="978"/>
      <c r="BS113" s="978"/>
      <c r="BT113" s="978"/>
      <c r="BU113" s="978"/>
      <c r="BV113" s="978">
        <v>366400</v>
      </c>
      <c r="BW113" s="978"/>
      <c r="BX113" s="978"/>
      <c r="BY113" s="978"/>
      <c r="BZ113" s="978"/>
      <c r="CA113" s="978">
        <v>374426</v>
      </c>
      <c r="CB113" s="978"/>
      <c r="CC113" s="978"/>
      <c r="CD113" s="978"/>
      <c r="CE113" s="978"/>
      <c r="CF113" s="972">
        <v>9</v>
      </c>
      <c r="CG113" s="973"/>
      <c r="CH113" s="973"/>
      <c r="CI113" s="973"/>
      <c r="CJ113" s="973"/>
      <c r="CK113" s="1003"/>
      <c r="CL113" s="1004"/>
      <c r="CM113" s="974" t="s">
        <v>460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454</v>
      </c>
      <c r="DH113" s="1017"/>
      <c r="DI113" s="1017"/>
      <c r="DJ113" s="1017"/>
      <c r="DK113" s="1018"/>
      <c r="DL113" s="1019" t="s">
        <v>447</v>
      </c>
      <c r="DM113" s="1017"/>
      <c r="DN113" s="1017"/>
      <c r="DO113" s="1017"/>
      <c r="DP113" s="1018"/>
      <c r="DQ113" s="1019" t="s">
        <v>448</v>
      </c>
      <c r="DR113" s="1017"/>
      <c r="DS113" s="1017"/>
      <c r="DT113" s="1017"/>
      <c r="DU113" s="1018"/>
      <c r="DV113" s="1020" t="s">
        <v>455</v>
      </c>
      <c r="DW113" s="1021"/>
      <c r="DX113" s="1021"/>
      <c r="DY113" s="1021"/>
      <c r="DZ113" s="1022"/>
    </row>
    <row r="114" spans="1:130" s="248" customFormat="1" ht="26.25" customHeight="1" x14ac:dyDescent="0.15">
      <c r="A114" s="1012"/>
      <c r="B114" s="1013"/>
      <c r="C114" s="1008" t="s">
        <v>461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49601</v>
      </c>
      <c r="AB114" s="1017"/>
      <c r="AC114" s="1017"/>
      <c r="AD114" s="1017"/>
      <c r="AE114" s="1018"/>
      <c r="AF114" s="1019">
        <v>52399</v>
      </c>
      <c r="AG114" s="1017"/>
      <c r="AH114" s="1017"/>
      <c r="AI114" s="1017"/>
      <c r="AJ114" s="1018"/>
      <c r="AK114" s="1019">
        <v>96240</v>
      </c>
      <c r="AL114" s="1017"/>
      <c r="AM114" s="1017"/>
      <c r="AN114" s="1017"/>
      <c r="AO114" s="1018"/>
      <c r="AP114" s="1020">
        <v>2.2999999999999998</v>
      </c>
      <c r="AQ114" s="1021"/>
      <c r="AR114" s="1021"/>
      <c r="AS114" s="1021"/>
      <c r="AT114" s="1022"/>
      <c r="AU114" s="958"/>
      <c r="AV114" s="959"/>
      <c r="AW114" s="959"/>
      <c r="AX114" s="959"/>
      <c r="AY114" s="959"/>
      <c r="AZ114" s="1007" t="s">
        <v>462</v>
      </c>
      <c r="BA114" s="1008"/>
      <c r="BB114" s="1008"/>
      <c r="BC114" s="1008"/>
      <c r="BD114" s="1008"/>
      <c r="BE114" s="1008"/>
      <c r="BF114" s="1008"/>
      <c r="BG114" s="1008"/>
      <c r="BH114" s="1008"/>
      <c r="BI114" s="1008"/>
      <c r="BJ114" s="1008"/>
      <c r="BK114" s="1008"/>
      <c r="BL114" s="1008"/>
      <c r="BM114" s="1008"/>
      <c r="BN114" s="1008"/>
      <c r="BO114" s="1008"/>
      <c r="BP114" s="1009"/>
      <c r="BQ114" s="977">
        <v>603488</v>
      </c>
      <c r="BR114" s="978"/>
      <c r="BS114" s="978"/>
      <c r="BT114" s="978"/>
      <c r="BU114" s="978"/>
      <c r="BV114" s="978">
        <v>616501</v>
      </c>
      <c r="BW114" s="978"/>
      <c r="BX114" s="978"/>
      <c r="BY114" s="978"/>
      <c r="BZ114" s="978"/>
      <c r="CA114" s="978">
        <v>393442</v>
      </c>
      <c r="CB114" s="978"/>
      <c r="CC114" s="978"/>
      <c r="CD114" s="978"/>
      <c r="CE114" s="978"/>
      <c r="CF114" s="972">
        <v>9.5</v>
      </c>
      <c r="CG114" s="973"/>
      <c r="CH114" s="973"/>
      <c r="CI114" s="973"/>
      <c r="CJ114" s="973"/>
      <c r="CK114" s="1003"/>
      <c r="CL114" s="1004"/>
      <c r="CM114" s="974" t="s">
        <v>463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455</v>
      </c>
      <c r="DH114" s="1017"/>
      <c r="DI114" s="1017"/>
      <c r="DJ114" s="1017"/>
      <c r="DK114" s="1018"/>
      <c r="DL114" s="1019" t="s">
        <v>447</v>
      </c>
      <c r="DM114" s="1017"/>
      <c r="DN114" s="1017"/>
      <c r="DO114" s="1017"/>
      <c r="DP114" s="1018"/>
      <c r="DQ114" s="1019" t="s">
        <v>447</v>
      </c>
      <c r="DR114" s="1017"/>
      <c r="DS114" s="1017"/>
      <c r="DT114" s="1017"/>
      <c r="DU114" s="1018"/>
      <c r="DV114" s="1020" t="s">
        <v>447</v>
      </c>
      <c r="DW114" s="1021"/>
      <c r="DX114" s="1021"/>
      <c r="DY114" s="1021"/>
      <c r="DZ114" s="1022"/>
    </row>
    <row r="115" spans="1:130" s="248" customFormat="1" ht="26.25" customHeight="1" x14ac:dyDescent="0.15">
      <c r="A115" s="1012"/>
      <c r="B115" s="1013"/>
      <c r="C115" s="1008" t="s">
        <v>464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39555</v>
      </c>
      <c r="AB115" s="992"/>
      <c r="AC115" s="992"/>
      <c r="AD115" s="992"/>
      <c r="AE115" s="993"/>
      <c r="AF115" s="994" t="s">
        <v>447</v>
      </c>
      <c r="AG115" s="992"/>
      <c r="AH115" s="992"/>
      <c r="AI115" s="992"/>
      <c r="AJ115" s="993"/>
      <c r="AK115" s="994" t="s">
        <v>448</v>
      </c>
      <c r="AL115" s="992"/>
      <c r="AM115" s="992"/>
      <c r="AN115" s="992"/>
      <c r="AO115" s="993"/>
      <c r="AP115" s="995" t="s">
        <v>447</v>
      </c>
      <c r="AQ115" s="996"/>
      <c r="AR115" s="996"/>
      <c r="AS115" s="996"/>
      <c r="AT115" s="997"/>
      <c r="AU115" s="958"/>
      <c r="AV115" s="959"/>
      <c r="AW115" s="959"/>
      <c r="AX115" s="959"/>
      <c r="AY115" s="959"/>
      <c r="AZ115" s="1007" t="s">
        <v>465</v>
      </c>
      <c r="BA115" s="1008"/>
      <c r="BB115" s="1008"/>
      <c r="BC115" s="1008"/>
      <c r="BD115" s="1008"/>
      <c r="BE115" s="1008"/>
      <c r="BF115" s="1008"/>
      <c r="BG115" s="1008"/>
      <c r="BH115" s="1008"/>
      <c r="BI115" s="1008"/>
      <c r="BJ115" s="1008"/>
      <c r="BK115" s="1008"/>
      <c r="BL115" s="1008"/>
      <c r="BM115" s="1008"/>
      <c r="BN115" s="1008"/>
      <c r="BO115" s="1008"/>
      <c r="BP115" s="1009"/>
      <c r="BQ115" s="977">
        <v>503</v>
      </c>
      <c r="BR115" s="978"/>
      <c r="BS115" s="978"/>
      <c r="BT115" s="978"/>
      <c r="BU115" s="978"/>
      <c r="BV115" s="978">
        <v>395</v>
      </c>
      <c r="BW115" s="978"/>
      <c r="BX115" s="978"/>
      <c r="BY115" s="978"/>
      <c r="BZ115" s="978"/>
      <c r="CA115" s="978">
        <v>347</v>
      </c>
      <c r="CB115" s="978"/>
      <c r="CC115" s="978"/>
      <c r="CD115" s="978"/>
      <c r="CE115" s="978"/>
      <c r="CF115" s="972">
        <v>0</v>
      </c>
      <c r="CG115" s="973"/>
      <c r="CH115" s="973"/>
      <c r="CI115" s="973"/>
      <c r="CJ115" s="973"/>
      <c r="CK115" s="1003"/>
      <c r="CL115" s="1004"/>
      <c r="CM115" s="1007" t="s">
        <v>466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447</v>
      </c>
      <c r="DH115" s="1017"/>
      <c r="DI115" s="1017"/>
      <c r="DJ115" s="1017"/>
      <c r="DK115" s="1018"/>
      <c r="DL115" s="1019" t="s">
        <v>467</v>
      </c>
      <c r="DM115" s="1017"/>
      <c r="DN115" s="1017"/>
      <c r="DO115" s="1017"/>
      <c r="DP115" s="1018"/>
      <c r="DQ115" s="1019" t="s">
        <v>450</v>
      </c>
      <c r="DR115" s="1017"/>
      <c r="DS115" s="1017"/>
      <c r="DT115" s="1017"/>
      <c r="DU115" s="1018"/>
      <c r="DV115" s="1020" t="s">
        <v>447</v>
      </c>
      <c r="DW115" s="1021"/>
      <c r="DX115" s="1021"/>
      <c r="DY115" s="1021"/>
      <c r="DZ115" s="1022"/>
    </row>
    <row r="116" spans="1:130" s="248" customFormat="1" ht="26.25" customHeight="1" x14ac:dyDescent="0.15">
      <c r="A116" s="1014"/>
      <c r="B116" s="1015"/>
      <c r="C116" s="1023" t="s">
        <v>468</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335</v>
      </c>
      <c r="AB116" s="1017"/>
      <c r="AC116" s="1017"/>
      <c r="AD116" s="1017"/>
      <c r="AE116" s="1018"/>
      <c r="AF116" s="1019">
        <v>531</v>
      </c>
      <c r="AG116" s="1017"/>
      <c r="AH116" s="1017"/>
      <c r="AI116" s="1017"/>
      <c r="AJ116" s="1018"/>
      <c r="AK116" s="1019">
        <v>72</v>
      </c>
      <c r="AL116" s="1017"/>
      <c r="AM116" s="1017"/>
      <c r="AN116" s="1017"/>
      <c r="AO116" s="1018"/>
      <c r="AP116" s="1020">
        <v>0</v>
      </c>
      <c r="AQ116" s="1021"/>
      <c r="AR116" s="1021"/>
      <c r="AS116" s="1021"/>
      <c r="AT116" s="1022"/>
      <c r="AU116" s="958"/>
      <c r="AV116" s="959"/>
      <c r="AW116" s="959"/>
      <c r="AX116" s="959"/>
      <c r="AY116" s="959"/>
      <c r="AZ116" s="1025" t="s">
        <v>469</v>
      </c>
      <c r="BA116" s="1026"/>
      <c r="BB116" s="1026"/>
      <c r="BC116" s="1026"/>
      <c r="BD116" s="1026"/>
      <c r="BE116" s="1026"/>
      <c r="BF116" s="1026"/>
      <c r="BG116" s="1026"/>
      <c r="BH116" s="1026"/>
      <c r="BI116" s="1026"/>
      <c r="BJ116" s="1026"/>
      <c r="BK116" s="1026"/>
      <c r="BL116" s="1026"/>
      <c r="BM116" s="1026"/>
      <c r="BN116" s="1026"/>
      <c r="BO116" s="1026"/>
      <c r="BP116" s="1027"/>
      <c r="BQ116" s="977" t="s">
        <v>447</v>
      </c>
      <c r="BR116" s="978"/>
      <c r="BS116" s="978"/>
      <c r="BT116" s="978"/>
      <c r="BU116" s="978"/>
      <c r="BV116" s="978" t="s">
        <v>447</v>
      </c>
      <c r="BW116" s="978"/>
      <c r="BX116" s="978"/>
      <c r="BY116" s="978"/>
      <c r="BZ116" s="978"/>
      <c r="CA116" s="978" t="s">
        <v>447</v>
      </c>
      <c r="CB116" s="978"/>
      <c r="CC116" s="978"/>
      <c r="CD116" s="978"/>
      <c r="CE116" s="978"/>
      <c r="CF116" s="972" t="s">
        <v>450</v>
      </c>
      <c r="CG116" s="973"/>
      <c r="CH116" s="973"/>
      <c r="CI116" s="973"/>
      <c r="CJ116" s="973"/>
      <c r="CK116" s="1003"/>
      <c r="CL116" s="1004"/>
      <c r="CM116" s="974" t="s">
        <v>470</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454</v>
      </c>
      <c r="DH116" s="1017"/>
      <c r="DI116" s="1017"/>
      <c r="DJ116" s="1017"/>
      <c r="DK116" s="1018"/>
      <c r="DL116" s="1019" t="s">
        <v>447</v>
      </c>
      <c r="DM116" s="1017"/>
      <c r="DN116" s="1017"/>
      <c r="DO116" s="1017"/>
      <c r="DP116" s="1018"/>
      <c r="DQ116" s="1019" t="s">
        <v>394</v>
      </c>
      <c r="DR116" s="1017"/>
      <c r="DS116" s="1017"/>
      <c r="DT116" s="1017"/>
      <c r="DU116" s="1018"/>
      <c r="DV116" s="1020" t="s">
        <v>450</v>
      </c>
      <c r="DW116" s="1021"/>
      <c r="DX116" s="1021"/>
      <c r="DY116" s="1021"/>
      <c r="DZ116" s="1022"/>
    </row>
    <row r="117" spans="1:130" s="248" customFormat="1" ht="26.25" customHeight="1" x14ac:dyDescent="0.15">
      <c r="A117" s="962" t="s">
        <v>185</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471</v>
      </c>
      <c r="Z117" s="944"/>
      <c r="AA117" s="1034">
        <v>1069768</v>
      </c>
      <c r="AB117" s="1035"/>
      <c r="AC117" s="1035"/>
      <c r="AD117" s="1035"/>
      <c r="AE117" s="1036"/>
      <c r="AF117" s="1037">
        <v>2093512</v>
      </c>
      <c r="AG117" s="1035"/>
      <c r="AH117" s="1035"/>
      <c r="AI117" s="1035"/>
      <c r="AJ117" s="1036"/>
      <c r="AK117" s="1037">
        <v>2517795</v>
      </c>
      <c r="AL117" s="1035"/>
      <c r="AM117" s="1035"/>
      <c r="AN117" s="1035"/>
      <c r="AO117" s="1036"/>
      <c r="AP117" s="1038"/>
      <c r="AQ117" s="1039"/>
      <c r="AR117" s="1039"/>
      <c r="AS117" s="1039"/>
      <c r="AT117" s="1040"/>
      <c r="AU117" s="958"/>
      <c r="AV117" s="959"/>
      <c r="AW117" s="959"/>
      <c r="AX117" s="959"/>
      <c r="AY117" s="959"/>
      <c r="AZ117" s="1025" t="s">
        <v>472</v>
      </c>
      <c r="BA117" s="1026"/>
      <c r="BB117" s="1026"/>
      <c r="BC117" s="1026"/>
      <c r="BD117" s="1026"/>
      <c r="BE117" s="1026"/>
      <c r="BF117" s="1026"/>
      <c r="BG117" s="1026"/>
      <c r="BH117" s="1026"/>
      <c r="BI117" s="1026"/>
      <c r="BJ117" s="1026"/>
      <c r="BK117" s="1026"/>
      <c r="BL117" s="1026"/>
      <c r="BM117" s="1026"/>
      <c r="BN117" s="1026"/>
      <c r="BO117" s="1026"/>
      <c r="BP117" s="1027"/>
      <c r="BQ117" s="977" t="s">
        <v>473</v>
      </c>
      <c r="BR117" s="978"/>
      <c r="BS117" s="978"/>
      <c r="BT117" s="978"/>
      <c r="BU117" s="978"/>
      <c r="BV117" s="978" t="s">
        <v>447</v>
      </c>
      <c r="BW117" s="978"/>
      <c r="BX117" s="978"/>
      <c r="BY117" s="978"/>
      <c r="BZ117" s="978"/>
      <c r="CA117" s="978" t="s">
        <v>474</v>
      </c>
      <c r="CB117" s="978"/>
      <c r="CC117" s="978"/>
      <c r="CD117" s="978"/>
      <c r="CE117" s="978"/>
      <c r="CF117" s="972" t="s">
        <v>454</v>
      </c>
      <c r="CG117" s="973"/>
      <c r="CH117" s="973"/>
      <c r="CI117" s="973"/>
      <c r="CJ117" s="973"/>
      <c r="CK117" s="1003"/>
      <c r="CL117" s="1004"/>
      <c r="CM117" s="974" t="s">
        <v>475</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467</v>
      </c>
      <c r="DH117" s="1017"/>
      <c r="DI117" s="1017"/>
      <c r="DJ117" s="1017"/>
      <c r="DK117" s="1018"/>
      <c r="DL117" s="1019" t="s">
        <v>447</v>
      </c>
      <c r="DM117" s="1017"/>
      <c r="DN117" s="1017"/>
      <c r="DO117" s="1017"/>
      <c r="DP117" s="1018"/>
      <c r="DQ117" s="1019" t="s">
        <v>447</v>
      </c>
      <c r="DR117" s="1017"/>
      <c r="DS117" s="1017"/>
      <c r="DT117" s="1017"/>
      <c r="DU117" s="1018"/>
      <c r="DV117" s="1020" t="s">
        <v>447</v>
      </c>
      <c r="DW117" s="1021"/>
      <c r="DX117" s="1021"/>
      <c r="DY117" s="1021"/>
      <c r="DZ117" s="1022"/>
    </row>
    <row r="118" spans="1:130" s="248" customFormat="1" ht="26.25" customHeight="1" x14ac:dyDescent="0.15">
      <c r="A118" s="962" t="s">
        <v>440</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437</v>
      </c>
      <c r="AB118" s="943"/>
      <c r="AC118" s="943"/>
      <c r="AD118" s="943"/>
      <c r="AE118" s="944"/>
      <c r="AF118" s="942" t="s">
        <v>438</v>
      </c>
      <c r="AG118" s="943"/>
      <c r="AH118" s="943"/>
      <c r="AI118" s="943"/>
      <c r="AJ118" s="944"/>
      <c r="AK118" s="942" t="s">
        <v>307</v>
      </c>
      <c r="AL118" s="943"/>
      <c r="AM118" s="943"/>
      <c r="AN118" s="943"/>
      <c r="AO118" s="944"/>
      <c r="AP118" s="1029" t="s">
        <v>439</v>
      </c>
      <c r="AQ118" s="1030"/>
      <c r="AR118" s="1030"/>
      <c r="AS118" s="1030"/>
      <c r="AT118" s="1031"/>
      <c r="AU118" s="958"/>
      <c r="AV118" s="959"/>
      <c r="AW118" s="959"/>
      <c r="AX118" s="959"/>
      <c r="AY118" s="959"/>
      <c r="AZ118" s="1032" t="s">
        <v>476</v>
      </c>
      <c r="BA118" s="1023"/>
      <c r="BB118" s="1023"/>
      <c r="BC118" s="1023"/>
      <c r="BD118" s="1023"/>
      <c r="BE118" s="1023"/>
      <c r="BF118" s="1023"/>
      <c r="BG118" s="1023"/>
      <c r="BH118" s="1023"/>
      <c r="BI118" s="1023"/>
      <c r="BJ118" s="1023"/>
      <c r="BK118" s="1023"/>
      <c r="BL118" s="1023"/>
      <c r="BM118" s="1023"/>
      <c r="BN118" s="1023"/>
      <c r="BO118" s="1023"/>
      <c r="BP118" s="1024"/>
      <c r="BQ118" s="1055" t="s">
        <v>455</v>
      </c>
      <c r="BR118" s="1056"/>
      <c r="BS118" s="1056"/>
      <c r="BT118" s="1056"/>
      <c r="BU118" s="1056"/>
      <c r="BV118" s="1056" t="s">
        <v>447</v>
      </c>
      <c r="BW118" s="1056"/>
      <c r="BX118" s="1056"/>
      <c r="BY118" s="1056"/>
      <c r="BZ118" s="1056"/>
      <c r="CA118" s="1056" t="s">
        <v>447</v>
      </c>
      <c r="CB118" s="1056"/>
      <c r="CC118" s="1056"/>
      <c r="CD118" s="1056"/>
      <c r="CE118" s="1056"/>
      <c r="CF118" s="972" t="s">
        <v>467</v>
      </c>
      <c r="CG118" s="973"/>
      <c r="CH118" s="973"/>
      <c r="CI118" s="973"/>
      <c r="CJ118" s="973"/>
      <c r="CK118" s="1003"/>
      <c r="CL118" s="1004"/>
      <c r="CM118" s="974" t="s">
        <v>477</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448</v>
      </c>
      <c r="DH118" s="1017"/>
      <c r="DI118" s="1017"/>
      <c r="DJ118" s="1017"/>
      <c r="DK118" s="1018"/>
      <c r="DL118" s="1019" t="s">
        <v>447</v>
      </c>
      <c r="DM118" s="1017"/>
      <c r="DN118" s="1017"/>
      <c r="DO118" s="1017"/>
      <c r="DP118" s="1018"/>
      <c r="DQ118" s="1019" t="s">
        <v>467</v>
      </c>
      <c r="DR118" s="1017"/>
      <c r="DS118" s="1017"/>
      <c r="DT118" s="1017"/>
      <c r="DU118" s="1018"/>
      <c r="DV118" s="1020" t="s">
        <v>447</v>
      </c>
      <c r="DW118" s="1021"/>
      <c r="DX118" s="1021"/>
      <c r="DY118" s="1021"/>
      <c r="DZ118" s="1022"/>
    </row>
    <row r="119" spans="1:130" s="248" customFormat="1" ht="26.25" customHeight="1" x14ac:dyDescent="0.15">
      <c r="A119" s="1116" t="s">
        <v>443</v>
      </c>
      <c r="B119" s="1002"/>
      <c r="C119" s="981" t="s">
        <v>444</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450</v>
      </c>
      <c r="AB119" s="950"/>
      <c r="AC119" s="950"/>
      <c r="AD119" s="950"/>
      <c r="AE119" s="951"/>
      <c r="AF119" s="952" t="s">
        <v>447</v>
      </c>
      <c r="AG119" s="950"/>
      <c r="AH119" s="950"/>
      <c r="AI119" s="950"/>
      <c r="AJ119" s="951"/>
      <c r="AK119" s="952" t="s">
        <v>474</v>
      </c>
      <c r="AL119" s="950"/>
      <c r="AM119" s="950"/>
      <c r="AN119" s="950"/>
      <c r="AO119" s="951"/>
      <c r="AP119" s="953" t="s">
        <v>447</v>
      </c>
      <c r="AQ119" s="954"/>
      <c r="AR119" s="954"/>
      <c r="AS119" s="954"/>
      <c r="AT119" s="955"/>
      <c r="AU119" s="960"/>
      <c r="AV119" s="961"/>
      <c r="AW119" s="961"/>
      <c r="AX119" s="961"/>
      <c r="AY119" s="961"/>
      <c r="AZ119" s="279" t="s">
        <v>185</v>
      </c>
      <c r="BA119" s="279"/>
      <c r="BB119" s="279"/>
      <c r="BC119" s="279"/>
      <c r="BD119" s="279"/>
      <c r="BE119" s="279"/>
      <c r="BF119" s="279"/>
      <c r="BG119" s="279"/>
      <c r="BH119" s="279"/>
      <c r="BI119" s="279"/>
      <c r="BJ119" s="279"/>
      <c r="BK119" s="279"/>
      <c r="BL119" s="279"/>
      <c r="BM119" s="279"/>
      <c r="BN119" s="279"/>
      <c r="BO119" s="1033" t="s">
        <v>478</v>
      </c>
      <c r="BP119" s="1064"/>
      <c r="BQ119" s="1055">
        <v>20072095</v>
      </c>
      <c r="BR119" s="1056"/>
      <c r="BS119" s="1056"/>
      <c r="BT119" s="1056"/>
      <c r="BU119" s="1056"/>
      <c r="BV119" s="1056">
        <v>22434614</v>
      </c>
      <c r="BW119" s="1056"/>
      <c r="BX119" s="1056"/>
      <c r="BY119" s="1056"/>
      <c r="BZ119" s="1056"/>
      <c r="CA119" s="1056">
        <v>24543725</v>
      </c>
      <c r="CB119" s="1056"/>
      <c r="CC119" s="1056"/>
      <c r="CD119" s="1056"/>
      <c r="CE119" s="1056"/>
      <c r="CF119" s="1057"/>
      <c r="CG119" s="1058"/>
      <c r="CH119" s="1058"/>
      <c r="CI119" s="1058"/>
      <c r="CJ119" s="1059"/>
      <c r="CK119" s="1005"/>
      <c r="CL119" s="1006"/>
      <c r="CM119" s="1060" t="s">
        <v>479</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467</v>
      </c>
      <c r="DH119" s="1042"/>
      <c r="DI119" s="1042"/>
      <c r="DJ119" s="1042"/>
      <c r="DK119" s="1043"/>
      <c r="DL119" s="1041" t="s">
        <v>448</v>
      </c>
      <c r="DM119" s="1042"/>
      <c r="DN119" s="1042"/>
      <c r="DO119" s="1042"/>
      <c r="DP119" s="1043"/>
      <c r="DQ119" s="1041" t="s">
        <v>447</v>
      </c>
      <c r="DR119" s="1042"/>
      <c r="DS119" s="1042"/>
      <c r="DT119" s="1042"/>
      <c r="DU119" s="1043"/>
      <c r="DV119" s="1044" t="s">
        <v>448</v>
      </c>
      <c r="DW119" s="1045"/>
      <c r="DX119" s="1045"/>
      <c r="DY119" s="1045"/>
      <c r="DZ119" s="1046"/>
    </row>
    <row r="120" spans="1:130" s="248" customFormat="1" ht="26.25" customHeight="1" x14ac:dyDescent="0.15">
      <c r="A120" s="1117"/>
      <c r="B120" s="1004"/>
      <c r="C120" s="974" t="s">
        <v>451</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447</v>
      </c>
      <c r="AB120" s="1017"/>
      <c r="AC120" s="1017"/>
      <c r="AD120" s="1017"/>
      <c r="AE120" s="1018"/>
      <c r="AF120" s="1019" t="s">
        <v>455</v>
      </c>
      <c r="AG120" s="1017"/>
      <c r="AH120" s="1017"/>
      <c r="AI120" s="1017"/>
      <c r="AJ120" s="1018"/>
      <c r="AK120" s="1019" t="s">
        <v>448</v>
      </c>
      <c r="AL120" s="1017"/>
      <c r="AM120" s="1017"/>
      <c r="AN120" s="1017"/>
      <c r="AO120" s="1018"/>
      <c r="AP120" s="1020" t="s">
        <v>447</v>
      </c>
      <c r="AQ120" s="1021"/>
      <c r="AR120" s="1021"/>
      <c r="AS120" s="1021"/>
      <c r="AT120" s="1022"/>
      <c r="AU120" s="1047" t="s">
        <v>480</v>
      </c>
      <c r="AV120" s="1048"/>
      <c r="AW120" s="1048"/>
      <c r="AX120" s="1048"/>
      <c r="AY120" s="1049"/>
      <c r="AZ120" s="998" t="s">
        <v>481</v>
      </c>
      <c r="BA120" s="947"/>
      <c r="BB120" s="947"/>
      <c r="BC120" s="947"/>
      <c r="BD120" s="947"/>
      <c r="BE120" s="947"/>
      <c r="BF120" s="947"/>
      <c r="BG120" s="947"/>
      <c r="BH120" s="947"/>
      <c r="BI120" s="947"/>
      <c r="BJ120" s="947"/>
      <c r="BK120" s="947"/>
      <c r="BL120" s="947"/>
      <c r="BM120" s="947"/>
      <c r="BN120" s="947"/>
      <c r="BO120" s="947"/>
      <c r="BP120" s="948"/>
      <c r="BQ120" s="984">
        <v>4090200</v>
      </c>
      <c r="BR120" s="985"/>
      <c r="BS120" s="985"/>
      <c r="BT120" s="985"/>
      <c r="BU120" s="985"/>
      <c r="BV120" s="985">
        <v>4010508</v>
      </c>
      <c r="BW120" s="985"/>
      <c r="BX120" s="985"/>
      <c r="BY120" s="985"/>
      <c r="BZ120" s="985"/>
      <c r="CA120" s="985">
        <v>3620244</v>
      </c>
      <c r="CB120" s="985"/>
      <c r="CC120" s="985"/>
      <c r="CD120" s="985"/>
      <c r="CE120" s="985"/>
      <c r="CF120" s="999">
        <v>87</v>
      </c>
      <c r="CG120" s="1000"/>
      <c r="CH120" s="1000"/>
      <c r="CI120" s="1000"/>
      <c r="CJ120" s="1000"/>
      <c r="CK120" s="1065" t="s">
        <v>482</v>
      </c>
      <c r="CL120" s="1066"/>
      <c r="CM120" s="1066"/>
      <c r="CN120" s="1066"/>
      <c r="CO120" s="1067"/>
      <c r="CP120" s="1073" t="s">
        <v>483</v>
      </c>
      <c r="CQ120" s="1074"/>
      <c r="CR120" s="1074"/>
      <c r="CS120" s="1074"/>
      <c r="CT120" s="1074"/>
      <c r="CU120" s="1074"/>
      <c r="CV120" s="1074"/>
      <c r="CW120" s="1074"/>
      <c r="CX120" s="1074"/>
      <c r="CY120" s="1074"/>
      <c r="CZ120" s="1074"/>
      <c r="DA120" s="1074"/>
      <c r="DB120" s="1074"/>
      <c r="DC120" s="1074"/>
      <c r="DD120" s="1074"/>
      <c r="DE120" s="1074"/>
      <c r="DF120" s="1075"/>
      <c r="DG120" s="984">
        <v>572826</v>
      </c>
      <c r="DH120" s="985"/>
      <c r="DI120" s="985"/>
      <c r="DJ120" s="985"/>
      <c r="DK120" s="985"/>
      <c r="DL120" s="985">
        <v>604764</v>
      </c>
      <c r="DM120" s="985"/>
      <c r="DN120" s="985"/>
      <c r="DO120" s="985"/>
      <c r="DP120" s="985"/>
      <c r="DQ120" s="985">
        <v>581407</v>
      </c>
      <c r="DR120" s="985"/>
      <c r="DS120" s="985"/>
      <c r="DT120" s="985"/>
      <c r="DU120" s="985"/>
      <c r="DV120" s="986">
        <v>14</v>
      </c>
      <c r="DW120" s="986"/>
      <c r="DX120" s="986"/>
      <c r="DY120" s="986"/>
      <c r="DZ120" s="987"/>
    </row>
    <row r="121" spans="1:130" s="248" customFormat="1" ht="26.25" customHeight="1" x14ac:dyDescent="0.15">
      <c r="A121" s="1117"/>
      <c r="B121" s="1004"/>
      <c r="C121" s="1025" t="s">
        <v>484</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v>39555</v>
      </c>
      <c r="AB121" s="1017"/>
      <c r="AC121" s="1017"/>
      <c r="AD121" s="1017"/>
      <c r="AE121" s="1018"/>
      <c r="AF121" s="1019" t="s">
        <v>450</v>
      </c>
      <c r="AG121" s="1017"/>
      <c r="AH121" s="1017"/>
      <c r="AI121" s="1017"/>
      <c r="AJ121" s="1018"/>
      <c r="AK121" s="1019" t="s">
        <v>455</v>
      </c>
      <c r="AL121" s="1017"/>
      <c r="AM121" s="1017"/>
      <c r="AN121" s="1017"/>
      <c r="AO121" s="1018"/>
      <c r="AP121" s="1020" t="s">
        <v>455</v>
      </c>
      <c r="AQ121" s="1021"/>
      <c r="AR121" s="1021"/>
      <c r="AS121" s="1021"/>
      <c r="AT121" s="1022"/>
      <c r="AU121" s="1050"/>
      <c r="AV121" s="1051"/>
      <c r="AW121" s="1051"/>
      <c r="AX121" s="1051"/>
      <c r="AY121" s="1052"/>
      <c r="AZ121" s="1007" t="s">
        <v>485</v>
      </c>
      <c r="BA121" s="1008"/>
      <c r="BB121" s="1008"/>
      <c r="BC121" s="1008"/>
      <c r="BD121" s="1008"/>
      <c r="BE121" s="1008"/>
      <c r="BF121" s="1008"/>
      <c r="BG121" s="1008"/>
      <c r="BH121" s="1008"/>
      <c r="BI121" s="1008"/>
      <c r="BJ121" s="1008"/>
      <c r="BK121" s="1008"/>
      <c r="BL121" s="1008"/>
      <c r="BM121" s="1008"/>
      <c r="BN121" s="1008"/>
      <c r="BO121" s="1008"/>
      <c r="BP121" s="1009"/>
      <c r="BQ121" s="977">
        <v>1248361</v>
      </c>
      <c r="BR121" s="978"/>
      <c r="BS121" s="978"/>
      <c r="BT121" s="978"/>
      <c r="BU121" s="978"/>
      <c r="BV121" s="978">
        <v>1258408</v>
      </c>
      <c r="BW121" s="978"/>
      <c r="BX121" s="978"/>
      <c r="BY121" s="978"/>
      <c r="BZ121" s="978"/>
      <c r="CA121" s="978">
        <v>1232712</v>
      </c>
      <c r="CB121" s="978"/>
      <c r="CC121" s="978"/>
      <c r="CD121" s="978"/>
      <c r="CE121" s="978"/>
      <c r="CF121" s="972">
        <v>29.6</v>
      </c>
      <c r="CG121" s="973"/>
      <c r="CH121" s="973"/>
      <c r="CI121" s="973"/>
      <c r="CJ121" s="973"/>
      <c r="CK121" s="1068"/>
      <c r="CL121" s="1069"/>
      <c r="CM121" s="1069"/>
      <c r="CN121" s="1069"/>
      <c r="CO121" s="1070"/>
      <c r="CP121" s="1078" t="s">
        <v>486</v>
      </c>
      <c r="CQ121" s="1079"/>
      <c r="CR121" s="1079"/>
      <c r="CS121" s="1079"/>
      <c r="CT121" s="1079"/>
      <c r="CU121" s="1079"/>
      <c r="CV121" s="1079"/>
      <c r="CW121" s="1079"/>
      <c r="CX121" s="1079"/>
      <c r="CY121" s="1079"/>
      <c r="CZ121" s="1079"/>
      <c r="DA121" s="1079"/>
      <c r="DB121" s="1079"/>
      <c r="DC121" s="1079"/>
      <c r="DD121" s="1079"/>
      <c r="DE121" s="1079"/>
      <c r="DF121" s="1080"/>
      <c r="DG121" s="977">
        <v>220756</v>
      </c>
      <c r="DH121" s="978"/>
      <c r="DI121" s="978"/>
      <c r="DJ121" s="978"/>
      <c r="DK121" s="978"/>
      <c r="DL121" s="978">
        <v>212101</v>
      </c>
      <c r="DM121" s="978"/>
      <c r="DN121" s="978"/>
      <c r="DO121" s="978"/>
      <c r="DP121" s="978"/>
      <c r="DQ121" s="978">
        <v>192078</v>
      </c>
      <c r="DR121" s="978"/>
      <c r="DS121" s="978"/>
      <c r="DT121" s="978"/>
      <c r="DU121" s="978"/>
      <c r="DV121" s="979">
        <v>4.5999999999999996</v>
      </c>
      <c r="DW121" s="979"/>
      <c r="DX121" s="979"/>
      <c r="DY121" s="979"/>
      <c r="DZ121" s="980"/>
    </row>
    <row r="122" spans="1:130" s="248" customFormat="1" ht="26.25" customHeight="1" x14ac:dyDescent="0.15">
      <c r="A122" s="1117"/>
      <c r="B122" s="1004"/>
      <c r="C122" s="974" t="s">
        <v>463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447</v>
      </c>
      <c r="AB122" s="1017"/>
      <c r="AC122" s="1017"/>
      <c r="AD122" s="1017"/>
      <c r="AE122" s="1018"/>
      <c r="AF122" s="1019" t="s">
        <v>447</v>
      </c>
      <c r="AG122" s="1017"/>
      <c r="AH122" s="1017"/>
      <c r="AI122" s="1017"/>
      <c r="AJ122" s="1018"/>
      <c r="AK122" s="1019" t="s">
        <v>447</v>
      </c>
      <c r="AL122" s="1017"/>
      <c r="AM122" s="1017"/>
      <c r="AN122" s="1017"/>
      <c r="AO122" s="1018"/>
      <c r="AP122" s="1020" t="s">
        <v>448</v>
      </c>
      <c r="AQ122" s="1021"/>
      <c r="AR122" s="1021"/>
      <c r="AS122" s="1021"/>
      <c r="AT122" s="1022"/>
      <c r="AU122" s="1050"/>
      <c r="AV122" s="1051"/>
      <c r="AW122" s="1051"/>
      <c r="AX122" s="1051"/>
      <c r="AY122" s="1052"/>
      <c r="AZ122" s="1032" t="s">
        <v>487</v>
      </c>
      <c r="BA122" s="1023"/>
      <c r="BB122" s="1023"/>
      <c r="BC122" s="1023"/>
      <c r="BD122" s="1023"/>
      <c r="BE122" s="1023"/>
      <c r="BF122" s="1023"/>
      <c r="BG122" s="1023"/>
      <c r="BH122" s="1023"/>
      <c r="BI122" s="1023"/>
      <c r="BJ122" s="1023"/>
      <c r="BK122" s="1023"/>
      <c r="BL122" s="1023"/>
      <c r="BM122" s="1023"/>
      <c r="BN122" s="1023"/>
      <c r="BO122" s="1023"/>
      <c r="BP122" s="1024"/>
      <c r="BQ122" s="1055">
        <v>14164700</v>
      </c>
      <c r="BR122" s="1056"/>
      <c r="BS122" s="1056"/>
      <c r="BT122" s="1056"/>
      <c r="BU122" s="1056"/>
      <c r="BV122" s="1056">
        <v>16175046</v>
      </c>
      <c r="BW122" s="1056"/>
      <c r="BX122" s="1056"/>
      <c r="BY122" s="1056"/>
      <c r="BZ122" s="1056"/>
      <c r="CA122" s="1056">
        <v>17569107</v>
      </c>
      <c r="CB122" s="1056"/>
      <c r="CC122" s="1056"/>
      <c r="CD122" s="1056"/>
      <c r="CE122" s="1056"/>
      <c r="CF122" s="1076">
        <v>422.2</v>
      </c>
      <c r="CG122" s="1077"/>
      <c r="CH122" s="1077"/>
      <c r="CI122" s="1077"/>
      <c r="CJ122" s="1077"/>
      <c r="CK122" s="1068"/>
      <c r="CL122" s="1069"/>
      <c r="CM122" s="1069"/>
      <c r="CN122" s="1069"/>
      <c r="CO122" s="1070"/>
      <c r="CP122" s="1078" t="s">
        <v>488</v>
      </c>
      <c r="CQ122" s="1079"/>
      <c r="CR122" s="1079"/>
      <c r="CS122" s="1079"/>
      <c r="CT122" s="1079"/>
      <c r="CU122" s="1079"/>
      <c r="CV122" s="1079"/>
      <c r="CW122" s="1079"/>
      <c r="CX122" s="1079"/>
      <c r="CY122" s="1079"/>
      <c r="CZ122" s="1079"/>
      <c r="DA122" s="1079"/>
      <c r="DB122" s="1079"/>
      <c r="DC122" s="1079"/>
      <c r="DD122" s="1079"/>
      <c r="DE122" s="1079"/>
      <c r="DF122" s="1080"/>
      <c r="DG122" s="977" t="s">
        <v>450</v>
      </c>
      <c r="DH122" s="978"/>
      <c r="DI122" s="978"/>
      <c r="DJ122" s="978"/>
      <c r="DK122" s="978"/>
      <c r="DL122" s="978" t="s">
        <v>455</v>
      </c>
      <c r="DM122" s="978"/>
      <c r="DN122" s="978"/>
      <c r="DO122" s="978"/>
      <c r="DP122" s="978"/>
      <c r="DQ122" s="978">
        <v>154888</v>
      </c>
      <c r="DR122" s="978"/>
      <c r="DS122" s="978"/>
      <c r="DT122" s="978"/>
      <c r="DU122" s="978"/>
      <c r="DV122" s="979">
        <v>3.7</v>
      </c>
      <c r="DW122" s="979"/>
      <c r="DX122" s="979"/>
      <c r="DY122" s="979"/>
      <c r="DZ122" s="980"/>
    </row>
    <row r="123" spans="1:130" s="248" customFormat="1" ht="26.25" customHeight="1" x14ac:dyDescent="0.15">
      <c r="A123" s="1117"/>
      <c r="B123" s="1004"/>
      <c r="C123" s="974" t="s">
        <v>470</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450</v>
      </c>
      <c r="AB123" s="1017"/>
      <c r="AC123" s="1017"/>
      <c r="AD123" s="1017"/>
      <c r="AE123" s="1018"/>
      <c r="AF123" s="1019" t="s">
        <v>455</v>
      </c>
      <c r="AG123" s="1017"/>
      <c r="AH123" s="1017"/>
      <c r="AI123" s="1017"/>
      <c r="AJ123" s="1018"/>
      <c r="AK123" s="1019" t="s">
        <v>455</v>
      </c>
      <c r="AL123" s="1017"/>
      <c r="AM123" s="1017"/>
      <c r="AN123" s="1017"/>
      <c r="AO123" s="1018"/>
      <c r="AP123" s="1020" t="s">
        <v>447</v>
      </c>
      <c r="AQ123" s="1021"/>
      <c r="AR123" s="1021"/>
      <c r="AS123" s="1021"/>
      <c r="AT123" s="1022"/>
      <c r="AU123" s="1053"/>
      <c r="AV123" s="1054"/>
      <c r="AW123" s="1054"/>
      <c r="AX123" s="1054"/>
      <c r="AY123" s="1054"/>
      <c r="AZ123" s="279" t="s">
        <v>185</v>
      </c>
      <c r="BA123" s="279"/>
      <c r="BB123" s="279"/>
      <c r="BC123" s="279"/>
      <c r="BD123" s="279"/>
      <c r="BE123" s="279"/>
      <c r="BF123" s="279"/>
      <c r="BG123" s="279"/>
      <c r="BH123" s="279"/>
      <c r="BI123" s="279"/>
      <c r="BJ123" s="279"/>
      <c r="BK123" s="279"/>
      <c r="BL123" s="279"/>
      <c r="BM123" s="279"/>
      <c r="BN123" s="279"/>
      <c r="BO123" s="1033" t="s">
        <v>489</v>
      </c>
      <c r="BP123" s="1064"/>
      <c r="BQ123" s="1123">
        <v>19503261</v>
      </c>
      <c r="BR123" s="1124"/>
      <c r="BS123" s="1124"/>
      <c r="BT123" s="1124"/>
      <c r="BU123" s="1124"/>
      <c r="BV123" s="1124">
        <v>21443962</v>
      </c>
      <c r="BW123" s="1124"/>
      <c r="BX123" s="1124"/>
      <c r="BY123" s="1124"/>
      <c r="BZ123" s="1124"/>
      <c r="CA123" s="1124">
        <v>22422063</v>
      </c>
      <c r="CB123" s="1124"/>
      <c r="CC123" s="1124"/>
      <c r="CD123" s="1124"/>
      <c r="CE123" s="1124"/>
      <c r="CF123" s="1057"/>
      <c r="CG123" s="1058"/>
      <c r="CH123" s="1058"/>
      <c r="CI123" s="1058"/>
      <c r="CJ123" s="1059"/>
      <c r="CK123" s="1068"/>
      <c r="CL123" s="1069"/>
      <c r="CM123" s="1069"/>
      <c r="CN123" s="1069"/>
      <c r="CO123" s="1070"/>
      <c r="CP123" s="1078" t="s">
        <v>412</v>
      </c>
      <c r="CQ123" s="1079"/>
      <c r="CR123" s="1079"/>
      <c r="CS123" s="1079"/>
      <c r="CT123" s="1079"/>
      <c r="CU123" s="1079"/>
      <c r="CV123" s="1079"/>
      <c r="CW123" s="1079"/>
      <c r="CX123" s="1079"/>
      <c r="CY123" s="1079"/>
      <c r="CZ123" s="1079"/>
      <c r="DA123" s="1079"/>
      <c r="DB123" s="1079"/>
      <c r="DC123" s="1079"/>
      <c r="DD123" s="1079"/>
      <c r="DE123" s="1079"/>
      <c r="DF123" s="1080"/>
      <c r="DG123" s="1016">
        <v>55408</v>
      </c>
      <c r="DH123" s="1017"/>
      <c r="DI123" s="1017"/>
      <c r="DJ123" s="1017"/>
      <c r="DK123" s="1018"/>
      <c r="DL123" s="1019">
        <v>56778</v>
      </c>
      <c r="DM123" s="1017"/>
      <c r="DN123" s="1017"/>
      <c r="DO123" s="1017"/>
      <c r="DP123" s="1018"/>
      <c r="DQ123" s="1019">
        <v>91385</v>
      </c>
      <c r="DR123" s="1017"/>
      <c r="DS123" s="1017"/>
      <c r="DT123" s="1017"/>
      <c r="DU123" s="1018"/>
      <c r="DV123" s="1020">
        <v>2.2000000000000002</v>
      </c>
      <c r="DW123" s="1021"/>
      <c r="DX123" s="1021"/>
      <c r="DY123" s="1021"/>
      <c r="DZ123" s="1022"/>
    </row>
    <row r="124" spans="1:130" s="248" customFormat="1" ht="26.25" customHeight="1" thickBot="1" x14ac:dyDescent="0.2">
      <c r="A124" s="1117"/>
      <c r="B124" s="1004"/>
      <c r="C124" s="974" t="s">
        <v>475</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447</v>
      </c>
      <c r="AB124" s="1017"/>
      <c r="AC124" s="1017"/>
      <c r="AD124" s="1017"/>
      <c r="AE124" s="1018"/>
      <c r="AF124" s="1019" t="s">
        <v>447</v>
      </c>
      <c r="AG124" s="1017"/>
      <c r="AH124" s="1017"/>
      <c r="AI124" s="1017"/>
      <c r="AJ124" s="1018"/>
      <c r="AK124" s="1019" t="s">
        <v>450</v>
      </c>
      <c r="AL124" s="1017"/>
      <c r="AM124" s="1017"/>
      <c r="AN124" s="1017"/>
      <c r="AO124" s="1018"/>
      <c r="AP124" s="1020" t="s">
        <v>467</v>
      </c>
      <c r="AQ124" s="1021"/>
      <c r="AR124" s="1021"/>
      <c r="AS124" s="1021"/>
      <c r="AT124" s="1022"/>
      <c r="AU124" s="1119" t="s">
        <v>490</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14.1</v>
      </c>
      <c r="BR124" s="1086"/>
      <c r="BS124" s="1086"/>
      <c r="BT124" s="1086"/>
      <c r="BU124" s="1086"/>
      <c r="BV124" s="1086">
        <v>24.7</v>
      </c>
      <c r="BW124" s="1086"/>
      <c r="BX124" s="1086"/>
      <c r="BY124" s="1086"/>
      <c r="BZ124" s="1086"/>
      <c r="CA124" s="1086">
        <v>50.9</v>
      </c>
      <c r="CB124" s="1086"/>
      <c r="CC124" s="1086"/>
      <c r="CD124" s="1086"/>
      <c r="CE124" s="1086"/>
      <c r="CF124" s="1087"/>
      <c r="CG124" s="1088"/>
      <c r="CH124" s="1088"/>
      <c r="CI124" s="1088"/>
      <c r="CJ124" s="1089"/>
      <c r="CK124" s="1071"/>
      <c r="CL124" s="1071"/>
      <c r="CM124" s="1071"/>
      <c r="CN124" s="1071"/>
      <c r="CO124" s="1072"/>
      <c r="CP124" s="1078" t="s">
        <v>491</v>
      </c>
      <c r="CQ124" s="1079"/>
      <c r="CR124" s="1079"/>
      <c r="CS124" s="1079"/>
      <c r="CT124" s="1079"/>
      <c r="CU124" s="1079"/>
      <c r="CV124" s="1079"/>
      <c r="CW124" s="1079"/>
      <c r="CX124" s="1079"/>
      <c r="CY124" s="1079"/>
      <c r="CZ124" s="1079"/>
      <c r="DA124" s="1079"/>
      <c r="DB124" s="1079"/>
      <c r="DC124" s="1079"/>
      <c r="DD124" s="1079"/>
      <c r="DE124" s="1079"/>
      <c r="DF124" s="1080"/>
      <c r="DG124" s="1063" t="s">
        <v>474</v>
      </c>
      <c r="DH124" s="1042"/>
      <c r="DI124" s="1042"/>
      <c r="DJ124" s="1042"/>
      <c r="DK124" s="1043"/>
      <c r="DL124" s="1041" t="s">
        <v>474</v>
      </c>
      <c r="DM124" s="1042"/>
      <c r="DN124" s="1042"/>
      <c r="DO124" s="1042"/>
      <c r="DP124" s="1043"/>
      <c r="DQ124" s="1041" t="s">
        <v>450</v>
      </c>
      <c r="DR124" s="1042"/>
      <c r="DS124" s="1042"/>
      <c r="DT124" s="1042"/>
      <c r="DU124" s="1043"/>
      <c r="DV124" s="1044" t="s">
        <v>447</v>
      </c>
      <c r="DW124" s="1045"/>
      <c r="DX124" s="1045"/>
      <c r="DY124" s="1045"/>
      <c r="DZ124" s="1046"/>
    </row>
    <row r="125" spans="1:130" s="248" customFormat="1" ht="26.25" customHeight="1" x14ac:dyDescent="0.15">
      <c r="A125" s="1117"/>
      <c r="B125" s="1004"/>
      <c r="C125" s="974" t="s">
        <v>477</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447</v>
      </c>
      <c r="AB125" s="1017"/>
      <c r="AC125" s="1017"/>
      <c r="AD125" s="1017"/>
      <c r="AE125" s="1018"/>
      <c r="AF125" s="1019" t="s">
        <v>450</v>
      </c>
      <c r="AG125" s="1017"/>
      <c r="AH125" s="1017"/>
      <c r="AI125" s="1017"/>
      <c r="AJ125" s="1018"/>
      <c r="AK125" s="1019" t="s">
        <v>447</v>
      </c>
      <c r="AL125" s="1017"/>
      <c r="AM125" s="1017"/>
      <c r="AN125" s="1017"/>
      <c r="AO125" s="1018"/>
      <c r="AP125" s="1020" t="s">
        <v>474</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492</v>
      </c>
      <c r="CL125" s="1066"/>
      <c r="CM125" s="1066"/>
      <c r="CN125" s="1066"/>
      <c r="CO125" s="1067"/>
      <c r="CP125" s="998" t="s">
        <v>493</v>
      </c>
      <c r="CQ125" s="947"/>
      <c r="CR125" s="947"/>
      <c r="CS125" s="947"/>
      <c r="CT125" s="947"/>
      <c r="CU125" s="947"/>
      <c r="CV125" s="947"/>
      <c r="CW125" s="947"/>
      <c r="CX125" s="947"/>
      <c r="CY125" s="947"/>
      <c r="CZ125" s="947"/>
      <c r="DA125" s="947"/>
      <c r="DB125" s="947"/>
      <c r="DC125" s="947"/>
      <c r="DD125" s="947"/>
      <c r="DE125" s="947"/>
      <c r="DF125" s="948"/>
      <c r="DG125" s="984" t="s">
        <v>450</v>
      </c>
      <c r="DH125" s="985"/>
      <c r="DI125" s="985"/>
      <c r="DJ125" s="985"/>
      <c r="DK125" s="985"/>
      <c r="DL125" s="985" t="s">
        <v>447</v>
      </c>
      <c r="DM125" s="985"/>
      <c r="DN125" s="985"/>
      <c r="DO125" s="985"/>
      <c r="DP125" s="985"/>
      <c r="DQ125" s="985" t="s">
        <v>474</v>
      </c>
      <c r="DR125" s="985"/>
      <c r="DS125" s="985"/>
      <c r="DT125" s="985"/>
      <c r="DU125" s="985"/>
      <c r="DV125" s="986" t="s">
        <v>450</v>
      </c>
      <c r="DW125" s="986"/>
      <c r="DX125" s="986"/>
      <c r="DY125" s="986"/>
      <c r="DZ125" s="987"/>
    </row>
    <row r="126" spans="1:130" s="248" customFormat="1" ht="26.25" customHeight="1" thickBot="1" x14ac:dyDescent="0.2">
      <c r="A126" s="1117"/>
      <c r="B126" s="1004"/>
      <c r="C126" s="974" t="s">
        <v>479</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474</v>
      </c>
      <c r="AB126" s="1017"/>
      <c r="AC126" s="1017"/>
      <c r="AD126" s="1017"/>
      <c r="AE126" s="1018"/>
      <c r="AF126" s="1019" t="s">
        <v>450</v>
      </c>
      <c r="AG126" s="1017"/>
      <c r="AH126" s="1017"/>
      <c r="AI126" s="1017"/>
      <c r="AJ126" s="1018"/>
      <c r="AK126" s="1019" t="s">
        <v>447</v>
      </c>
      <c r="AL126" s="1017"/>
      <c r="AM126" s="1017"/>
      <c r="AN126" s="1017"/>
      <c r="AO126" s="1018"/>
      <c r="AP126" s="1020" t="s">
        <v>450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494</v>
      </c>
      <c r="CQ126" s="1008"/>
      <c r="CR126" s="1008"/>
      <c r="CS126" s="1008"/>
      <c r="CT126" s="1008"/>
      <c r="CU126" s="1008"/>
      <c r="CV126" s="1008"/>
      <c r="CW126" s="1008"/>
      <c r="CX126" s="1008"/>
      <c r="CY126" s="1008"/>
      <c r="CZ126" s="1008"/>
      <c r="DA126" s="1008"/>
      <c r="DB126" s="1008"/>
      <c r="DC126" s="1008"/>
      <c r="DD126" s="1008"/>
      <c r="DE126" s="1008"/>
      <c r="DF126" s="1009"/>
      <c r="DG126" s="977" t="s">
        <v>474</v>
      </c>
      <c r="DH126" s="978"/>
      <c r="DI126" s="978"/>
      <c r="DJ126" s="978"/>
      <c r="DK126" s="978"/>
      <c r="DL126" s="978" t="s">
        <v>450</v>
      </c>
      <c r="DM126" s="978"/>
      <c r="DN126" s="978"/>
      <c r="DO126" s="978"/>
      <c r="DP126" s="978"/>
      <c r="DQ126" s="978" t="s">
        <v>447</v>
      </c>
      <c r="DR126" s="978"/>
      <c r="DS126" s="978"/>
      <c r="DT126" s="978"/>
      <c r="DU126" s="978"/>
      <c r="DV126" s="979" t="s">
        <v>450</v>
      </c>
      <c r="DW126" s="979"/>
      <c r="DX126" s="979"/>
      <c r="DY126" s="979"/>
      <c r="DZ126" s="980"/>
    </row>
    <row r="127" spans="1:130" s="248" customFormat="1" ht="26.25" customHeight="1" x14ac:dyDescent="0.15">
      <c r="A127" s="1118"/>
      <c r="B127" s="1006"/>
      <c r="C127" s="1060" t="s">
        <v>495</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447</v>
      </c>
      <c r="AB127" s="1017"/>
      <c r="AC127" s="1017"/>
      <c r="AD127" s="1017"/>
      <c r="AE127" s="1018"/>
      <c r="AF127" s="1019" t="s">
        <v>474</v>
      </c>
      <c r="AG127" s="1017"/>
      <c r="AH127" s="1017"/>
      <c r="AI127" s="1017"/>
      <c r="AJ127" s="1018"/>
      <c r="AK127" s="1019" t="s">
        <v>450</v>
      </c>
      <c r="AL127" s="1017"/>
      <c r="AM127" s="1017"/>
      <c r="AN127" s="1017"/>
      <c r="AO127" s="1018"/>
      <c r="AP127" s="1020" t="s">
        <v>474</v>
      </c>
      <c r="AQ127" s="1021"/>
      <c r="AR127" s="1021"/>
      <c r="AS127" s="1021"/>
      <c r="AT127" s="1022"/>
      <c r="AU127" s="284"/>
      <c r="AV127" s="284"/>
      <c r="AW127" s="284"/>
      <c r="AX127" s="1090" t="s">
        <v>496</v>
      </c>
      <c r="AY127" s="1091"/>
      <c r="AZ127" s="1091"/>
      <c r="BA127" s="1091"/>
      <c r="BB127" s="1091"/>
      <c r="BC127" s="1091"/>
      <c r="BD127" s="1091"/>
      <c r="BE127" s="1092"/>
      <c r="BF127" s="1093" t="s">
        <v>497</v>
      </c>
      <c r="BG127" s="1091"/>
      <c r="BH127" s="1091"/>
      <c r="BI127" s="1091"/>
      <c r="BJ127" s="1091"/>
      <c r="BK127" s="1091"/>
      <c r="BL127" s="1092"/>
      <c r="BM127" s="1093" t="s">
        <v>498</v>
      </c>
      <c r="BN127" s="1091"/>
      <c r="BO127" s="1091"/>
      <c r="BP127" s="1091"/>
      <c r="BQ127" s="1091"/>
      <c r="BR127" s="1091"/>
      <c r="BS127" s="1092"/>
      <c r="BT127" s="1093" t="s">
        <v>499</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500</v>
      </c>
      <c r="CQ127" s="1008"/>
      <c r="CR127" s="1008"/>
      <c r="CS127" s="1008"/>
      <c r="CT127" s="1008"/>
      <c r="CU127" s="1008"/>
      <c r="CV127" s="1008"/>
      <c r="CW127" s="1008"/>
      <c r="CX127" s="1008"/>
      <c r="CY127" s="1008"/>
      <c r="CZ127" s="1008"/>
      <c r="DA127" s="1008"/>
      <c r="DB127" s="1008"/>
      <c r="DC127" s="1008"/>
      <c r="DD127" s="1008"/>
      <c r="DE127" s="1008"/>
      <c r="DF127" s="1009"/>
      <c r="DG127" s="977" t="s">
        <v>447</v>
      </c>
      <c r="DH127" s="978"/>
      <c r="DI127" s="978"/>
      <c r="DJ127" s="978"/>
      <c r="DK127" s="978"/>
      <c r="DL127" s="978" t="s">
        <v>474</v>
      </c>
      <c r="DM127" s="978"/>
      <c r="DN127" s="978"/>
      <c r="DO127" s="978"/>
      <c r="DP127" s="978"/>
      <c r="DQ127" s="978" t="s">
        <v>447</v>
      </c>
      <c r="DR127" s="978"/>
      <c r="DS127" s="978"/>
      <c r="DT127" s="978"/>
      <c r="DU127" s="978"/>
      <c r="DV127" s="979" t="s">
        <v>447</v>
      </c>
      <c r="DW127" s="979"/>
      <c r="DX127" s="979"/>
      <c r="DY127" s="979"/>
      <c r="DZ127" s="980"/>
    </row>
    <row r="128" spans="1:130" s="248" customFormat="1" ht="26.25" customHeight="1" thickBot="1" x14ac:dyDescent="0.2">
      <c r="A128" s="1101" t="s">
        <v>501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502</v>
      </c>
      <c r="X128" s="1103"/>
      <c r="Y128" s="1103"/>
      <c r="Z128" s="1104"/>
      <c r="AA128" s="1105">
        <v>4644</v>
      </c>
      <c r="AB128" s="1106"/>
      <c r="AC128" s="1106"/>
      <c r="AD128" s="1106"/>
      <c r="AE128" s="1107"/>
      <c r="AF128" s="1108">
        <v>675614</v>
      </c>
      <c r="AG128" s="1106"/>
      <c r="AH128" s="1106"/>
      <c r="AI128" s="1106"/>
      <c r="AJ128" s="1107"/>
      <c r="AK128" s="1108">
        <v>746329</v>
      </c>
      <c r="AL128" s="1106"/>
      <c r="AM128" s="1106"/>
      <c r="AN128" s="1106"/>
      <c r="AO128" s="1107"/>
      <c r="AP128" s="1109"/>
      <c r="AQ128" s="1110"/>
      <c r="AR128" s="1110"/>
      <c r="AS128" s="1110"/>
      <c r="AT128" s="1111"/>
      <c r="AU128" s="284"/>
      <c r="AV128" s="284"/>
      <c r="AW128" s="284"/>
      <c r="AX128" s="946" t="s">
        <v>503</v>
      </c>
      <c r="AY128" s="947"/>
      <c r="AZ128" s="947"/>
      <c r="BA128" s="947"/>
      <c r="BB128" s="947"/>
      <c r="BC128" s="947"/>
      <c r="BD128" s="947"/>
      <c r="BE128" s="948"/>
      <c r="BF128" s="1112" t="s">
        <v>447</v>
      </c>
      <c r="BG128" s="1113"/>
      <c r="BH128" s="1113"/>
      <c r="BI128" s="1113"/>
      <c r="BJ128" s="1113"/>
      <c r="BK128" s="1113"/>
      <c r="BL128" s="1114"/>
      <c r="BM128" s="1112">
        <v>14.71</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504</v>
      </c>
      <c r="CQ128" s="1095"/>
      <c r="CR128" s="1095"/>
      <c r="CS128" s="1095"/>
      <c r="CT128" s="1095"/>
      <c r="CU128" s="1095"/>
      <c r="CV128" s="1095"/>
      <c r="CW128" s="1095"/>
      <c r="CX128" s="1095"/>
      <c r="CY128" s="1095"/>
      <c r="CZ128" s="1095"/>
      <c r="DA128" s="1095"/>
      <c r="DB128" s="1095"/>
      <c r="DC128" s="1095"/>
      <c r="DD128" s="1095"/>
      <c r="DE128" s="1095"/>
      <c r="DF128" s="1096"/>
      <c r="DG128" s="1097">
        <v>503</v>
      </c>
      <c r="DH128" s="1098"/>
      <c r="DI128" s="1098"/>
      <c r="DJ128" s="1098"/>
      <c r="DK128" s="1098"/>
      <c r="DL128" s="1098">
        <v>395</v>
      </c>
      <c r="DM128" s="1098"/>
      <c r="DN128" s="1098"/>
      <c r="DO128" s="1098"/>
      <c r="DP128" s="1098"/>
      <c r="DQ128" s="1098">
        <v>347</v>
      </c>
      <c r="DR128" s="1098"/>
      <c r="DS128" s="1098"/>
      <c r="DT128" s="1098"/>
      <c r="DU128" s="1098"/>
      <c r="DV128" s="1099">
        <v>0</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505</v>
      </c>
      <c r="X129" s="1132"/>
      <c r="Y129" s="1132"/>
      <c r="Z129" s="1133"/>
      <c r="AA129" s="1016">
        <v>4802661</v>
      </c>
      <c r="AB129" s="1017"/>
      <c r="AC129" s="1017"/>
      <c r="AD129" s="1017"/>
      <c r="AE129" s="1018"/>
      <c r="AF129" s="1019">
        <v>5031737</v>
      </c>
      <c r="AG129" s="1017"/>
      <c r="AH129" s="1017"/>
      <c r="AI129" s="1017"/>
      <c r="AJ129" s="1018"/>
      <c r="AK129" s="1019">
        <v>5478620</v>
      </c>
      <c r="AL129" s="1017"/>
      <c r="AM129" s="1017"/>
      <c r="AN129" s="1017"/>
      <c r="AO129" s="1018"/>
      <c r="AP129" s="1134"/>
      <c r="AQ129" s="1135"/>
      <c r="AR129" s="1135"/>
      <c r="AS129" s="1135"/>
      <c r="AT129" s="1136"/>
      <c r="AU129" s="286"/>
      <c r="AV129" s="286"/>
      <c r="AW129" s="286"/>
      <c r="AX129" s="1125" t="s">
        <v>506</v>
      </c>
      <c r="AY129" s="1008"/>
      <c r="AZ129" s="1008"/>
      <c r="BA129" s="1008"/>
      <c r="BB129" s="1008"/>
      <c r="BC129" s="1008"/>
      <c r="BD129" s="1008"/>
      <c r="BE129" s="1009"/>
      <c r="BF129" s="1126" t="s">
        <v>447</v>
      </c>
      <c r="BG129" s="1127"/>
      <c r="BH129" s="1127"/>
      <c r="BI129" s="1127"/>
      <c r="BJ129" s="1127"/>
      <c r="BK129" s="1127"/>
      <c r="BL129" s="1128"/>
      <c r="BM129" s="1126">
        <v>19.71</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507</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508</v>
      </c>
      <c r="X130" s="1132"/>
      <c r="Y130" s="1132"/>
      <c r="Z130" s="1133"/>
      <c r="AA130" s="1016">
        <v>776871</v>
      </c>
      <c r="AB130" s="1017"/>
      <c r="AC130" s="1017"/>
      <c r="AD130" s="1017"/>
      <c r="AE130" s="1018"/>
      <c r="AF130" s="1019">
        <v>1033665</v>
      </c>
      <c r="AG130" s="1017"/>
      <c r="AH130" s="1017"/>
      <c r="AI130" s="1017"/>
      <c r="AJ130" s="1018"/>
      <c r="AK130" s="1019">
        <v>1317386</v>
      </c>
      <c r="AL130" s="1017"/>
      <c r="AM130" s="1017"/>
      <c r="AN130" s="1017"/>
      <c r="AO130" s="1018"/>
      <c r="AP130" s="1134"/>
      <c r="AQ130" s="1135"/>
      <c r="AR130" s="1135"/>
      <c r="AS130" s="1135"/>
      <c r="AT130" s="1136"/>
      <c r="AU130" s="286"/>
      <c r="AV130" s="286"/>
      <c r="AW130" s="286"/>
      <c r="AX130" s="1125" t="s">
        <v>509</v>
      </c>
      <c r="AY130" s="1008"/>
      <c r="AZ130" s="1008"/>
      <c r="BA130" s="1008"/>
      <c r="BB130" s="1008"/>
      <c r="BC130" s="1008"/>
      <c r="BD130" s="1008"/>
      <c r="BE130" s="1009"/>
      <c r="BF130" s="1162">
        <v>9.1999999999999993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510</v>
      </c>
      <c r="X131" s="1170"/>
      <c r="Y131" s="1170"/>
      <c r="Z131" s="1171"/>
      <c r="AA131" s="1063">
        <v>4025790</v>
      </c>
      <c r="AB131" s="1042"/>
      <c r="AC131" s="1042"/>
      <c r="AD131" s="1042"/>
      <c r="AE131" s="1043"/>
      <c r="AF131" s="1041">
        <v>3998072</v>
      </c>
      <c r="AG131" s="1042"/>
      <c r="AH131" s="1042"/>
      <c r="AI131" s="1042"/>
      <c r="AJ131" s="1043"/>
      <c r="AK131" s="1041">
        <v>4161234</v>
      </c>
      <c r="AL131" s="1042"/>
      <c r="AM131" s="1042"/>
      <c r="AN131" s="1042"/>
      <c r="AO131" s="1043"/>
      <c r="AP131" s="1172"/>
      <c r="AQ131" s="1173"/>
      <c r="AR131" s="1173"/>
      <c r="AS131" s="1173"/>
      <c r="AT131" s="1174"/>
      <c r="AU131" s="286"/>
      <c r="AV131" s="286"/>
      <c r="AW131" s="286"/>
      <c r="AX131" s="1144" t="s">
        <v>511</v>
      </c>
      <c r="AY131" s="1095"/>
      <c r="AZ131" s="1095"/>
      <c r="BA131" s="1095"/>
      <c r="BB131" s="1095"/>
      <c r="BC131" s="1095"/>
      <c r="BD131" s="1095"/>
      <c r="BE131" s="1096"/>
      <c r="BF131" s="1145">
        <v>50.9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512</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513</v>
      </c>
      <c r="W132" s="1155"/>
      <c r="X132" s="1155"/>
      <c r="Y132" s="1155"/>
      <c r="Z132" s="1156"/>
      <c r="AA132" s="1157">
        <v>7.1601598690000001</v>
      </c>
      <c r="AB132" s="1158"/>
      <c r="AC132" s="1158"/>
      <c r="AD132" s="1158"/>
      <c r="AE132" s="1159"/>
      <c r="AF132" s="1160">
        <v>9.6104572400000006</v>
      </c>
      <c r="AG132" s="1158"/>
      <c r="AH132" s="1158"/>
      <c r="AI132" s="1158"/>
      <c r="AJ132" s="1159"/>
      <c r="AK132" s="1160">
        <v>10.912147689999999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514</v>
      </c>
      <c r="W133" s="1138"/>
      <c r="X133" s="1138"/>
      <c r="Y133" s="1138"/>
      <c r="Z133" s="1139"/>
      <c r="AA133" s="1140">
        <v>7</v>
      </c>
      <c r="AB133" s="1141"/>
      <c r="AC133" s="1141"/>
      <c r="AD133" s="1141"/>
      <c r="AE133" s="1142"/>
      <c r="AF133" s="1140">
        <v>8</v>
      </c>
      <c r="AG133" s="1141"/>
      <c r="AH133" s="1141"/>
      <c r="AI133" s="1141"/>
      <c r="AJ133" s="1142"/>
      <c r="AK133" s="1140">
        <v>9.1999999999999993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AzNC1aAelWuCD8sIhNuIidvp479Ai2yjGCBR+fv8VGtwI1nDcjFYw7ne1ihpUlMoIJxAJZi+o1W5viV83ZJHw==" saltValue="6LQjCzySpm3P1Tr9+738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59055118110236227" right="0.59055118110236227"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50" zoomScaleSheetLayoutView="50" zoomScalePageLayoutView="5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uQ0Qjzphg9Ixr4+2oDpDXN4nKrRI/YMMGjxXBcv81K+9n0dZylOVoUeFTUE8iRS83ikRTqiUHrv/TJrbalCug==" saltValue="YB3HCUkr0Rzs2HCYuFO74A==" spinCount="100000" sheet="1" objects="1" scenarios="1"/>
  <dataConsolidate/>
  <phoneticPr fontId="2"/>
  <printOptions horizontalCentered="1"/>
  <pageMargins left="0.59055118110236227" right="0.59055118110236227" top="0.59055118110236227" bottom="0.59055118110236227" header="0.39370078740157483" footer="0.39370078740157483"/>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zoomScale="50" zoomScaleNormal="50" zoomScaleSheetLayoutView="50" zoomScalePageLayoutView="50"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EvmMEjf4nKUgSX2tfBLMtuVMZOF32sJeE6456RuI5K38dTKVuV6mG24WEMNe2d28GSuGeF1KdZBdA2H3SnPcw==" saltValue="LuRPLvSwlHAO6hkn1zOZ7g==" spinCount="100000" sheet="1" objects="1" scenarios="1"/>
  <dataConsolidate/>
  <phoneticPr fontId="2"/>
  <printOptions horizontalCentered="1"/>
  <pageMargins left="0.59055118110236227" right="0.59055118110236227" top="0.59055118110236227" bottom="0.59055118110236227" header="0.39370078740157483" footer="0.39370078740157483"/>
  <pageSetup paperSize="9" scale="4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523</v>
      </c>
      <c r="AL9" s="1178"/>
      <c r="AM9" s="1178"/>
      <c r="AN9" s="1179"/>
      <c r="AO9" s="314">
        <v>1610071</v>
      </c>
      <c r="AP9" s="314">
        <v>155217</v>
      </c>
      <c r="AQ9" s="315">
        <v>156065</v>
      </c>
      <c r="AR9" s="316">
        <v>-0.5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524</v>
      </c>
      <c r="AL10" s="1178"/>
      <c r="AM10" s="1178"/>
      <c r="AN10" s="1179"/>
      <c r="AO10" s="317">
        <v>204248</v>
      </c>
      <c r="AP10" s="317">
        <v>19690</v>
      </c>
      <c r="AQ10" s="318">
        <v>24089</v>
      </c>
      <c r="AR10" s="319">
        <v>-18.3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525</v>
      </c>
      <c r="AL11" s="1178"/>
      <c r="AM11" s="1178"/>
      <c r="AN11" s="1179"/>
      <c r="AO11" s="317" t="s">
        <v>526</v>
      </c>
      <c r="AP11" s="317" t="s">
        <v>526</v>
      </c>
      <c r="AQ11" s="318">
        <v>3903</v>
      </c>
      <c r="AR11" s="319" t="s">
        <v>526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527</v>
      </c>
      <c r="AL12" s="1178"/>
      <c r="AM12" s="1178"/>
      <c r="AN12" s="1179"/>
      <c r="AO12" s="317" t="s">
        <v>526</v>
      </c>
      <c r="AP12" s="317" t="s">
        <v>526</v>
      </c>
      <c r="AQ12" s="318" t="s">
        <v>526</v>
      </c>
      <c r="AR12" s="319" t="s">
        <v>526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528</v>
      </c>
      <c r="AL13" s="1178"/>
      <c r="AM13" s="1178"/>
      <c r="AN13" s="1179"/>
      <c r="AO13" s="317">
        <v>1289</v>
      </c>
      <c r="AP13" s="317">
        <v>124</v>
      </c>
      <c r="AQ13" s="318">
        <v>6134</v>
      </c>
      <c r="AR13" s="319">
        <v>-98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529</v>
      </c>
      <c r="AL14" s="1178"/>
      <c r="AM14" s="1178"/>
      <c r="AN14" s="1179"/>
      <c r="AO14" s="317">
        <v>64283</v>
      </c>
      <c r="AP14" s="317">
        <v>6197</v>
      </c>
      <c r="AQ14" s="318">
        <v>6841</v>
      </c>
      <c r="AR14" s="319">
        <v>-9.4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530</v>
      </c>
      <c r="AL15" s="1184"/>
      <c r="AM15" s="1184"/>
      <c r="AN15" s="1185"/>
      <c r="AO15" s="317">
        <v>-115859</v>
      </c>
      <c r="AP15" s="317">
        <v>-11169</v>
      </c>
      <c r="AQ15" s="318">
        <v>-12699</v>
      </c>
      <c r="AR15" s="319">
        <v>-12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185</v>
      </c>
      <c r="AL16" s="1184"/>
      <c r="AM16" s="1184"/>
      <c r="AN16" s="1185"/>
      <c r="AO16" s="317">
        <v>1764032</v>
      </c>
      <c r="AP16" s="317">
        <v>170060</v>
      </c>
      <c r="AQ16" s="318">
        <v>184332</v>
      </c>
      <c r="AR16" s="319">
        <v>-7.7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535</v>
      </c>
      <c r="AL21" s="1187"/>
      <c r="AM21" s="1187"/>
      <c r="AN21" s="1188"/>
      <c r="AO21" s="330">
        <v>14.75</v>
      </c>
      <c r="AP21" s="331">
        <v>15.68</v>
      </c>
      <c r="AQ21" s="332">
        <v>-0.93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536</v>
      </c>
      <c r="AL22" s="1187"/>
      <c r="AM22" s="1187"/>
      <c r="AN22" s="1188"/>
      <c r="AO22" s="335">
        <v>95.1</v>
      </c>
      <c r="AP22" s="336">
        <v>95.9</v>
      </c>
      <c r="AQ22" s="337">
        <v>-0.8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540</v>
      </c>
      <c r="AL32" s="1181"/>
      <c r="AM32" s="1181"/>
      <c r="AN32" s="1182"/>
      <c r="AO32" s="345">
        <v>2338855</v>
      </c>
      <c r="AP32" s="345">
        <v>225475</v>
      </c>
      <c r="AQ32" s="346">
        <v>108331</v>
      </c>
      <c r="AR32" s="347">
        <v>108.1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541</v>
      </c>
      <c r="AL33" s="1181"/>
      <c r="AM33" s="1181"/>
      <c r="AN33" s="1182"/>
      <c r="AO33" s="345" t="s">
        <v>526</v>
      </c>
      <c r="AP33" s="345" t="s">
        <v>526</v>
      </c>
      <c r="AQ33" s="346">
        <v>132</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542</v>
      </c>
      <c r="AL34" s="1181"/>
      <c r="AM34" s="1181"/>
      <c r="AN34" s="1182"/>
      <c r="AO34" s="345" t="s">
        <v>526</v>
      </c>
      <c r="AP34" s="345" t="s">
        <v>526</v>
      </c>
      <c r="AQ34" s="346">
        <v>205</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543</v>
      </c>
      <c r="AL35" s="1181"/>
      <c r="AM35" s="1181"/>
      <c r="AN35" s="1182"/>
      <c r="AO35" s="345">
        <v>82628</v>
      </c>
      <c r="AP35" s="345">
        <v>7966</v>
      </c>
      <c r="AQ35" s="346">
        <v>22911</v>
      </c>
      <c r="AR35" s="347">
        <v>-65.2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544</v>
      </c>
      <c r="AL36" s="1181"/>
      <c r="AM36" s="1181"/>
      <c r="AN36" s="1182"/>
      <c r="AO36" s="345">
        <v>96240</v>
      </c>
      <c r="AP36" s="345">
        <v>9278</v>
      </c>
      <c r="AQ36" s="346">
        <v>3832</v>
      </c>
      <c r="AR36" s="347">
        <v>142.1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545</v>
      </c>
      <c r="AL37" s="1181"/>
      <c r="AM37" s="1181"/>
      <c r="AN37" s="1182"/>
      <c r="AO37" s="345" t="s">
        <v>526</v>
      </c>
      <c r="AP37" s="345" t="s">
        <v>526</v>
      </c>
      <c r="AQ37" s="346">
        <v>1000</v>
      </c>
      <c r="AR37" s="347" t="s">
        <v>526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546</v>
      </c>
      <c r="AL38" s="1190"/>
      <c r="AM38" s="1190"/>
      <c r="AN38" s="1191"/>
      <c r="AO38" s="348">
        <v>72</v>
      </c>
      <c r="AP38" s="348">
        <v>7</v>
      </c>
      <c r="AQ38" s="349">
        <v>21</v>
      </c>
      <c r="AR38" s="337">
        <v>-66.7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547</v>
      </c>
      <c r="AL39" s="1190"/>
      <c r="AM39" s="1190"/>
      <c r="AN39" s="1191"/>
      <c r="AO39" s="345">
        <v>-746329</v>
      </c>
      <c r="AP39" s="345">
        <v>-71949</v>
      </c>
      <c r="AQ39" s="346">
        <v>-5292</v>
      </c>
      <c r="AR39" s="347">
        <v>1259.5999999999999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548</v>
      </c>
      <c r="AL40" s="1181"/>
      <c r="AM40" s="1181"/>
      <c r="AN40" s="1182"/>
      <c r="AO40" s="345">
        <v>-1317386</v>
      </c>
      <c r="AP40" s="345">
        <v>-127001</v>
      </c>
      <c r="AQ40" s="346">
        <v>-91315</v>
      </c>
      <c r="AR40" s="347">
        <v>39.1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299</v>
      </c>
      <c r="AL41" s="1193"/>
      <c r="AM41" s="1193"/>
      <c r="AN41" s="1194"/>
      <c r="AO41" s="345">
        <v>454080</v>
      </c>
      <c r="AP41" s="345">
        <v>43775</v>
      </c>
      <c r="AQ41" s="346">
        <v>39824</v>
      </c>
      <c r="AR41" s="347">
        <v>9.9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518</v>
      </c>
      <c r="AN49" s="1197" t="s">
        <v>552</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1842645</v>
      </c>
      <c r="AN51" s="367">
        <v>165780</v>
      </c>
      <c r="AO51" s="368">
        <v>-4.0999999999999996</v>
      </c>
      <c r="AP51" s="369">
        <v>107537</v>
      </c>
      <c r="AQ51" s="370">
        <v>14.7</v>
      </c>
      <c r="AR51" s="371">
        <v>-18.8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1727870</v>
      </c>
      <c r="AN52" s="375">
        <v>155454</v>
      </c>
      <c r="AO52" s="376">
        <v>4.8</v>
      </c>
      <c r="AP52" s="377">
        <v>57923</v>
      </c>
      <c r="AQ52" s="378">
        <v>25.1</v>
      </c>
      <c r="AR52" s="379">
        <v>-20.3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1264205</v>
      </c>
      <c r="AN53" s="367">
        <v>116560</v>
      </c>
      <c r="AO53" s="368">
        <v>-29.7</v>
      </c>
      <c r="AP53" s="369">
        <v>113913</v>
      </c>
      <c r="AQ53" s="370">
        <v>5.9</v>
      </c>
      <c r="AR53" s="371">
        <v>-35.6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983460</v>
      </c>
      <c r="AN54" s="375">
        <v>90675</v>
      </c>
      <c r="AO54" s="376">
        <v>-41.7</v>
      </c>
      <c r="AP54" s="377">
        <v>53160</v>
      </c>
      <c r="AQ54" s="378">
        <v>-8.1999999999999993</v>
      </c>
      <c r="AR54" s="379">
        <v>-33.5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4100857</v>
      </c>
      <c r="AN55" s="367">
        <v>386181</v>
      </c>
      <c r="AO55" s="368">
        <v>231.3</v>
      </c>
      <c r="AP55" s="369">
        <v>115050</v>
      </c>
      <c r="AQ55" s="370">
        <v>1</v>
      </c>
      <c r="AR55" s="371">
        <v>230.3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991188</v>
      </c>
      <c r="AN56" s="375">
        <v>93341</v>
      </c>
      <c r="AO56" s="376">
        <v>2.9</v>
      </c>
      <c r="AP56" s="377">
        <v>53792</v>
      </c>
      <c r="AQ56" s="378">
        <v>1.2</v>
      </c>
      <c r="AR56" s="379">
        <v>1.7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4513003</v>
      </c>
      <c r="AN57" s="367">
        <v>432114</v>
      </c>
      <c r="AO57" s="368">
        <v>11.9</v>
      </c>
      <c r="AP57" s="369">
        <v>118252</v>
      </c>
      <c r="AQ57" s="370">
        <v>2.8</v>
      </c>
      <c r="AR57" s="371">
        <v>9.1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1375872</v>
      </c>
      <c r="AN58" s="375">
        <v>131738</v>
      </c>
      <c r="AO58" s="376">
        <v>41.1</v>
      </c>
      <c r="AP58" s="377">
        <v>49994</v>
      </c>
      <c r="AQ58" s="378">
        <v>-7.1</v>
      </c>
      <c r="AR58" s="379">
        <v>48.2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4572370</v>
      </c>
      <c r="AN59" s="367">
        <v>440795</v>
      </c>
      <c r="AO59" s="368">
        <v>2</v>
      </c>
      <c r="AP59" s="369">
        <v>200194</v>
      </c>
      <c r="AQ59" s="370">
        <v>69.3</v>
      </c>
      <c r="AR59" s="371">
        <v>-67.3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1923228</v>
      </c>
      <c r="AN60" s="375">
        <v>185407</v>
      </c>
      <c r="AO60" s="376">
        <v>40.700000000000003</v>
      </c>
      <c r="AP60" s="377">
        <v>106422</v>
      </c>
      <c r="AQ60" s="378">
        <v>112.9</v>
      </c>
      <c r="AR60" s="379">
        <v>-72.2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3258616</v>
      </c>
      <c r="AN61" s="382">
        <v>308286</v>
      </c>
      <c r="AO61" s="383">
        <v>42.3</v>
      </c>
      <c r="AP61" s="384">
        <v>130989</v>
      </c>
      <c r="AQ61" s="385">
        <v>18.7</v>
      </c>
      <c r="AR61" s="371">
        <v>23.6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1400324</v>
      </c>
      <c r="AN62" s="375">
        <v>131323</v>
      </c>
      <c r="AO62" s="376">
        <v>9.6</v>
      </c>
      <c r="AP62" s="377">
        <v>64258</v>
      </c>
      <c r="AQ62" s="378">
        <v>24.8</v>
      </c>
      <c r="AR62" s="379">
        <v>-15.2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FEyZB2yLC6mkZwzK310ZAB83xoNRlfuecXtMM/iruUtvGOnPcEcYbdH8A1MXYbz6nUeBJZD/LZaj9h4JydqXg==" saltValue="pN9Cvh4uXrkyVsCWnAshJ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59055118110236215" right="0.59055118110236215" top="0.59055118110236215" bottom="0.59055118110236215" header="0.39370078740157483" footer="0.39370078740157483"/>
  <pageSetup paperSize="9" scale="5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50" zoomScaleNormal="50" zoomScaleSheetLayoutView="50" zoomScalePageLayoutView="50"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1A7ZADENxSPZPqiQ12FLDURT0QBQ4G9/0jBuKuV6G84RlmjmqEnawSR7k3KhLML4t7HYB0E+KgTv2ws1hg42pg==" saltValue="uDTH+8GoxGIruJNBJtyQaA==" spinCount="100000" sheet="1" objects="1" scenarios="1"/>
  <dataConsolidate/>
  <phoneticPr fontId="2"/>
  <printOptions horizontalCentered="1"/>
  <pageMargins left="0.59055118110236227" right="0.59055118110236227" top="0.59055118110236227" bottom="0.59055118110236227" header="0.39370078740157483" footer="0.39370078740157483"/>
  <pageSetup paperSize="9" scale="3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view="pageBreakPreview" zoomScale="50" zoomScaleNormal="50" zoomScaleSheetLayoutView="50" zoomScalePageLayoutView="50"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Fc4E9dLj0+HJRNq9Dct9U81qWs438Fo2F2SoRdx8X3m/AnRmxxAKsDQlOyDVVPNGc5yONs+D7YnhBsQYv+by4A==" saltValue="7K8tzKq2RYxlNrpqn5n/Yg==" spinCount="100000" sheet="1" objects="1" scenarios="1"/>
  <dataConsolidate/>
  <phoneticPr fontId="2"/>
  <printOptions horizontalCentered="1"/>
  <pageMargins left="0.59055118110236227" right="0.59055118110236227" top="0.59055118110236227" bottom="0.59055118110236227" header="0.39370078740157483" footer="0.39370078740157483"/>
  <pageSetup paperSize="9" scale="3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view="pageBreakPreview" zoomScale="70" zoomScaleNormal="70" zoomScaleSheetLayoutView="70" zoomScalePageLayoutView="7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00" t="s">
        <v>3</v>
      </c>
      <c r="D47" s="1200"/>
      <c r="E47" s="1201"/>
      <c r="F47" s="11">
        <v>16.170000000000002</v>
      </c>
      <c r="G47" s="12">
        <v>25.1</v>
      </c>
      <c r="H47" s="12">
        <v>25.47</v>
      </c>
      <c r="I47" s="12">
        <v>27.62</v>
      </c>
      <c r="J47" s="13">
        <v>25.41</v>
      </c>
    </row>
    <row r="48" spans="2:10" ht="57.75" customHeight="1" x14ac:dyDescent="0.15">
      <c r="B48" s="14"/>
      <c r="C48" s="1202" t="s">
        <v>4</v>
      </c>
      <c r="D48" s="1202"/>
      <c r="E48" s="1203"/>
      <c r="F48" s="15">
        <v>31.34</v>
      </c>
      <c r="G48" s="16">
        <v>22.12</v>
      </c>
      <c r="H48" s="16">
        <v>20.58</v>
      </c>
      <c r="I48" s="16">
        <v>16.27</v>
      </c>
      <c r="J48" s="17">
        <v>9.0500000000000007</v>
      </c>
    </row>
    <row r="49" spans="2:10" ht="57.75" customHeight="1" thickBot="1" x14ac:dyDescent="0.2">
      <c r="B49" s="18"/>
      <c r="C49" s="1204" t="s">
        <v>5</v>
      </c>
      <c r="D49" s="1204"/>
      <c r="E49" s="1205"/>
      <c r="F49" s="19">
        <v>4.6399999999999997</v>
      </c>
      <c r="G49" s="20" t="s">
        <v>573</v>
      </c>
      <c r="H49" s="20" t="s">
        <v>574</v>
      </c>
      <c r="I49" s="20" t="s">
        <v>575</v>
      </c>
      <c r="J49" s="21" t="s">
        <v>576</v>
      </c>
    </row>
    <row r="50" spans="2:10" ht="13.5" customHeight="1" x14ac:dyDescent="0.15"/>
  </sheetData>
  <sheetProtection algorithmName="SHA-512" hashValue="r2h+ltXroUuAmAO57JnIY2FLLA6QGTpMJv6BBc7iPdqZ9kzh9ctSIhfC2X6sPUelryOtZLWRdGgOtgy0DFXjVQ==" saltValue="i8j/3IGy7Vjk1XwLcfnrXg==" spinCount="100000" sheet="1" objects="1" scenarios="1"/>
  <mergeCells count="3">
    <mergeCell ref="C47:E47"/>
    <mergeCell ref="C48:E48"/>
    <mergeCell ref="C49:E49"/>
  </mergeCells>
  <phoneticPr fontId="2"/>
  <printOptions horizontalCentered="1"/>
  <pageMargins left="0.59055118110236215" right="0.59055118110236215" top="0.59055118110236215" bottom="0.59055118110236215" header="0.39370078740157483" footer="0.39370078740157483"/>
  <pageSetup paperSize="9" scale="57"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lastPrinted>2022-09-16T08:36:11Z</cp:lastPrinted>
  <dcterms:modified xsi:type="dcterms:W3CDTF">2022-09-16T08:45:12Z</dcterms:modified>
</cp:coreProperties>
</file>