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0134sudoh.NISHIHARA-NET\Desktop\0916〆 令和２年度財政状況資料集の作成について（2回目・地方公会計関係）\03 回答\"/>
    </mc:Choice>
  </mc:AlternateContent>
  <bookViews>
    <workbookView xWindow="0" yWindow="0" windowWidth="15360" windowHeight="7635" tabRatio="7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<sst xmlns="http://schemas.openxmlformats.org/spreadsheetml/2006/main" count="1145" uniqueCount="596">
  <si>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</si>
  <si>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</si>
  <si>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</si>
  <si>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</si>
  <si>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</si>
  <si>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</si>
  <si>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</si>
  <si>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</si>
  <si>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</si>
  <si>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</si>
  <si>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</si>
  <si>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</si>
  <si>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</si>
  <si>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</si>
  <si>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</si>
  <si>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</si>
  <si>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</si>
  <si>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</si>
  <si>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</si>
  <si>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</si>
  <si>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</si>
  <si>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</si>
  <si>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</si>
  <si>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</si>
  <si>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</si>
  <si>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</si>
  <si>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</si>
  <si>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</si>
  <si>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</si>
  <si>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</si>
  <si>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</si>
  <si>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</si>
  <si>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</si>
  <si>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</si>
  <si>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</si>
  <si>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</si>
  <si>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</si>
  <si>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</si>
  <si>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</si>
  <si>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</si>
  <si>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</si>
  <si>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</si>
  <si>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</si>
  <si>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</si>
  <si>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</si>
  <si>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</si>
  <si>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</si>
  <si>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</si>
  <si>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</si>
  <si>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</si>
  <si>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</si>
  <si>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</si>
  <si>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</si>
  <si>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</si>
  <si>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</si>
  <si>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</si>
  <si>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</si>
  <si>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</si>
  <si>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</si>
  <si>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</si>
  <si>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</si>
  <si>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</si>
  <si>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</si>
  <si>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</si>
  <si>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</si>
  <si>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</si>
  <si>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</si>
  <si>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</si>
  <si>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</si>
  <si>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</si>
  <si>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</si>
  <si>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</si>
  <si>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</si>
  <si>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</si>
  <si>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</si>
  <si>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</si>
  <si>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</si>
  <si>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</si>
  <si>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</si>
  <si>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</si>
  <si>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</si>
  <si>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</si>
  <si>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</si>
  <si>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</si>
  <si>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</si>
  <si>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</si>
  <si>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</si>
  <si>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</si>
  <si>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</si>
  <si>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</si>
  <si>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</si>
  <si>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</si>
  <si>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</si>
  <si>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</si>
  <si>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</si>
  <si>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</si>
  <si>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</si>
  <si>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西原村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</si>
  <si>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</si>
  <si>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</si>
  <si>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</si>
  <si>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</si>
  <si>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</si>
  <si>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</si>
  <si>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</si>
  <si>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</si>
  <si>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</si>
  <si>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</si>
  <si>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</si>
  <si>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</si>
  <si>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</si>
  <si>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</si>
  <si>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</si>
  <si>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</si>
  <si>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</si>
  <si>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</si>
  <si>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</si>
  <si>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</si>
  <si>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</si>
  <si>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</si>
  <si>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</si>
  <si>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</si>
  <si>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</si>
  <si>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</si>
  <si>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</si>
  <si>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</si>
  <si>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</si>
  <si>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</si>
  <si>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</si>
  <si>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</si>
  <si>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</si>
  <si>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</si>
  <si>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</si>
  <si>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</si>
  <si>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</si>
  <si>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</si>
  <si>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</si>
  <si>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</si>
  <si>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</si>
  <si>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</si>
  <si>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</si>
  <si>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</si>
  <si>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</si>
  <si>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</si>
  <si>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</si>
  <si>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</si>
  <si>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</si>
  <si>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</si>
  <si>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</si>
  <si>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</si>
  <si>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</si>
  <si>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</si>
  <si>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</si>
  <si>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</si>
  <si>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</si>
  <si>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</si>
  <si>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</si>
  <si>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</si>
  <si>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</si>
  <si>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</si>
  <si>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</si>
  <si>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</si>
  <si>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</si>
  <si>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</si>
  <si>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</si>
  <si>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</si>
  <si>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</si>
  <si>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</si>
  <si>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</si>
  <si>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</si>
  <si>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</si>
  <si>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</si>
  <si>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</si>
  <si>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</si>
  <si>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</si>
  <si>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</si>
  <si>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</si>
  <si>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</si>
  <si>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</si>
  <si>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</si>
  <si>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</si>
  <si>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</si>
  <si>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</si>
  <si>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</si>
  <si>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</si>
  <si>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</si>
  <si>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</si>
  <si>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</si>
  <si>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</si>
  <si>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</si>
  <si>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</si>
  <si>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</si>
  <si>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</si>
  <si>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</si>
  <si>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</si>
  <si>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</si>
  <si>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</si>
  <si>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</si>
  <si>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</si>
  <si>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</si>
  <si>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</si>
  <si>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</si>
  <si>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</si>
  <si>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</si>
  <si>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</si>
  <si>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</si>
  <si>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</si>
  <si>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</si>
  <si>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</si>
  <si>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</si>
  <si>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</si>
  <si>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</si>
  <si>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熊本県西原村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</si>
  <si>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</si>
  <si>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</si>
  <si>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</si>
  <si>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</si>
  <si>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</si>
  <si>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</si>
  <si>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</si>
  <si>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</si>
  <si>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</si>
  <si>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</si>
  <si>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</si>
  <si>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</si>
  <si>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</si>
  <si>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</si>
  <si>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</si>
  <si>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</si>
  <si>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</si>
  <si>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</si>
  <si>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</si>
  <si>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</si>
  <si>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</si>
  <si>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</si>
  <si>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</si>
  <si>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</si>
  <si>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</si>
  <si>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</si>
  <si>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</si>
  <si>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</si>
  <si>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</si>
  <si>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</si>
  <si>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</si>
  <si>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</si>
  <si>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</si>
  <si>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</si>
  <si>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</si>
  <si>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</si>
  <si>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</si>
  <si>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</si>
  <si>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</si>
  <si>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</si>
  <si>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</si>
  <si>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</si>
  <si>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</si>
  <si>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</si>
  <si>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</si>
  <si>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</si>
  <si>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</si>
  <si>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</si>
  <si>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</si>
  <si>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</si>
  <si>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</si>
  <si>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</si>
  <si>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</si>
  <si>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</si>
  <si>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</si>
  <si>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</si>
  <si>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</si>
  <si>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</si>
  <si>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</si>
  <si>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</si>
  <si>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</si>
  <si>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</si>
  <si>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</si>
  <si>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</si>
  <si>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</si>
  <si>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</si>
  <si>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</si>
  <si>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</si>
  <si>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</si>
  <si>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</si>
  <si>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</si>
  <si>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</si>
  <si>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</si>
  <si>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</si>
  <si>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</si>
  <si>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</si>
  <si>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</si>
  <si>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</si>
  <si>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</si>
  <si>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</si>
  <si>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</si>
  <si>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</si>
  <si>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</si>
  <si>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</si>
  <si>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</si>
  <si>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</si>
  <si>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</si>
  <si>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</si>
  <si>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</si>
  <si>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</si>
  <si>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</si>
  <si>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</si>
  <si>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</si>
  <si>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</si>
  <si>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</si>
  <si>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</si>
  <si>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</si>
  <si>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</si>
  <si>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</si>
  <si>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</si>
  <si>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</si>
  <si>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</si>
  <si>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</si>
  <si>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</si>
  <si>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</si>
  <si>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</si>
  <si>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</si>
  <si>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</si>
  <si>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</si>
  <si>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</si>
  <si>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</si>
  <si>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</si>
  <si>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</si>
  <si>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</si>
  <si>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</si>
  <si>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</si>
  <si>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</si>
  <si>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</si>
  <si>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</si>
  <si>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</si>
  <si>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</si>
  <si>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</si>
  <si>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</si>
  <si>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</si>
  <si>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</si>
  <si>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</si>
  <si>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</si>
  <si>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</si>
  <si>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</si>
  <si>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</si>
  <si>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</si>
  <si>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</si>
  <si>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</si>
  <si>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</si>
  <si>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</si>
  <si>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</si>
  <si>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</si>
  <si>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</si>
  <si>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</si>
  <si>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</si>
  <si>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</si>
  <si>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</si>
  <si>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</si>
  <si>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</si>
  <si>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</si>
  <si>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</si>
  <si>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</si>
  <si>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</si>
  <si>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</si>
  <si>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</si>
  <si>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</si>
  <si>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</si>
  <si>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</si>
  <si>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</si>
  <si>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</si>
  <si>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熊本県西原村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</si>
  <si>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</si>
  <si>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</si>
  <si>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</si>
  <si>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</si>
  <si>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</si>
  <si>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</si>
  <si>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</si>
  <si>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</si>
  <si>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</si>
  <si>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</si>
  <si>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</si>
  <si>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</si>
  <si>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</si>
  <si>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</si>
  <si>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</si>
  <si>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</si>
  <si>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</si>
  <si>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</si>
  <si>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</si>
  <si>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</si>
  <si>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</si>
  <si>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</si>
  <si>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</si>
  <si>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</si>
  <si>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</si>
  <si>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</si>
  <si>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</si>
  <si>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</si>
  <si>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</si>
  <si>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</si>
  <si>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</si>
  <si>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</si>
  <si>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</si>
  <si>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</si>
  <si>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</si>
  <si>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</si>
  <si>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</si>
  <si>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西原村工業用水道事業会計</t>
    <phoneticPr fontId="5"/>
  </si>
  <si>
    <t>法適用企業</t>
    <phoneticPr fontId="5"/>
  </si>
  <si>
    <t>西原村中央簡易水道事業特別会計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</si>
  <si>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</si>
  <si>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</si>
  <si>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</si>
  <si>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</si>
  <si>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</si>
  <si>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</si>
  <si>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</si>
  <si>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</si>
  <si>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</si>
  <si>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</si>
  <si>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</si>
  <si>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</si>
  <si>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</si>
  <si>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</si>
  <si>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</si>
  <si>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</si>
  <si>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</si>
  <si>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</si>
  <si>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</si>
  <si>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</si>
  <si>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</si>
  <si>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</si>
  <si>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</si>
  <si>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</si>
  <si>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</si>
  <si>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</si>
  <si>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</si>
  <si>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</si>
  <si>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</si>
  <si>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</si>
  <si>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</si>
  <si>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</si>
  <si>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</si>
  <si>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</si>
  <si>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</si>
  <si>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</si>
  <si>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</si>
  <si>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</si>
  <si>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</si>
  <si>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</si>
  <si>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</si>
  <si>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</si>
  <si>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</si>
  <si>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</si>
  <si>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</si>
  <si>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</si>
  <si>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</si>
  <si>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</si>
  <si>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</si>
  <si>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</si>
  <si>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</si>
  <si>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</si>
  <si>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</si>
  <si>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</si>
  <si>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</si>
  <si>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</si>
  <si>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西原村介護保険特別会計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</si>
  <si>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</si>
  <si>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西原村後期高齢者医療特別会計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</si>
  <si>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</si>
  <si>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</si>
  <si>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</si>
  <si>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</si>
  <si>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</si>
  <si>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</si>
  <si>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</si>
  <si>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</si>
  <si>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</si>
  <si>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</si>
  <si>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</si>
  <si>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</si>
  <si>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</si>
  <si>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</si>
  <si>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</si>
  <si>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</si>
  <si>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</si>
  <si>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</si>
  <si>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</si>
  <si>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</si>
  <si>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</si>
  <si>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</si>
  <si>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</si>
  <si>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</si>
  <si>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</si>
  <si>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</si>
  <si>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</si>
  <si>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</si>
  <si>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</si>
  <si>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</si>
  <si>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</si>
  <si>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</si>
  <si>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</si>
  <si>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</si>
  <si>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</si>
  <si>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</si>
  <si>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</si>
  <si>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</si>
  <si>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</si>
  <si>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</si>
  <si>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</si>
  <si>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</si>
  <si>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</si>
  <si>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</si>
  <si>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</si>
  <si>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</si>
  <si>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</si>
  <si>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</si>
  <si>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</si>
  <si>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</si>
  <si>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</si>
  <si>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</si>
  <si>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</si>
  <si>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</si>
  <si>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</si>
  <si>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</si>
  <si>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</si>
  <si>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</si>
  <si>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</si>
  <si>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</si>
  <si>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</si>
  <si>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</si>
  <si>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</si>
  <si>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</si>
  <si>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</si>
  <si>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</si>
  <si>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</si>
  <si>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</si>
  <si>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</si>
  <si>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</si>
  <si>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</si>
  <si>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</si>
  <si>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</si>
  <si>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</si>
  <si>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</si>
  <si>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</si>
  <si>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</si>
  <si>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</si>
  <si>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</si>
  <si>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</si>
  <si>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</si>
  <si>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</si>
  <si>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</si>
  <si>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</si>
  <si>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</si>
  <si>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</si>
  <si>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</si>
  <si>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西原村工業用水道事業会計</t>
  </si>
  <si>
    <t>介護保険特別会計</t>
  </si>
  <si>
    <t>国民健康保険特別会計</t>
  </si>
  <si>
    <t>西原村中央簡易水道事業特別会計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</si>
  <si>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</si>
  <si>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</si>
  <si>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</si>
  <si>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</si>
  <si>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</si>
  <si>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</si>
  <si>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</si>
  <si>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</si>
  <si>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</si>
  <si>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</si>
  <si>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</si>
  <si>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大津町・西原村原野組合</t>
    <rPh sb="0" eb="3">
      <t>オオヅマチ</t>
    </rPh>
    <rPh sb="4" eb="7">
      <t>ニシハラムラ</t>
    </rPh>
    <rPh sb="7" eb="9">
      <t>ゲンヤ</t>
    </rPh>
    <rPh sb="9" eb="11">
      <t>クミアイ</t>
    </rPh>
    <phoneticPr fontId="2"/>
  </si>
  <si>
    <t>益城、嘉島、西原環境衛生施設組合</t>
    <rPh sb="0" eb="2">
      <t>マシキ</t>
    </rPh>
    <rPh sb="3" eb="5">
      <t>カシマ</t>
    </rPh>
    <rPh sb="6" eb="8">
      <t>ニシハラ</t>
    </rPh>
    <rPh sb="8" eb="10">
      <t>カンキョウ</t>
    </rPh>
    <rPh sb="10" eb="12">
      <t>エイセイ</t>
    </rPh>
    <rPh sb="12" eb="14">
      <t>シセツ</t>
    </rPh>
    <rPh sb="14" eb="16">
      <t>クミアイ</t>
    </rPh>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</si>
  <si>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</si>
  <si>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阿蘇広域行政事務組合（養護老人ホーム湯の里荘特別会計）</t>
    <rPh sb="0" eb="2">
      <t>アソ</t>
    </rPh>
    <rPh sb="2" eb="4">
      <t>コウイキ</t>
    </rPh>
    <rPh sb="4" eb="6">
      <t>ギョウセイ</t>
    </rPh>
    <rPh sb="6" eb="8">
      <t>ジム</t>
    </rPh>
    <rPh sb="8" eb="10">
      <t>クミアイ</t>
    </rPh>
    <rPh sb="11" eb="13">
      <t>ヨウゴ</t>
    </rPh>
    <rPh sb="13" eb="15">
      <t>ロウジン</t>
    </rPh>
    <rPh sb="18" eb="19">
      <t>ユ</t>
    </rPh>
    <rPh sb="20" eb="21">
      <t>サト</t>
    </rPh>
    <rPh sb="21" eb="22">
      <t>ソウ</t>
    </rPh>
    <rPh sb="22" eb="24">
      <t>トクベツ</t>
    </rPh>
    <rPh sb="24" eb="26">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</si>
  <si>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</si>
  <si>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</si>
  <si>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公共施設整備基金</t>
    <rPh sb="0" eb="2">
      <t>コウキョウ</t>
    </rPh>
    <rPh sb="2" eb="4">
      <t>シセツ</t>
    </rPh>
    <rPh sb="4" eb="6">
      <t>セイビ</t>
    </rPh>
    <rPh sb="6" eb="8">
      <t>キキン</t>
    </rPh>
    <phoneticPr fontId="5"/>
  </si>
  <si>
    <t>平成28年熊本地震復興基金</t>
    <rPh sb="0" eb="2">
      <t>ヘイセイ</t>
    </rPh>
    <rPh sb="4" eb="5">
      <t>ネン</t>
    </rPh>
    <rPh sb="5" eb="7">
      <t>クマモト</t>
    </rPh>
    <rPh sb="7" eb="9">
      <t>ジシン</t>
    </rPh>
    <rPh sb="9" eb="11">
      <t>フッコウ</t>
    </rPh>
    <rPh sb="11" eb="13">
      <t>キキン</t>
    </rPh>
    <phoneticPr fontId="5"/>
  </si>
  <si>
    <t>災害復興基金</t>
    <rPh sb="0" eb="2">
      <t>サイガイ</t>
    </rPh>
    <rPh sb="2" eb="4">
      <t>フッコウ</t>
    </rPh>
    <rPh sb="4" eb="6">
      <t>キキン</t>
    </rPh>
    <phoneticPr fontId="5"/>
  </si>
  <si>
    <t>地域福祉基金</t>
    <rPh sb="0" eb="2">
      <t>チイキ</t>
    </rPh>
    <rPh sb="2" eb="4">
      <t>フクシ</t>
    </rPh>
    <rPh sb="4" eb="6">
      <t>キキン</t>
    </rPh>
    <phoneticPr fontId="5"/>
  </si>
  <si>
    <t>職員等退職手当基金</t>
    <rPh sb="0" eb="2">
      <t>ショクイン</t>
    </rPh>
    <rPh sb="2" eb="3">
      <t>トウ</t>
    </rPh>
    <rPh sb="3" eb="5">
      <t>タイショク</t>
    </rPh>
    <rPh sb="5" eb="7">
      <t>テアテ</t>
    </rPh>
    <rPh sb="7" eb="9">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</si>
  <si>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</si>
  <si>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</si>
  <si>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</si>
  <si>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</si>
  <si>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マイナスのため、組み合わせグラフには表示されないが、有形固定資産減価償却率は類似団体を下回っている。R02時点では将来負担比率はマイナスであるが、事業実施による起債発行が続けば増加が見込まれる。策定している公共施設等総合管理計画に基づき、改修や更新時期が近い建物等については、個別施設計画の策定の中で建物等の継続の是非を含めた改修や更新等を検討し、適切で計画的な維持管理に努める。</t>
    <rPh sb="0" eb="2">
      <t>ショウライ</t>
    </rPh>
    <rPh sb="2" eb="6">
      <t>フタンヒリツ</t>
    </rPh>
    <rPh sb="15" eb="16">
      <t>ク</t>
    </rPh>
    <rPh sb="17" eb="18">
      <t>ア</t>
    </rPh>
    <rPh sb="25" eb="27">
      <t>ヒョウジ</t>
    </rPh>
    <rPh sb="33" eb="44">
      <t>ユウケイコテイシサンゲンカショウキャクリツ</t>
    </rPh>
    <rPh sb="45" eb="49">
      <t>ルイジダンタイ</t>
    </rPh>
    <rPh sb="50" eb="52">
      <t>シタマワ</t>
    </rPh>
    <rPh sb="60" eb="62">
      <t>ジテン</t>
    </rPh>
    <rPh sb="64" eb="66">
      <t>ショウライ</t>
    </rPh>
    <rPh sb="66" eb="70">
      <t>フタンヒリツ</t>
    </rPh>
    <rPh sb="80" eb="82">
      <t>ジギョウ</t>
    </rPh>
    <rPh sb="82" eb="84">
      <t>ジッシ</t>
    </rPh>
    <rPh sb="87" eb="91">
      <t>キサイハッコウ</t>
    </rPh>
    <rPh sb="92" eb="93">
      <t>ツヅ</t>
    </rPh>
    <rPh sb="95" eb="97">
      <t>ゾウカ</t>
    </rPh>
    <rPh sb="98" eb="100">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</si>
  <si>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</si>
  <si>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</si>
  <si>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</si>
  <si>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</si>
  <si>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</si>
  <si>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</si>
  <si>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がマイナスのため、組み合わせグラフには表示されないが、R01からR02にかけて実質公債費率が1.5%増加した。熊本地震関連事業の元利償還金が大幅に増加したためである。今後についても防災公園整備事業等による大型事業の元利償還も始まるため、実質公債費率はさらに増加する見込みである。今後とも国県補助金等を有効活用しながらも、起債が必要な際は交付税における財政措置の優位な地方債を活用し、実質公債費の圧縮に努める</t>
    <rPh sb="45" eb="51">
      <t>ジッシツコウサイヒリツ</t>
    </rPh>
    <rPh sb="56" eb="58">
      <t>ゾウカ</t>
    </rPh>
    <rPh sb="61" eb="63">
      <t>クマモト</t>
    </rPh>
    <rPh sb="63" eb="65">
      <t>ジシン</t>
    </rPh>
    <rPh sb="65" eb="69">
      <t>カンレンジギョウ</t>
    </rPh>
    <rPh sb="70" eb="74">
      <t>ガンリショウカン</t>
    </rPh>
    <rPh sb="74" eb="75">
      <t>キン</t>
    </rPh>
    <rPh sb="76" eb="78">
      <t>オオハバ</t>
    </rPh>
    <rPh sb="79" eb="81">
      <t>ゾウカ</t>
    </rPh>
    <rPh sb="89" eb="91">
      <t>コンゴ</t>
    </rPh>
    <rPh sb="96" eb="98">
      <t>ボウサイ</t>
    </rPh>
    <rPh sb="98" eb="102">
      <t>コウエンセイビ</t>
    </rPh>
    <rPh sb="102" eb="104">
      <t>ジギョウ</t>
    </rPh>
    <rPh sb="104" eb="105">
      <t>トウ</t>
    </rPh>
    <rPh sb="108" eb="110">
      <t>オオガタ</t>
    </rPh>
    <rPh sb="110" eb="112">
      <t>ジギョウ</t>
    </rPh>
    <rPh sb="113" eb="117">
      <t>ガンリショウカン</t>
    </rPh>
    <rPh sb="118" eb="119">
      <t>ハジ</t>
    </rPh>
    <rPh sb="124" eb="130">
      <t>ジッシツコウサイヒリツ</t>
    </rPh>
    <rPh sb="134" eb="136">
      <t>ゾウカ</t>
    </rPh>
    <rPh sb="138" eb="140">
      <t>ミコ</t>
    </rPh>
    <phoneticPr fontId="2"/>
  </si>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</sst>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xmlns:c16r2="http://schemas.microsoft.com/office/drawing/2015/06/chart">
            <c:ext xmlns:c16="http://schemas.microsoft.com/office/drawing/2014/chart" uri="{C3380CC4-5D6E-409C-BE32-E72D297353CC}">
              <c16:uniqueId val="{00000000-0ED9-4C3C-AFC9-121A403B97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45805</c:v>
                </c:pt>
                <c:pt idx="1">
                  <c:v>127609</c:v>
                </c:pt>
                <c:pt idx="2">
                  <c:v>858798</c:v>
                </c:pt>
                <c:pt idx="3">
                  <c:v>714633</c:v>
                </c:pt>
                <c:pt idx="4">
                  <c:v>644895</c:v>
                </c:pt>
              </c:numCache>
            </c:numRef>
          </c:val>
          <c:smooth val="0"/>
          <c:extLst xmlns:c16r2="http://schemas.microsoft.com/office/drawing/2015/06/chart">
            <c:ext xmlns:c16="http://schemas.microsoft.com/office/drawing/2014/chart" uri="{C3380CC4-5D6E-409C-BE32-E72D297353CC}">
              <c16:uniqueId val="{00000001-0ED9-4C3C-AFC9-121A403B972B}"/>
            </c:ext>
          </c:extLst>
        </c:ser>
        <c:dLbls>
          <c:showLegendKey val="0"/>
          <c:showVal val="0"/>
          <c:showCatName val="0"/>
          <c:showSerName val="0"/>
          <c:showPercent val="0"/>
          <c:showBubbleSize val="0"/>
        </c:dLbls>
        <c:marker val="1"/>
        <c:smooth val="0"/>
        <c:axId val="517479040"/>
        <c:axId val="517479432"/>
      </c:lineChart>
      <c:catAx>
        <c:axId val="517479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7479432"/>
        <c:crosses val="autoZero"/>
        <c:auto val="1"/>
        <c:lblAlgn val="ctr"/>
        <c:lblOffset val="100"/>
        <c:tickLblSkip val="1"/>
        <c:tickMarkSkip val="1"/>
        <c:noMultiLvlLbl val="0"/>
      </c:catAx>
      <c:valAx>
        <c:axId val="517479432"/>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7479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18.43</c:v>
                </c:pt>
                <c:pt idx="1">
                  <c:v>30.8</c:v>
                </c:pt>
                <c:pt idx="2">
                  <c:v>26.92</c:v>
                </c:pt>
                <c:pt idx="3">
                  <c:v>19.12</c:v>
                </c:pt>
                <c:pt idx="4">
                  <c:v>10.79</c:v>
                </c:pt>
              </c:numCache>
            </c:numRef>
          </c:val>
          <c:extLst xmlns:c16r2="http://schemas.microsoft.com/office/drawing/2015/06/chart">
            <c:ext xmlns:c16="http://schemas.microsoft.com/office/drawing/2014/chart" uri="{C3380CC4-5D6E-409C-BE32-E72D297353CC}">
              <c16:uniqueId val="{00000000-D6C4-427F-A086-C32B0C6EEE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54.05</c:v>
                </c:pt>
                <c:pt idx="1">
                  <c:v>50.25</c:v>
                </c:pt>
                <c:pt idx="2">
                  <c:v>54.21</c:v>
                </c:pt>
                <c:pt idx="3">
                  <c:v>68.84</c:v>
                </c:pt>
                <c:pt idx="4">
                  <c:v>75.819999999999993</c:v>
                </c:pt>
              </c:numCache>
            </c:numRef>
          </c:val>
          <c:extLst xmlns:c16r2="http://schemas.microsoft.com/office/drawing/2015/06/chart">
            <c:ext xmlns:c16="http://schemas.microsoft.com/office/drawing/2014/chart" uri="{C3380CC4-5D6E-409C-BE32-E72D297353CC}">
              <c16:uniqueId val="{00000001-D6C4-427F-A086-C32B0C6EEEB7}"/>
            </c:ext>
          </c:extLst>
        </c:ser>
        <c:dLbls>
          <c:showLegendKey val="0"/>
          <c:showVal val="0"/>
          <c:showCatName val="0"/>
          <c:showSerName val="0"/>
          <c:showPercent val="0"/>
          <c:showBubbleSize val="0"/>
        </c:dLbls>
        <c:gapWidth val="250"/>
        <c:overlap val="100"/>
        <c:axId val="517481000"/>
        <c:axId val="517462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c:v>
                </c:pt>
                <c:pt idx="1">
                  <c:v>8.99</c:v>
                </c:pt>
                <c:pt idx="2">
                  <c:v>7.92</c:v>
                </c:pt>
                <c:pt idx="3">
                  <c:v>15.21</c:v>
                </c:pt>
                <c:pt idx="4">
                  <c:v>6.28</c:v>
                </c:pt>
              </c:numCache>
            </c:numRef>
          </c:val>
          <c:smooth val="0"/>
          <c:extLst xmlns:c16r2="http://schemas.microsoft.com/office/drawing/2015/06/chart">
            <c:ext xmlns:c16="http://schemas.microsoft.com/office/drawing/2014/chart" uri="{C3380CC4-5D6E-409C-BE32-E72D297353CC}">
              <c16:uniqueId val="{00000002-D6C4-427F-A086-C32B0C6EEEB7}"/>
            </c:ext>
          </c:extLst>
        </c:ser>
        <c:dLbls>
          <c:showLegendKey val="0"/>
          <c:showVal val="0"/>
          <c:showCatName val="0"/>
          <c:showSerName val="0"/>
          <c:showPercent val="0"/>
          <c:showBubbleSize val="0"/>
        </c:dLbls>
        <c:marker val="1"/>
        <c:smooth val="0"/>
        <c:axId val="517481000"/>
        <c:axId val="517462184"/>
      </c:lineChart>
      <c:catAx>
        <c:axId val="517481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7462184"/>
        <c:crosses val="autoZero"/>
        <c:auto val="1"/>
        <c:lblAlgn val="ctr"/>
        <c:lblOffset val="100"/>
        <c:tickLblSkip val="1"/>
        <c:tickMarkSkip val="1"/>
        <c:noMultiLvlLbl val="0"/>
      </c:catAx>
      <c:valAx>
        <c:axId val="517462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7481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545-4299-9842-72EBA30D3C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545-4299-9842-72EBA30D3C1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545-4299-9842-72EBA30D3C1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2545-4299-9842-72EBA30D3C1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0.11</c:v>
                </c:pt>
                <c:pt idx="2">
                  <c:v>#N/A</c:v>
                </c:pt>
                <c:pt idx="3">
                  <c:v>0.15</c:v>
                </c:pt>
                <c:pt idx="4">
                  <c:v>#N/A</c:v>
                </c:pt>
                <c:pt idx="5">
                  <c:v>0.14000000000000001</c:v>
                </c:pt>
                <c:pt idx="6">
                  <c:v>#N/A</c:v>
                </c:pt>
                <c:pt idx="7">
                  <c:v>0.13</c:v>
                </c:pt>
                <c:pt idx="8">
                  <c:v>#N/A</c:v>
                </c:pt>
                <c:pt idx="9">
                  <c:v>0.12</c:v>
                </c:pt>
              </c:numCache>
            </c:numRef>
          </c:val>
          <c:extLst xmlns:c16r2="http://schemas.microsoft.com/office/drawing/2015/06/chart">
            <c:ext xmlns:c16="http://schemas.microsoft.com/office/drawing/2014/chart" uri="{C3380CC4-5D6E-409C-BE32-E72D297353CC}">
              <c16:uniqueId val="{00000004-2545-4299-9842-72EBA30D3C12}"/>
            </c:ext>
          </c:extLst>
        </c:ser>
        <c:ser>
          <c:idx val="5"/>
          <c:order val="5"/>
          <c:tx>
            <c:strRef>
              <c:f>データシート!$A$32</c:f>
              <c:strCache>
                <c:ptCount val="1"/>
                <c:pt idx="0">
                  <c:v>西原村中央簡易水道事業特別会計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0.66</c:v>
                </c:pt>
                <c:pt idx="2">
                  <c:v>#N/A</c:v>
                </c:pt>
                <c:pt idx="3">
                  <c:v>1.23</c:v>
                </c:pt>
                <c:pt idx="4">
                  <c:v>#N/A</c:v>
                </c:pt>
                <c:pt idx="5">
                  <c:v>0.59</c:v>
                </c:pt>
                <c:pt idx="6">
                  <c:v>#N/A</c:v>
                </c:pt>
                <c:pt idx="7">
                  <c:v>0.82</c:v>
                </c:pt>
                <c:pt idx="8">
                  <c:v>#N/A</c:v>
                </c:pt>
                <c:pt idx="9">
                  <c:v>0.38</c:v>
                </c:pt>
              </c:numCache>
            </c:numRef>
          </c:val>
          <c:extLst xmlns:c16r2="http://schemas.microsoft.com/office/drawing/2015/06/chart">
            <c:ext xmlns:c16="http://schemas.microsoft.com/office/drawing/2014/chart" uri="{C3380CC4-5D6E-409C-BE32-E72D297353CC}">
              <c16:uniqueId val="{00000005-2545-4299-9842-72EBA30D3C1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1.1499999999999999</c:v>
                </c:pt>
                <c:pt idx="2">
                  <c:v>#N/A</c:v>
                </c:pt>
                <c:pt idx="3">
                  <c:v>4.58</c:v>
                </c:pt>
                <c:pt idx="4">
                  <c:v>#N/A</c:v>
                </c:pt>
                <c:pt idx="5">
                  <c:v>3.55</c:v>
                </c:pt>
                <c:pt idx="6">
                  <c:v>#N/A</c:v>
                </c:pt>
                <c:pt idx="7">
                  <c:v>3.1</c:v>
                </c:pt>
                <c:pt idx="8">
                  <c:v>#N/A</c:v>
                </c:pt>
                <c:pt idx="9">
                  <c:v>3.55</c:v>
                </c:pt>
              </c:numCache>
            </c:numRef>
          </c:val>
          <c:extLst xmlns:c16r2="http://schemas.microsoft.com/office/drawing/2015/06/chart">
            <c:ext xmlns:c16="http://schemas.microsoft.com/office/drawing/2014/chart" uri="{C3380CC4-5D6E-409C-BE32-E72D297353CC}">
              <c16:uniqueId val="{00000006-2545-4299-9842-72EBA30D3C1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0.59</c:v>
                </c:pt>
                <c:pt idx="2">
                  <c:v>#N/A</c:v>
                </c:pt>
                <c:pt idx="3">
                  <c:v>2.4700000000000002</c:v>
                </c:pt>
                <c:pt idx="4">
                  <c:v>#N/A</c:v>
                </c:pt>
                <c:pt idx="5">
                  <c:v>2.0499999999999998</c:v>
                </c:pt>
                <c:pt idx="6">
                  <c:v>#N/A</c:v>
                </c:pt>
                <c:pt idx="7">
                  <c:v>3.1</c:v>
                </c:pt>
                <c:pt idx="8">
                  <c:v>#N/A</c:v>
                </c:pt>
                <c:pt idx="9">
                  <c:v>3.58</c:v>
                </c:pt>
              </c:numCache>
            </c:numRef>
          </c:val>
          <c:extLst xmlns:c16r2="http://schemas.microsoft.com/office/drawing/2015/06/chart">
            <c:ext xmlns:c16="http://schemas.microsoft.com/office/drawing/2014/chart" uri="{C3380CC4-5D6E-409C-BE32-E72D297353CC}">
              <c16:uniqueId val="{00000007-2545-4299-9842-72EBA30D3C12}"/>
            </c:ext>
          </c:extLst>
        </c:ser>
        <c:ser>
          <c:idx val="8"/>
          <c:order val="8"/>
          <c:tx>
            <c:strRef>
              <c:f>データシート!$A$35</c:f>
              <c:strCache>
                <c:ptCount val="1"/>
                <c:pt idx="0">
                  <c:v>西原村工業用水道事業会計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7.27</c:v>
                </c:pt>
                <c:pt idx="2">
                  <c:v>#N/A</c:v>
                </c:pt>
                <c:pt idx="3">
                  <c:v>7.69</c:v>
                </c:pt>
                <c:pt idx="4">
                  <c:v>#N/A</c:v>
                </c:pt>
                <c:pt idx="5">
                  <c:v>7.29</c:v>
                </c:pt>
                <c:pt idx="6">
                  <c:v>#N/A</c:v>
                </c:pt>
                <c:pt idx="7">
                  <c:v>6.69</c:v>
                </c:pt>
                <c:pt idx="8">
                  <c:v>#N/A</c:v>
                </c:pt>
                <c:pt idx="9">
                  <c:v>6.46</c:v>
                </c:pt>
              </c:numCache>
            </c:numRef>
          </c:val>
          <c:extLst xmlns:c16r2="http://schemas.microsoft.com/office/drawing/2015/06/chart">
            <c:ext xmlns:c16="http://schemas.microsoft.com/office/drawing/2014/chart" uri="{C3380CC4-5D6E-409C-BE32-E72D297353CC}">
              <c16:uniqueId val="{00000008-2545-4299-9842-72EBA30D3C1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18.43</c:v>
                </c:pt>
                <c:pt idx="2">
                  <c:v>#N/A</c:v>
                </c:pt>
                <c:pt idx="3">
                  <c:v>30.8</c:v>
                </c:pt>
                <c:pt idx="4">
                  <c:v>#N/A</c:v>
                </c:pt>
                <c:pt idx="5">
                  <c:v>26.92</c:v>
                </c:pt>
                <c:pt idx="6">
                  <c:v>#N/A</c:v>
                </c:pt>
                <c:pt idx="7">
                  <c:v>19.11</c:v>
                </c:pt>
                <c:pt idx="8">
                  <c:v>#N/A</c:v>
                </c:pt>
                <c:pt idx="9">
                  <c:v>10.79</c:v>
                </c:pt>
              </c:numCache>
            </c:numRef>
          </c:val>
          <c:extLst xmlns:c16r2="http://schemas.microsoft.com/office/drawing/2015/06/chart">
            <c:ext xmlns:c16="http://schemas.microsoft.com/office/drawing/2014/chart" uri="{C3380CC4-5D6E-409C-BE32-E72D297353CC}">
              <c16:uniqueId val="{00000009-2545-4299-9842-72EBA30D3C12}"/>
            </c:ext>
          </c:extLst>
        </c:ser>
        <c:dLbls>
          <c:showLegendKey val="0"/>
          <c:showVal val="0"/>
          <c:showCatName val="0"/>
          <c:showSerName val="0"/>
          <c:showPercent val="0"/>
          <c:showBubbleSize val="0"/>
        </c:dLbls>
        <c:gapWidth val="150"/>
        <c:overlap val="100"/>
        <c:axId val="517457480"/>
        <c:axId val="517456304"/>
      </c:barChart>
      <c:catAx>
        <c:axId val="517457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7456304"/>
        <c:crosses val="autoZero"/>
        <c:auto val="1"/>
        <c:lblAlgn val="ctr"/>
        <c:lblOffset val="100"/>
        <c:tickLblSkip val="1"/>
        <c:tickMarkSkip val="1"/>
        <c:noMultiLvlLbl val="0"/>
      </c:catAx>
      <c:valAx>
        <c:axId val="517456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74574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227</c:v>
                </c:pt>
                <c:pt idx="5">
                  <c:v>238</c:v>
                </c:pt>
                <c:pt idx="8">
                  <c:v>456</c:v>
                </c:pt>
                <c:pt idx="11">
                  <c:v>696</c:v>
                </c:pt>
                <c:pt idx="14">
                  <c:v>830</c:v>
                </c:pt>
              </c:numCache>
            </c:numRef>
          </c:val>
          <c:extLst xmlns:c16r2="http://schemas.microsoft.com/office/drawing/2015/06/chart">
            <c:ext xmlns:c16="http://schemas.microsoft.com/office/drawing/2014/chart" uri="{C3380CC4-5D6E-409C-BE32-E72D297353CC}">
              <c16:uniqueId val="{00000000-C3FF-47A7-B6FD-8C7C3FEE49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1</c:v>
                </c:pt>
                <c:pt idx="6">
                  <c:v>4</c:v>
                </c:pt>
                <c:pt idx="9">
                  <c:v>0</c:v>
                </c:pt>
                <c:pt idx="12">
                  <c:v>1</c:v>
                </c:pt>
              </c:numCache>
            </c:numRef>
          </c:val>
          <c:extLst xmlns:c16r2="http://schemas.microsoft.com/office/drawing/2015/06/chart">
            <c:ext xmlns:c16="http://schemas.microsoft.com/office/drawing/2014/chart" uri="{C3380CC4-5D6E-409C-BE32-E72D297353CC}">
              <c16:uniqueId val="{00000001-C3FF-47A7-B6FD-8C7C3FEE49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21</c:v>
                </c:pt>
                <c:pt idx="3">
                  <c:v>21</c:v>
                </c:pt>
                <c:pt idx="6">
                  <c:v>21</c:v>
                </c:pt>
                <c:pt idx="9">
                  <c:v>0</c:v>
                </c:pt>
                <c:pt idx="12">
                  <c:v>0</c:v>
                </c:pt>
              </c:numCache>
            </c:numRef>
          </c:val>
          <c:extLst xmlns:c16r2="http://schemas.microsoft.com/office/drawing/2015/06/chart">
            <c:ext xmlns:c16="http://schemas.microsoft.com/office/drawing/2014/chart" uri="{C3380CC4-5D6E-409C-BE32-E72D297353CC}">
              <c16:uniqueId val="{00000002-C3FF-47A7-B6FD-8C7C3FEE49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16</c:v>
                </c:pt>
                <c:pt idx="3">
                  <c:v>18</c:v>
                </c:pt>
                <c:pt idx="6">
                  <c:v>18</c:v>
                </c:pt>
                <c:pt idx="9">
                  <c:v>18</c:v>
                </c:pt>
                <c:pt idx="12">
                  <c:v>44</c:v>
                </c:pt>
              </c:numCache>
            </c:numRef>
          </c:val>
          <c:extLst xmlns:c16r2="http://schemas.microsoft.com/office/drawing/2015/06/chart">
            <c:ext xmlns:c16="http://schemas.microsoft.com/office/drawing/2014/chart" uri="{C3380CC4-5D6E-409C-BE32-E72D297353CC}">
              <c16:uniqueId val="{00000003-C3FF-47A7-B6FD-8C7C3FEE49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c:v>
                </c:pt>
                <c:pt idx="3">
                  <c:v>1</c:v>
                </c:pt>
                <c:pt idx="6">
                  <c:v>15</c:v>
                </c:pt>
                <c:pt idx="9">
                  <c:v>8</c:v>
                </c:pt>
                <c:pt idx="12">
                  <c:v>7</c:v>
                </c:pt>
              </c:numCache>
            </c:numRef>
          </c:val>
          <c:extLst xmlns:c16r2="http://schemas.microsoft.com/office/drawing/2015/06/chart">
            <c:ext xmlns:c16="http://schemas.microsoft.com/office/drawing/2014/chart" uri="{C3380CC4-5D6E-409C-BE32-E72D297353CC}">
              <c16:uniqueId val="{00000004-C3FF-47A7-B6FD-8C7C3FEE49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F-47A7-B6FD-8C7C3FEE49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3FF-47A7-B6FD-8C7C3FEE49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257</c:v>
                </c:pt>
                <c:pt idx="3">
                  <c:v>260</c:v>
                </c:pt>
                <c:pt idx="6">
                  <c:v>533</c:v>
                </c:pt>
                <c:pt idx="9">
                  <c:v>810</c:v>
                </c:pt>
                <c:pt idx="12">
                  <c:v>951</c:v>
                </c:pt>
              </c:numCache>
            </c:numRef>
          </c:val>
          <c:extLst xmlns:c16r2="http://schemas.microsoft.com/office/drawing/2015/06/chart">
            <c:ext xmlns:c16="http://schemas.microsoft.com/office/drawing/2014/chart" uri="{C3380CC4-5D6E-409C-BE32-E72D297353CC}">
              <c16:uniqueId val="{00000007-C3FF-47A7-B6FD-8C7C3FEE491D}"/>
            </c:ext>
          </c:extLst>
        </c:ser>
        <c:dLbls>
          <c:showLegendKey val="0"/>
          <c:showVal val="0"/>
          <c:showCatName val="0"/>
          <c:showSerName val="0"/>
          <c:showPercent val="0"/>
          <c:showBubbleSize val="0"/>
        </c:dLbls>
        <c:gapWidth val="100"/>
        <c:overlap val="100"/>
        <c:axId val="517455128"/>
        <c:axId val="5174637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69</c:v>
                </c:pt>
                <c:pt idx="2">
                  <c:v>#N/A</c:v>
                </c:pt>
                <c:pt idx="3">
                  <c:v>#N/A</c:v>
                </c:pt>
                <c:pt idx="4">
                  <c:v>63</c:v>
                </c:pt>
                <c:pt idx="5">
                  <c:v>#N/A</c:v>
                </c:pt>
                <c:pt idx="6">
                  <c:v>#N/A</c:v>
                </c:pt>
                <c:pt idx="7">
                  <c:v>135</c:v>
                </c:pt>
                <c:pt idx="8">
                  <c:v>#N/A</c:v>
                </c:pt>
                <c:pt idx="9">
                  <c:v>#N/A</c:v>
                </c:pt>
                <c:pt idx="10">
                  <c:v>140</c:v>
                </c:pt>
                <c:pt idx="11">
                  <c:v>#N/A</c:v>
                </c:pt>
                <c:pt idx="12">
                  <c:v>#N/A</c:v>
                </c:pt>
                <c:pt idx="13">
                  <c:v>173</c:v>
                </c:pt>
                <c:pt idx="14">
                  <c:v>#N/A</c:v>
                </c:pt>
              </c:numCache>
            </c:numRef>
          </c:val>
          <c:smooth val="0"/>
          <c:extLst xmlns:c16r2="http://schemas.microsoft.com/office/drawing/2015/06/chart">
            <c:ext xmlns:c16="http://schemas.microsoft.com/office/drawing/2014/chart" uri="{C3380CC4-5D6E-409C-BE32-E72D297353CC}">
              <c16:uniqueId val="{00000008-C3FF-47A7-B6FD-8C7C3FEE491D}"/>
            </c:ext>
          </c:extLst>
        </c:ser>
        <c:dLbls>
          <c:showLegendKey val="0"/>
          <c:showVal val="0"/>
          <c:showCatName val="0"/>
          <c:showSerName val="0"/>
          <c:showPercent val="0"/>
          <c:showBubbleSize val="0"/>
        </c:dLbls>
        <c:marker val="1"/>
        <c:smooth val="0"/>
        <c:axId val="517455128"/>
        <c:axId val="517463752"/>
      </c:lineChart>
      <c:catAx>
        <c:axId val="517455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7463752"/>
        <c:crosses val="autoZero"/>
        <c:auto val="1"/>
        <c:lblAlgn val="ctr"/>
        <c:lblOffset val="100"/>
        <c:tickLblSkip val="1"/>
        <c:tickMarkSkip val="1"/>
        <c:noMultiLvlLbl val="0"/>
      </c:catAx>
      <c:valAx>
        <c:axId val="517463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7455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4732</c:v>
                </c:pt>
                <c:pt idx="5">
                  <c:v>7060</c:v>
                </c:pt>
                <c:pt idx="8">
                  <c:v>8228</c:v>
                </c:pt>
                <c:pt idx="11">
                  <c:v>9013</c:v>
                </c:pt>
                <c:pt idx="14">
                  <c:v>9938</c:v>
                </c:pt>
              </c:numCache>
            </c:numRef>
          </c:val>
          <c:extLst xmlns:c16r2="http://schemas.microsoft.com/office/drawing/2015/06/chart">
            <c:ext xmlns:c16="http://schemas.microsoft.com/office/drawing/2014/chart" uri="{C3380CC4-5D6E-409C-BE32-E72D297353CC}">
              <c16:uniqueId val="{00000000-652E-4110-9316-4A9270B985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652E-4110-9316-4A9270B985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1964</c:v>
                </c:pt>
                <c:pt idx="5">
                  <c:v>2494</c:v>
                </c:pt>
                <c:pt idx="8">
                  <c:v>3027</c:v>
                </c:pt>
                <c:pt idx="11">
                  <c:v>3933</c:v>
                </c:pt>
                <c:pt idx="14">
                  <c:v>4190</c:v>
                </c:pt>
              </c:numCache>
            </c:numRef>
          </c:val>
          <c:extLst xmlns:c16r2="http://schemas.microsoft.com/office/drawing/2015/06/chart">
            <c:ext xmlns:c16="http://schemas.microsoft.com/office/drawing/2014/chart" uri="{C3380CC4-5D6E-409C-BE32-E72D297353CC}">
              <c16:uniqueId val="{00000002-652E-4110-9316-4A9270B985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52E-4110-9316-4A9270B985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52E-4110-9316-4A9270B985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52E-4110-9316-4A9270B985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255</c:v>
                </c:pt>
                <c:pt idx="3">
                  <c:v>192</c:v>
                </c:pt>
                <c:pt idx="6">
                  <c:v>233</c:v>
                </c:pt>
                <c:pt idx="9">
                  <c:v>145</c:v>
                </c:pt>
                <c:pt idx="12">
                  <c:v>127</c:v>
                </c:pt>
              </c:numCache>
            </c:numRef>
          </c:val>
          <c:extLst xmlns:c16r2="http://schemas.microsoft.com/office/drawing/2015/06/chart">
            <c:ext xmlns:c16="http://schemas.microsoft.com/office/drawing/2014/chart" uri="{C3380CC4-5D6E-409C-BE32-E72D297353CC}">
              <c16:uniqueId val="{00000006-652E-4110-9316-4A9270B985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73</c:v>
                </c:pt>
                <c:pt idx="3">
                  <c:v>94</c:v>
                </c:pt>
                <c:pt idx="6">
                  <c:v>82</c:v>
                </c:pt>
                <c:pt idx="9">
                  <c:v>65</c:v>
                </c:pt>
                <c:pt idx="12">
                  <c:v>48</c:v>
                </c:pt>
              </c:numCache>
            </c:numRef>
          </c:val>
          <c:extLst xmlns:c16r2="http://schemas.microsoft.com/office/drawing/2015/06/chart">
            <c:ext xmlns:c16="http://schemas.microsoft.com/office/drawing/2014/chart" uri="{C3380CC4-5D6E-409C-BE32-E72D297353CC}">
              <c16:uniqueId val="{00000007-652E-4110-9316-4A9270B985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91</c:v>
                </c:pt>
                <c:pt idx="3">
                  <c:v>143</c:v>
                </c:pt>
                <c:pt idx="6">
                  <c:v>52</c:v>
                </c:pt>
                <c:pt idx="9">
                  <c:v>55</c:v>
                </c:pt>
                <c:pt idx="12">
                  <c:v>72</c:v>
                </c:pt>
              </c:numCache>
            </c:numRef>
          </c:val>
          <c:extLst xmlns:c16r2="http://schemas.microsoft.com/office/drawing/2015/06/chart">
            <c:ext xmlns:c16="http://schemas.microsoft.com/office/drawing/2014/chart" uri="{C3380CC4-5D6E-409C-BE32-E72D297353CC}">
              <c16:uniqueId val="{00000008-652E-4110-9316-4A9270B985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41</c:v>
                </c:pt>
                <c:pt idx="3">
                  <c:v>21</c:v>
                </c:pt>
                <c:pt idx="6">
                  <c:v>0</c:v>
                </c:pt>
                <c:pt idx="9">
                  <c:v>0</c:v>
                </c:pt>
                <c:pt idx="12">
                  <c:v>0</c:v>
                </c:pt>
              </c:numCache>
            </c:numRef>
          </c:val>
          <c:extLst xmlns:c16r2="http://schemas.microsoft.com/office/drawing/2015/06/chart">
            <c:ext xmlns:c16="http://schemas.microsoft.com/office/drawing/2014/chart" uri="{C3380CC4-5D6E-409C-BE32-E72D297353CC}">
              <c16:uniqueId val="{00000009-652E-4110-9316-4A9270B985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4264</c:v>
                </c:pt>
                <c:pt idx="3">
                  <c:v>6131</c:v>
                </c:pt>
                <c:pt idx="6">
                  <c:v>7856</c:v>
                </c:pt>
                <c:pt idx="9">
                  <c:v>9476</c:v>
                </c:pt>
                <c:pt idx="12">
                  <c:v>10695</c:v>
                </c:pt>
              </c:numCache>
            </c:numRef>
          </c:val>
          <c:extLst xmlns:c16r2="http://schemas.microsoft.com/office/drawing/2015/06/chart">
            <c:ext xmlns:c16="http://schemas.microsoft.com/office/drawing/2014/chart" uri="{C3380CC4-5D6E-409C-BE32-E72D297353CC}">
              <c16:uniqueId val="{0000000A-652E-4110-9316-4A9270B985A7}"/>
            </c:ext>
          </c:extLst>
        </c:ser>
        <c:dLbls>
          <c:showLegendKey val="0"/>
          <c:showVal val="0"/>
          <c:showCatName val="0"/>
          <c:showSerName val="0"/>
          <c:showPercent val="0"/>
          <c:showBubbleSize val="0"/>
        </c:dLbls>
        <c:gapWidth val="100"/>
        <c:overlap val="100"/>
        <c:axId val="517451992"/>
        <c:axId val="517459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52E-4110-9316-4A9270B985A7}"/>
            </c:ext>
          </c:extLst>
        </c:ser>
        <c:dLbls>
          <c:showLegendKey val="0"/>
          <c:showVal val="0"/>
          <c:showCatName val="0"/>
          <c:showSerName val="0"/>
          <c:showPercent val="0"/>
          <c:showBubbleSize val="0"/>
        </c:dLbls>
        <c:marker val="1"/>
        <c:smooth val="0"/>
        <c:axId val="517451992"/>
        <c:axId val="517459440"/>
      </c:lineChart>
      <c:catAx>
        <c:axId val="517451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7459440"/>
        <c:crosses val="autoZero"/>
        <c:auto val="1"/>
        <c:lblAlgn val="ctr"/>
        <c:lblOffset val="100"/>
        <c:tickLblSkip val="1"/>
        <c:tickMarkSkip val="1"/>
        <c:noMultiLvlLbl val="0"/>
      </c:catAx>
      <c:valAx>
        <c:axId val="517459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7451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1372</c:v>
                </c:pt>
                <c:pt idx="1">
                  <c:v>1943</c:v>
                </c:pt>
                <c:pt idx="2">
                  <c:v>2344</c:v>
                </c:pt>
              </c:numCache>
            </c:numRef>
          </c:val>
          <c:extLst xmlns:c16r2="http://schemas.microsoft.com/office/drawing/2015/06/chart">
            <c:ext xmlns:c16="http://schemas.microsoft.com/office/drawing/2014/chart" uri="{C3380CC4-5D6E-409C-BE32-E72D297353CC}">
              <c16:uniqueId val="{00000000-E61C-40B2-9018-0A26A084E9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122</c:v>
                </c:pt>
                <c:pt idx="1">
                  <c:v>259</c:v>
                </c:pt>
                <c:pt idx="2">
                  <c:v>242</c:v>
                </c:pt>
              </c:numCache>
            </c:numRef>
          </c:val>
          <c:extLst xmlns:c16r2="http://schemas.microsoft.com/office/drawing/2015/06/chart">
            <c:ext xmlns:c16="http://schemas.microsoft.com/office/drawing/2014/chart" uri="{C3380CC4-5D6E-409C-BE32-E72D297353CC}">
              <c16:uniqueId val="{00000001-E61C-40B2-9018-0A26A084E9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1514</c:v>
                </c:pt>
                <c:pt idx="1">
                  <c:v>1712</c:v>
                </c:pt>
                <c:pt idx="2">
                  <c:v>1586</c:v>
                </c:pt>
              </c:numCache>
            </c:numRef>
          </c:val>
          <c:extLst xmlns:c16r2="http://schemas.microsoft.com/office/drawing/2015/06/chart">
            <c:ext xmlns:c16="http://schemas.microsoft.com/office/drawing/2014/chart" uri="{C3380CC4-5D6E-409C-BE32-E72D297353CC}">
              <c16:uniqueId val="{00000002-E61C-40B2-9018-0A26A084E91C}"/>
            </c:ext>
          </c:extLst>
        </c:ser>
        <c:dLbls>
          <c:showLegendKey val="0"/>
          <c:showVal val="0"/>
          <c:showCatName val="0"/>
          <c:showSerName val="0"/>
          <c:showPercent val="0"/>
          <c:showBubbleSize val="0"/>
        </c:dLbls>
        <c:gapWidth val="120"/>
        <c:overlap val="100"/>
        <c:axId val="517457088"/>
        <c:axId val="517453560"/>
      </c:barChart>
      <c:catAx>
        <c:axId val="517457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7453560"/>
        <c:crosses val="autoZero"/>
        <c:auto val="1"/>
        <c:lblAlgn val="ctr"/>
        <c:lblOffset val="100"/>
        <c:tickLblSkip val="1"/>
        <c:tickMarkSkip val="1"/>
        <c:noMultiLvlLbl val="0"/>
      </c:catAx>
      <c:valAx>
        <c:axId val="5174535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7457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ECD-40AA-95C7-978FEEBCA005}"/>
                </c:ext>
                <c:ext xmlns:c15="http://schemas.microsoft.com/office/drawing/2012/chart" uri="{CE6537A1-D6FC-4f65-9D91-7224C49458BB}">
                  <c15:dlblFieldTable>
                    <c15:dlblFTEntry>
                      <c15:txfldGUID>{C0C2D9E4-C1BB-429A-BD54-B118D1794E3E}</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ECD-40AA-95C7-978FEEBCA005}"/>
                </c:ext>
                <c:ext xmlns:c15="http://schemas.microsoft.com/office/drawing/2012/chart" uri="{CE6537A1-D6FC-4f65-9D91-7224C49458BB}">
                  <c15:dlblFieldTable>
                    <c15:dlblFTEntry>
                      <c15:txfldGUID>{74D6D6D5-13C6-47A0-A6DE-90FBBD386D4C}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ECD-40AA-95C7-978FEEBCA005}"/>
                </c:ext>
                <c:ext xmlns:c15="http://schemas.microsoft.com/office/drawing/2012/chart" uri="{CE6537A1-D6FC-4f65-9D91-7224C49458BB}">
                  <c15:dlblFieldTable>
                    <c15:dlblFTEntry>
                      <c15:txfldGUID>{16E8F089-0695-4A7F-9675-21479CF85F1C}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ECD-40AA-95C7-978FEEBCA005}"/>
                </c:ext>
                <c:ext xmlns:c15="http://schemas.microsoft.com/office/drawing/2012/chart" uri="{CE6537A1-D6FC-4f65-9D91-7224C49458BB}">
                  <c15:dlblFieldTable>
                    <c15:dlblFTEntry>
                      <c15:txfldGUID>{F6466D99-EE66-4B3C-AA5D-8C6DA92A7B70}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ECD-40AA-95C7-978FEEBCA005}"/>
                </c:ext>
                <c:ext xmlns:c15="http://schemas.microsoft.com/office/drawing/2012/chart" uri="{CE6537A1-D6FC-4f65-9D91-7224C49458BB}">
                  <c15:dlblFieldTable>
                    <c15:dlblFTEntry>
                      <c15:txfldGUID>{9206EE98-2A30-4874-9290-DF0DD7FC835D}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ECD-40AA-95C7-978FEEBCA005}"/>
                </c:ext>
                <c:ext xmlns:c15="http://schemas.microsoft.com/office/drawing/2012/chart" uri="{CE6537A1-D6FC-4f65-9D91-7224C49458BB}">
                  <c15:dlblFieldTable>
                    <c15:dlblFTEntry>
                      <c15:txfldGUID>{84310385-CC67-4F72-8CEE-32732236DF7B}</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ECD-40AA-95C7-978FEEBCA005}"/>
                </c:ext>
                <c:ext xmlns:c15="http://schemas.microsoft.com/office/drawing/2012/chart" uri="{CE6537A1-D6FC-4f65-9D91-7224C49458BB}">
                  <c15:dlblFieldTable>
                    <c15:dlblFTEntry>
                      <c15:txfldGUID>{14833A72-E812-491B-BFA7-1F0BF42422DF}</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ECD-40AA-95C7-978FEEBCA005}"/>
                </c:ext>
                <c:ext xmlns:c15="http://schemas.microsoft.com/office/drawing/2012/chart" uri="{CE6537A1-D6FC-4f65-9D91-7224C49458BB}">
                  <c15:dlblFieldTable>
                    <c15:dlblFTEntry>
                      <c15:txfldGUID>{83D6ED76-FCFC-47C8-A5DD-BFA2A5F77CAB}</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ECD-40AA-95C7-978FEEBCA005}"/>
                </c:ext>
                <c:ext xmlns:c15="http://schemas.microsoft.com/office/drawing/2012/chart" uri="{CE6537A1-D6FC-4f65-9D91-7224C49458BB}">
                  <c15:dlblFieldTable>
                    <c15:dlblFTEntry>
                      <c15:txfldGUID>{ED31104C-A1D1-45CB-A172-1444FB1EF62F}</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50.2</c:v>
                </c:pt>
                <c:pt idx="8">
                  <c:v>51.5</c:v>
                </c:pt>
                <c:pt idx="16">
                  <c:v>49.4</c:v>
                </c:pt>
                <c:pt idx="24">
                  <c:v>51.2</c:v>
                </c:pt>
                <c:pt idx="32">
                  <c:v>53.1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ECD-40AA-95C7-978FEEBCA00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ECD-40AA-95C7-978FEEBCA005}"/>
                </c:ext>
                <c:ext xmlns:c15="http://schemas.microsoft.com/office/drawing/2012/chart" uri="{CE6537A1-D6FC-4f65-9D91-7224C49458BB}">
                  <c15:layout/>
                  <c15:dlblFieldTable>
                    <c15:dlblFTEntry>
                      <c15:txfldGUID>{2C06DCBD-72EB-4BA3-AC3F-2534B0A8AE02}</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ECD-40AA-95C7-978FEEBCA005}"/>
                </c:ext>
                <c:ext xmlns:c15="http://schemas.microsoft.com/office/drawing/2012/chart" uri="{CE6537A1-D6FC-4f65-9D91-7224C49458BB}">
                  <c15:dlblFieldTable>
                    <c15:dlblFTEntry>
                      <c15:txfldGUID>{91255BF4-C652-41ED-A8F3-8F33B6AD2B80}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ECD-40AA-95C7-978FEEBCA005}"/>
                </c:ext>
                <c:ext xmlns:c15="http://schemas.microsoft.com/office/drawing/2012/chart" uri="{CE6537A1-D6FC-4f65-9D91-7224C49458BB}">
                  <c15:dlblFieldTable>
                    <c15:dlblFTEntry>
                      <c15:txfldGUID>{5EC7B793-EC94-4C77-BF14-54C87FC8CE9D}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ECD-40AA-95C7-978FEEBCA005}"/>
                </c:ext>
                <c:ext xmlns:c15="http://schemas.microsoft.com/office/drawing/2012/chart" uri="{CE6537A1-D6FC-4f65-9D91-7224C49458BB}">
                  <c15:dlblFieldTable>
                    <c15:dlblFTEntry>
                      <c15:txfldGUID>{F371E5DD-7F94-4EB1-BDC6-C2F6DA331CFB}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ECD-40AA-95C7-978FEEBCA005}"/>
                </c:ext>
                <c:ext xmlns:c15="http://schemas.microsoft.com/office/drawing/2012/chart" uri="{CE6537A1-D6FC-4f65-9D91-7224C49458BB}">
                  <c15:dlblFieldTable>
                    <c15:dlblFTEntry>
                      <c15:txfldGUID>{82B97708-5572-4E00-BD39-612C9651FDA4}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ECD-40AA-95C7-978FEEBCA005}"/>
                </c:ext>
                <c:ext xmlns:c15="http://schemas.microsoft.com/office/drawing/2012/chart" uri="{CE6537A1-D6FC-4f65-9D91-7224C49458BB}">
                  <c15:layout/>
                  <c15:dlblFieldTable>
                    <c15:dlblFTEntry>
                      <c15:txfldGUID>{514E0EBE-E725-457A-8F50-0AC816FAD91D}</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ECD-40AA-95C7-978FEEBCA005}"/>
                </c:ext>
                <c:ext xmlns:c15="http://schemas.microsoft.com/office/drawing/2012/chart" uri="{CE6537A1-D6FC-4f65-9D91-7224C49458BB}">
                  <c15:layout/>
                  <c15:dlblFieldTable>
                    <c15:dlblFTEntry>
                      <c15:txfldGUID>{091E98D6-E4C8-449D-8721-B2924C0D7C62}</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ECD-40AA-95C7-978FEEBCA005}"/>
                </c:ext>
                <c:ext xmlns:c15="http://schemas.microsoft.com/office/drawing/2012/chart" uri="{CE6537A1-D6FC-4f65-9D91-7224C49458BB}">
                  <c15:layout/>
                  <c15:dlblFieldTable>
                    <c15:dlblFTEntry>
                      <c15:txfldGUID>{197A72E3-0CE5-4DEB-AA50-D824484BCA95}</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ECD-40AA-95C7-978FEEBCA005}"/>
                </c:ext>
                <c:ext xmlns:c15="http://schemas.microsoft.com/office/drawing/2012/chart" uri="{CE6537A1-D6FC-4f65-9D91-7224C49458BB}">
                  <c15:layout/>
                  <c15:dlblFieldTable>
                    <c15:dlblFTEntry>
                      <c15:txfldGUID>{9618172B-2B3B-4A3E-85EA-93C915AA86AC}</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59.1</c:v>
                </c:pt>
                <c:pt idx="16">
                  <c:v>61.2</c:v>
                </c:pt>
                <c:pt idx="24">
                  <c:v>62.9</c:v>
                </c:pt>
                <c:pt idx="32">
                  <c:v>64.2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CECD-40AA-95C7-978FEEBCA005}"/>
            </c:ext>
          </c:extLst>
        </c:ser>
        <c:dLbls>
          <c:showLegendKey val="0"/>
          <c:showVal val="1"/>
          <c:showCatName val="0"/>
          <c:showSerName val="0"/>
          <c:showPercent val="0"/>
          <c:showBubbleSize val="0"/>
        </c:dLbls>
        <c:axId val="722944512"/>
        <c:axId val="722944904"/>
      </c:scatterChart>
      <c:valAx>
        <c:axId val="722944512"/>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2944904"/>
        <c:crosses val="autoZero"/>
        <c:crossBetween val="midCat"/>
      </c:valAx>
      <c:valAx>
        <c:axId val="722944904"/>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7229445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92B-4479-8F1B-0BDCBFE44B51}"/>
                </c:ext>
                <c:ext xmlns:c15="http://schemas.microsoft.com/office/drawing/2012/chart" uri="{CE6537A1-D6FC-4f65-9D91-7224C49458BB}">
                  <c15:dlblFieldTable>
                    <c15:dlblFTEntry>
                      <c15:txfldGUID>{7B1991A7-6285-4743-8485-0DE3D1EE6B4E}</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92B-4479-8F1B-0BDCBFE44B51}"/>
                </c:ext>
                <c:ext xmlns:c15="http://schemas.microsoft.com/office/drawing/2012/chart" uri="{CE6537A1-D6FC-4f65-9D91-7224C49458BB}">
                  <c15:dlblFieldTable>
                    <c15:dlblFTEntry>
                      <c15:txfldGUID>{5FB518F0-4E0B-470D-B113-3AED1E993B60}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92B-4479-8F1B-0BDCBFE44B51}"/>
                </c:ext>
                <c:ext xmlns:c15="http://schemas.microsoft.com/office/drawing/2012/chart" uri="{CE6537A1-D6FC-4f65-9D91-7224C49458BB}">
                  <c15:dlblFieldTable>
                    <c15:dlblFTEntry>
                      <c15:txfldGUID>{2C9F8583-3052-4C7C-BFCC-FEF12D907987}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92B-4479-8F1B-0BDCBFE44B51}"/>
                </c:ext>
                <c:ext xmlns:c15="http://schemas.microsoft.com/office/drawing/2012/chart" uri="{CE6537A1-D6FC-4f65-9D91-7224C49458BB}">
                  <c15:dlblFieldTable>
                    <c15:dlblFTEntry>
                      <c15:txfldGUID>{9441024F-F712-4E5A-946E-A6E6CD1080D1}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92B-4479-8F1B-0BDCBFE44B51}"/>
                </c:ext>
                <c:ext xmlns:c15="http://schemas.microsoft.com/office/drawing/2012/chart" uri="{CE6537A1-D6FC-4f65-9D91-7224C49458BB}">
                  <c15:dlblFieldTable>
                    <c15:dlblFTEntry>
                      <c15:txfldGUID>{2D5C28A8-1D82-4461-A9BF-7A823AFDBE01}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92B-4479-8F1B-0BDCBFE44B51}"/>
                </c:ext>
                <c:ext xmlns:c15="http://schemas.microsoft.com/office/drawing/2012/chart" uri="{CE6537A1-D6FC-4f65-9D91-7224C49458BB}">
                  <c15:dlblFieldTable>
                    <c15:dlblFTEntry>
                      <c15:txfldGUID>{879076FF-D97B-4549-8B7D-3E30C0B2F0C7}</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92B-4479-8F1B-0BDCBFE44B51}"/>
                </c:ext>
                <c:ext xmlns:c15="http://schemas.microsoft.com/office/drawing/2012/chart" uri="{CE6537A1-D6FC-4f65-9D91-7224C49458BB}">
                  <c15:dlblFieldTable>
                    <c15:dlblFTEntry>
                      <c15:txfldGUID>{5F59DFD5-F430-428F-9423-84D91CF171A0}</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92B-4479-8F1B-0BDCBFE44B51}"/>
                </c:ext>
                <c:ext xmlns:c15="http://schemas.microsoft.com/office/drawing/2012/chart" uri="{CE6537A1-D6FC-4f65-9D91-7224C49458BB}">
                  <c15:dlblFieldTable>
                    <c15:dlblFTEntry>
                      <c15:txfldGUID>{AC68C14D-E8A8-4F68-B420-138ABB5A11D4}</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92B-4479-8F1B-0BDCBFE44B51}"/>
                </c:ext>
                <c:ext xmlns:c15="http://schemas.microsoft.com/office/drawing/2012/chart" uri="{CE6537A1-D6FC-4f65-9D91-7224C49458BB}">
                  <c15:dlblFieldTable>
                    <c15:dlblFTEntry>
                      <c15:txfldGUID>{67B9A4C9-9DDC-4A07-9E6E-74E7B317587F}</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3.2</c:v>
                </c:pt>
                <c:pt idx="16">
                  <c:v>4.3</c:v>
                </c:pt>
                <c:pt idx="24">
                  <c:v>5.4</c:v>
                </c:pt>
                <c:pt idx="32">
                  <c:v>6.9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892B-4479-8F1B-0BDCBFE44B5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92B-4479-8F1B-0BDCBFE44B51}"/>
                </c:ext>
                <c:ext xmlns:c15="http://schemas.microsoft.com/office/drawing/2012/chart" uri="{CE6537A1-D6FC-4f65-9D91-7224C49458BB}">
                  <c15:dlblFieldTable>
                    <c15:dlblFTEntry>
                      <c15:txfldGUID>{E4B6B7FA-CF6C-4000-9741-9BAADE59D8D1}</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92B-4479-8F1B-0BDCBFE44B51}"/>
                </c:ext>
                <c:ext xmlns:c15="http://schemas.microsoft.com/office/drawing/2012/chart" uri="{CE6537A1-D6FC-4f65-9D91-7224C49458BB}">
                  <c15:dlblFieldTable>
                    <c15:dlblFTEntry>
                      <c15:txfldGUID>{995A89B0-B9D9-4C67-9D11-B7D882AA6466}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92B-4479-8F1B-0BDCBFE44B51}"/>
                </c:ext>
                <c:ext xmlns:c15="http://schemas.microsoft.com/office/drawing/2012/chart" uri="{CE6537A1-D6FC-4f65-9D91-7224C49458BB}">
                  <c15:dlblFieldTable>
                    <c15:dlblFTEntry>
                      <c15:txfldGUID>{B042B9ED-DF9F-4C27-9FEC-B4E00D41A99A}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92B-4479-8F1B-0BDCBFE44B51}"/>
                </c:ext>
                <c:ext xmlns:c15="http://schemas.microsoft.com/office/drawing/2012/chart" uri="{CE6537A1-D6FC-4f65-9D91-7224C49458BB}">
                  <c15:dlblFieldTable>
                    <c15:dlblFTEntry>
                      <c15:txfldGUID>{82D3FF9E-EFE0-4562-B617-5A3171912F3A}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92B-4479-8F1B-0BDCBFE44B51}"/>
                </c:ext>
                <c:ext xmlns:c15="http://schemas.microsoft.com/office/drawing/2012/chart" uri="{CE6537A1-D6FC-4f65-9D91-7224C49458BB}">
                  <c15:dlblFieldTable>
                    <c15:dlblFTEntry>
                      <c15:txfldGUID>{8ECC8E9E-1A6C-4F57-98A3-54E28958AEC8}</c15:txfldGUID>
                      <c15:f>#REF!</c15:f>
                      <c15:dlblFieldTableCache>
                        <c:ptCount val="1"/>
                        <c:pt idx="0">
                          <c:v>#REF!</c:v>
                        </c:pt>
                      </c15:dlblFieldTableCache>
                    </c15:dlblFTEntry>
                  </c15:dlblFieldTable>
                  <c15:showDataLabelsRange val="0"/>
                </c:ext>
              </c:extLst>
            </c:dLbl>
            <c:dLbl>
              <c:idx val="8"/>
              <c:layout>
                <c:manualLayout>
                  <c:x val="-4.5160355153971404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92B-4479-8F1B-0BDCBFE44B51}"/>
                </c:ext>
                <c:ext xmlns:c15="http://schemas.microsoft.com/office/drawing/2012/chart" uri="{CE6537A1-D6FC-4f65-9D91-7224C49458BB}">
                  <c15:dlblFieldTable>
                    <c15:dlblFTEntry>
                      <c15:txfldGUID>{6177881C-BB06-4ADC-93B2-A53DBDA75A2A}</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1.823562808425012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92B-4479-8F1B-0BDCBFE44B51}"/>
                </c:ext>
                <c:ext xmlns:c15="http://schemas.microsoft.com/office/drawing/2012/chart" uri="{CE6537A1-D6FC-4f65-9D91-7224C49458BB}">
                  <c15:dlblFieldTable>
                    <c15:dlblFTEntry>
                      <c15:txfldGUID>{4CA61D29-E7AC-401A-A48A-27A69BCBE7E1}</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92B-4479-8F1B-0BDCBFE44B51}"/>
                </c:ext>
                <c:ext xmlns:c15="http://schemas.microsoft.com/office/drawing/2012/chart" uri="{CE6537A1-D6FC-4f65-9D91-7224C49458BB}">
                  <c15:dlblFieldTable>
                    <c15:dlblFTEntry>
                      <c15:txfldGUID>{39FE8FD4-3D64-4F17-8830-FC0D30C39555}</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92B-4479-8F1B-0BDCBFE44B51}"/>
                </c:ext>
                <c:ext xmlns:c15="http://schemas.microsoft.com/office/drawing/2012/chart" uri="{CE6537A1-D6FC-4f65-9D91-7224C49458BB}">
                  <c15:dlblFieldTable>
                    <c15:dlblFTEntry>
                      <c15:txfldGUID>{E376A5AF-D5BC-45D2-80E4-F7261DD2EF82}</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892B-4479-8F1B-0BDCBFE44B51}"/>
            </c:ext>
          </c:extLst>
        </c:ser>
        <c:dLbls>
          <c:showLegendKey val="0"/>
          <c:showVal val="1"/>
          <c:showCatName val="0"/>
          <c:showSerName val="0"/>
          <c:showPercent val="0"/>
          <c:showBubbleSize val="0"/>
        </c:dLbls>
        <c:axId val="722846904"/>
        <c:axId val="722882576"/>
      </c:scatterChart>
      <c:valAx>
        <c:axId val="722846904"/>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2882576"/>
        <c:crosses val="autoZero"/>
        <c:crossBetween val="midCat"/>
      </c:valAx>
      <c:valAx>
        <c:axId val="722882576"/>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7228469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○元利償還金</a:t>
          </a:r>
        </a:p>
        <a:p>
          <a:r>
            <a:rPr kumimoji="1" lang="ja-JP" altLang="en-US" sz="1050">
              <a:latin typeface="ＭＳ ゴシック" pitchFamily="49" charset="-128"/>
              <a:ea typeface="ＭＳ ゴシック" pitchFamily="49" charset="-128"/>
            </a:rPr>
            <a:t>　熊本地震関連事業における地方債発行額が多額となり、元利償還金が大幅増となった。事業も進捗によりあと</a:t>
          </a:r>
          <a:r>
            <a:rPr kumimoji="1" lang="en-US" altLang="ja-JP" sz="1050">
              <a:latin typeface="ＭＳ ゴシック" pitchFamily="49" charset="-128"/>
              <a:ea typeface="ＭＳ ゴシック" pitchFamily="49" charset="-128"/>
            </a:rPr>
            <a:t>2</a:t>
          </a:r>
          <a:r>
            <a:rPr kumimoji="1" lang="ja-JP" altLang="en-US" sz="1050">
              <a:latin typeface="ＭＳ ゴシック" pitchFamily="49" charset="-128"/>
              <a:ea typeface="ＭＳ ゴシック" pitchFamily="49" charset="-128"/>
            </a:rPr>
            <a:t>年程度は続くことが見込まれる。防災公園整備事業の進捗状況もあり、数年後には元利償還金額のピークがくると思われる。</a:t>
          </a:r>
        </a:p>
        <a:p>
          <a:r>
            <a:rPr kumimoji="1" lang="ja-JP" altLang="en-US" sz="1050">
              <a:latin typeface="ＭＳ ゴシック" pitchFamily="49" charset="-128"/>
              <a:ea typeface="ＭＳ ゴシック" pitchFamily="49" charset="-128"/>
            </a:rPr>
            <a:t>○公営企業債の元利償還金に対する繰入金</a:t>
          </a:r>
        </a:p>
        <a:p>
          <a:r>
            <a:rPr kumimoji="1" lang="ja-JP" altLang="en-US" sz="1050">
              <a:latin typeface="ＭＳ ゴシック" pitchFamily="49" charset="-128"/>
              <a:ea typeface="ＭＳ ゴシック" pitchFamily="49" charset="-128"/>
            </a:rPr>
            <a:t>　簡水事業において、平成</a:t>
          </a:r>
          <a:r>
            <a:rPr kumimoji="1" lang="en-US" altLang="ja-JP" sz="1050">
              <a:latin typeface="ＭＳ ゴシック" pitchFamily="49" charset="-128"/>
              <a:ea typeface="ＭＳ ゴシック" pitchFamily="49" charset="-128"/>
            </a:rPr>
            <a:t>28</a:t>
          </a:r>
          <a:r>
            <a:rPr kumimoji="1" lang="ja-JP" altLang="en-US" sz="1050">
              <a:latin typeface="ＭＳ ゴシック" pitchFamily="49" charset="-128"/>
              <a:ea typeface="ＭＳ ゴシック" pitchFamily="49" charset="-128"/>
            </a:rPr>
            <a:t>年熊本地震による災害復旧事業に係る地方債の償還分である。</a:t>
          </a:r>
        </a:p>
        <a:p>
          <a:r>
            <a:rPr kumimoji="1" lang="ja-JP" altLang="en-US" sz="1050">
              <a:latin typeface="ＭＳ ゴシック" pitchFamily="49" charset="-128"/>
              <a:ea typeface="ＭＳ ゴシック" pitchFamily="49" charset="-128"/>
            </a:rPr>
            <a:t>○実質公債費比率の分子</a:t>
          </a:r>
        </a:p>
        <a:p>
          <a:r>
            <a:rPr kumimoji="1" lang="ja-JP" altLang="en-US" sz="1050">
              <a:latin typeface="ＭＳ ゴシック" pitchFamily="49" charset="-128"/>
              <a:ea typeface="ＭＳ ゴシック" pitchFamily="49" charset="-128"/>
            </a:rPr>
            <a:t>　元利償還金等が増となり、熊本地震関連に伴い交付税措置が高い地方債が主とはなるが、比率も共に増加である。</a:t>
          </a:r>
        </a:p>
        <a:p>
          <a:r>
            <a:rPr kumimoji="1" lang="ja-JP" altLang="en-US" sz="1050">
              <a:latin typeface="ＭＳ ゴシック" pitchFamily="49" charset="-128"/>
              <a:ea typeface="ＭＳ ゴシック" pitchFamily="49" charset="-128"/>
            </a:rPr>
            <a:t>○今後の対応</a:t>
          </a:r>
        </a:p>
        <a:p>
          <a:r>
            <a:rPr kumimoji="1" lang="ja-JP" altLang="en-US" sz="1050">
              <a:latin typeface="ＭＳ ゴシック" pitchFamily="49" charset="-128"/>
              <a:ea typeface="ＭＳ ゴシック" pitchFamily="49" charset="-128"/>
            </a:rPr>
            <a:t>　早期健全化基準未満であるが、熊本地震関連事業に係る経費が莫大であり、防災公園整備事業も本格的に進むことにより、今後も国県補助金等を有効活用し、起債借入額を元利償還金より少なくし、起債残高を減少させるよう各事業や財源内容の精査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○一般会計等に係る地方債現在高</a:t>
          </a:r>
        </a:p>
        <a:p>
          <a:r>
            <a:rPr kumimoji="1" lang="ja-JP" altLang="en-US" sz="1050">
              <a:latin typeface="ＭＳ ゴシック" pitchFamily="49" charset="-128"/>
              <a:ea typeface="ＭＳ ゴシック" pitchFamily="49" charset="-128"/>
            </a:rPr>
            <a:t>　起債発行額を公債費の償還元金以下に抑制していたため、減少傾向にあったが、平成</a:t>
          </a:r>
          <a:r>
            <a:rPr kumimoji="1" lang="en-US" altLang="ja-JP" sz="1050">
              <a:latin typeface="ＭＳ ゴシック" pitchFamily="49" charset="-128"/>
              <a:ea typeface="ＭＳ ゴシック" pitchFamily="49" charset="-128"/>
            </a:rPr>
            <a:t>28</a:t>
          </a:r>
          <a:r>
            <a:rPr kumimoji="1" lang="ja-JP" altLang="en-US" sz="1050">
              <a:latin typeface="ＭＳ ゴシック" pitchFamily="49" charset="-128"/>
              <a:ea typeface="ＭＳ ゴシック" pitchFamily="49" charset="-128"/>
            </a:rPr>
            <a:t>年熊本地震関連事業及び防災公園整備整備事業等（総合体育館整備含む）による新規発行が見込まれ、あと数年は右肩上がりに増となると思われる。</a:t>
          </a:r>
        </a:p>
        <a:p>
          <a:r>
            <a:rPr kumimoji="1" lang="ja-JP" altLang="en-US" sz="1050">
              <a:latin typeface="ＭＳ ゴシック" pitchFamily="49" charset="-128"/>
              <a:ea typeface="ＭＳ ゴシック" pitchFamily="49" charset="-128"/>
            </a:rPr>
            <a:t>○公営企業債等繰入見込額</a:t>
          </a:r>
        </a:p>
        <a:p>
          <a:r>
            <a:rPr kumimoji="1" lang="ja-JP" altLang="en-US" sz="1050">
              <a:latin typeface="ＭＳ ゴシック" pitchFamily="49" charset="-128"/>
              <a:ea typeface="ＭＳ ゴシック" pitchFamily="49" charset="-128"/>
            </a:rPr>
            <a:t>　公営企業の起債残高は減少傾向にあったが、熊本地震に係る災害復旧事業債に係る元利償還が</a:t>
          </a:r>
          <a:r>
            <a:rPr kumimoji="1" lang="en-US" altLang="ja-JP" sz="1050">
              <a:latin typeface="ＭＳ ゴシック" pitchFamily="49" charset="-128"/>
              <a:ea typeface="ＭＳ ゴシック" pitchFamily="49" charset="-128"/>
            </a:rPr>
            <a:t>H30</a:t>
          </a:r>
          <a:r>
            <a:rPr kumimoji="1" lang="ja-JP" altLang="en-US" sz="1050">
              <a:latin typeface="ＭＳ ゴシック" pitchFamily="49" charset="-128"/>
              <a:ea typeface="ＭＳ ゴシック" pitchFamily="49" charset="-128"/>
            </a:rPr>
            <a:t>より始まっている。</a:t>
          </a:r>
        </a:p>
        <a:p>
          <a:r>
            <a:rPr kumimoji="1" lang="ja-JP" altLang="en-US" sz="1050">
              <a:latin typeface="ＭＳ ゴシック" pitchFamily="49" charset="-128"/>
              <a:ea typeface="ＭＳ ゴシック" pitchFamily="49" charset="-128"/>
            </a:rPr>
            <a:t>○充当可能基金</a:t>
          </a:r>
        </a:p>
        <a:p>
          <a:r>
            <a:rPr kumimoji="1" lang="ja-JP" altLang="en-US" sz="1050">
              <a:latin typeface="ＭＳ ゴシック" pitchFamily="49" charset="-128"/>
              <a:ea typeface="ＭＳ ゴシック" pitchFamily="49" charset="-128"/>
            </a:rPr>
            <a:t>　</a:t>
          </a:r>
          <a:r>
            <a:rPr kumimoji="1" lang="en-US" altLang="ja-JP" sz="1050">
              <a:latin typeface="ＭＳ ゴシック" pitchFamily="49" charset="-128"/>
              <a:ea typeface="ＭＳ ゴシック" pitchFamily="49" charset="-128"/>
            </a:rPr>
            <a:t>H17</a:t>
          </a:r>
          <a:r>
            <a:rPr kumimoji="1" lang="ja-JP" altLang="en-US" sz="1050">
              <a:latin typeface="ＭＳ ゴシック" pitchFamily="49" charset="-128"/>
              <a:ea typeface="ＭＳ ゴシック" pitchFamily="49" charset="-128"/>
            </a:rPr>
            <a:t>年度以降財政調整基金をはじめ着実に積み増していたが、熊本地震後も歳入増・繰越金増に伴い財政調整基金をはじめ災害関連基金や公共施設整備基金等への積立も含め増となっている。</a:t>
          </a:r>
        </a:p>
        <a:p>
          <a:r>
            <a:rPr kumimoji="1" lang="ja-JP" altLang="en-US" sz="1050">
              <a:latin typeface="ＭＳ ゴシック" pitchFamily="49" charset="-128"/>
              <a:ea typeface="ＭＳ ゴシック" pitchFamily="49" charset="-128"/>
            </a:rPr>
            <a:t>○基準財政需要額算入見込額</a:t>
          </a:r>
        </a:p>
        <a:p>
          <a:r>
            <a:rPr kumimoji="1" lang="ja-JP" altLang="en-US" sz="1050">
              <a:latin typeface="ＭＳ ゴシック" pitchFamily="49" charset="-128"/>
              <a:ea typeface="ＭＳ ゴシック" pitchFamily="49" charset="-128"/>
            </a:rPr>
            <a:t>　災害関連の起債により起債残高は大幅増となったが、激甚災害等により様々な措置において交付税措置が高く、算入見込額も大幅増となっている。</a:t>
          </a:r>
        </a:p>
        <a:p>
          <a:r>
            <a:rPr kumimoji="1" lang="ja-JP" altLang="en-US" sz="1050">
              <a:latin typeface="ＭＳ ゴシック" pitchFamily="49" charset="-128"/>
              <a:ea typeface="ＭＳ ゴシック" pitchFamily="49" charset="-128"/>
            </a:rPr>
            <a:t>○今後の対応</a:t>
          </a:r>
        </a:p>
        <a:p>
          <a:r>
            <a:rPr kumimoji="1" lang="ja-JP" altLang="en-US" sz="1050">
              <a:latin typeface="ＭＳ ゴシック" pitchFamily="49" charset="-128"/>
              <a:ea typeface="ＭＳ ゴシック" pitchFamily="49" charset="-128"/>
            </a:rPr>
            <a:t>　早期健全化基準未満であるが、今後とも極力起債発行の抑制を行い、比率の更なる改善を図る。また今後は熊本地震関連以外に、休止等していたその他公共施設整備・改修事業に係る大幅な起債借入が必要となることも予想されることから、事業内容を精査し国県補助等を活用しながらも、より一層健健全な財政運営を行うよう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熊本県西原村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財政調整基金は前年度余剰金の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以上を例年積み立てており積立金増をおこなっている。減債基金については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年以上財源としての活用はおこなっていない。特目基金においては、平成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関連して村への寄附金等の一部を村復興基金に積み立てて活用しており、公共施設整備基金においては、防災公園整備事業（総合体育館整備含む）等や今後の公共施設改修等の事業遂行も必要であることから、今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億円程積立を行っているが、それとは逆に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億円弱ほど他事業の充当財源として別途取崩を行っている。災害復興基金においては、熊本地震からの復興事業の財源として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千万円程度取崩活用を行っている。平成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年熊本地震復興基金については、県復興基金創意工夫分として受け入れているものであり、これも熊本地震復興事業に対し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千万円程度取崩を行っている。それ以外の基金においては、ほとんどが基金利息の積立のみであり、増となるのは僅かである。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々の基金条例にある使途を常に意識しながら、様々な事業策定時に基金活用を含めた財源の検討を考える。また、ここ十年来未活用の基金においては、基金の存在意義を再確認し、基金活用に併せ基金廃止も含めた検討を行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　復興基金創意工夫事業分の交付金であり、創意工夫事業の経費に充てるための基金。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公共施設の整備に要する経費の財源に充てるための基金。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○災害復興基金　災害からの復興及び復旧を目的とした事業の資金に充てるための基金。単独事業や補助裏の財源として活用。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高齢者等の地域保健福祉の増進を図るための基金（果実運用型）。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○職員等退職手当基金　退職手当の支給に要する経費の財源に充てるための基金。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今後の施設整備のために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億円、その他基金利息及び村有施設使用料を基金に積立てており、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年度中は中学校給食室・ランチルーム改築事業の財源として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万円の取り崩して活用している。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月に県から交付があった復興基金創意工夫事業分であり、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万円を取り崩して活用している。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○災害復興基金　村への熊本地震被災における寄附金や支援金、ふるさと納税における使途目的が復興支援・未指定分を積み立てている。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万円を取り崩して活用している。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月末日が基金条例の効力期間としており、それまでに創意工夫事業を検討して活用事業を見出すこととなり、効力期間までにはゼロとなる見込み。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熊本地震により休止していた総合体育館建設を含めた防災公園整備事業に対し、再開後の事業費における財源や、中学校給食室等改修、その他公共施設の改修等費用として考えている。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○災害復興基金　熊本地震関連事業による一般財源分や、今後の災害発生における財源として活用する。今後も村への復興のための寄附金等があれば、基金へ一旦積立を行った後に活用する。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年度においては前年度余剰金の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及び基金利息を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万円積立てたが、予算計上時における財源不足に対応するために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年熊本地震の影響と思われる前年度繰越金がここ近年数億円で推移しており、前年度余剰金の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を必ず積み立てる必要があることと、ふるさと納税歳入増の影響もありそれに併せて積立金も増となっている。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年熊本地震では、国の財政支援や地財措置が明らかになる前の瞬時の復旧事業や生活再建事業等の財政需要に対して、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億円程度の一般会計当初予算規模において、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億円ほど財政調整基金を取崩して対応。その状況を踏まえ、標準財政規模の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残高水準の目安として考えている。今後の大規模な災害に対応するためには、初動経費や補助外経費、非適債経費が想定以上に膨らむため、小規模自治体においては、初動に対応できる最低限の財政調整基金は必要と思われる。また熊本地震関連事業に伴う今後の起債償還金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年度辺りにはピークを控えることが見込まれ、大きな割合を占める償還金の財源としての大幅な活用が見込まれること及び、それ以外の財源不足に備えての基金として必要と考える。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元年度は特別に熊本地震災害廃棄物処理基金補助金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万円全額を積み立てた。この基金において通年は基金利息のみ積立している状況であり、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年度まで及び今回の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年度を含め前年比はほぼ微増程度であった。また取崩しは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年度以降行っていなかったが、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元年度に積立てた基金補助金を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万円程度）かけて償還金の財源として取崩すこととしている。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年度末において地方債残高が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億円弱程度であり、単年の元利償還金が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年以降数年間は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億円強程度に上ると見込まれる。今後の厳しい元利償還の返済に対し以前より基金を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億円強保有していたが、今後の償還金に対しては財政調整基金でも対応する予定。繰上償還は予定していない。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年度に積立てた熊本地震災害廃棄物処理基金補助金が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万円においては、一旦この基金に積み立てた後に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年間において災害廃棄物処理事業の起債元利償還金の財源として全額活用することとしている。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6,749
6,640
77.22
10,852,904
10,145,570
333,567
3,091,105
10,694,949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xmlns="" id="{00000000-0008-0000-00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R01</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R02</a:t>
          </a:r>
          <a:r>
            <a:rPr kumimoji="1" lang="ja-JP" altLang="en-US" sz="1100">
              <a:latin typeface="ＭＳ Ｐゴシック" panose="020B0600070205080204" pitchFamily="50" charset="-128"/>
              <a:ea typeface="ＭＳ Ｐゴシック" panose="020B0600070205080204" pitchFamily="50" charset="-128"/>
            </a:rPr>
            <a:t>にかけて有形固定資産減価償却率が</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増加している。類似団体と比較すると下回っている。住宅の耐震化工事等による大規模工事は実施したものの、最終的な所有は村ではないため資産計上をしておらず、有形固定資産減価償却率は増加傾向にある。</a:t>
          </a:r>
          <a:r>
            <a:rPr kumimoji="1" lang="en-US" altLang="ja-JP" sz="1100">
              <a:latin typeface="ＭＳ Ｐゴシック" panose="020B0600070205080204" pitchFamily="50" charset="-128"/>
              <a:ea typeface="ＭＳ Ｐゴシック" panose="020B0600070205080204" pitchFamily="50" charset="-128"/>
            </a:rPr>
            <a:t>R03</a:t>
          </a:r>
          <a:r>
            <a:rPr kumimoji="1" lang="ja-JP" altLang="en-US" sz="1100">
              <a:latin typeface="ＭＳ Ｐゴシック" panose="020B0600070205080204" pitchFamily="50" charset="-128"/>
              <a:ea typeface="ＭＳ Ｐゴシック" panose="020B0600070205080204" pitchFamily="50" charset="-128"/>
            </a:rPr>
            <a:t>では防災公園整備事業が供用開始となるため、新規資産計上により有形固定資産減価償却率が減少する見込みである。公共施設等総合管理計画に基づき資産を適切に更新していく。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xmlns=""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xmlns="" id="{00000000-0008-0000-0000-00003F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xmlns=""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xmlns=""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xmlns=""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xmlns=""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xmlns=""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xmlns=""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xmlns=""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xmlns=""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xmlns=""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xmlns="" id="{00000000-0008-0000-0000-000049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xmlns=""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75" name="直線コネクタ 74">
          <a:extLst>
            <a:ext uri="{FF2B5EF4-FFF2-40B4-BE49-F238E27FC236}">
              <a16:creationId xmlns:a16="http://schemas.microsoft.com/office/drawing/2014/main" xmlns="" id="{00000000-0008-0000-0000-00004B000000}"/>
            </a:ext>
          </a:extLst>
        </xdr:cNvPr>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6" name="有形固定資産減価償却率最小値テキスト">
          <a:extLst>
            <a:ext uri="{FF2B5EF4-FFF2-40B4-BE49-F238E27FC236}">
              <a16:creationId xmlns:a16="http://schemas.microsoft.com/office/drawing/2014/main" xmlns="" id="{00000000-0008-0000-0000-00004C000000}"/>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7" name="直線コネクタ 76">
          <a:extLst>
            <a:ext uri="{FF2B5EF4-FFF2-40B4-BE49-F238E27FC236}">
              <a16:creationId xmlns:a16="http://schemas.microsoft.com/office/drawing/2014/main" xmlns="" id="{00000000-0008-0000-0000-00004D000000}"/>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78" name="有形固定資産減価償却率最大値テキスト">
          <a:extLst>
            <a:ext uri="{FF2B5EF4-FFF2-40B4-BE49-F238E27FC236}">
              <a16:creationId xmlns:a16="http://schemas.microsoft.com/office/drawing/2014/main" xmlns="" id="{00000000-0008-0000-0000-00004E000000}"/>
            </a:ext>
          </a:extLst>
        </xdr:cNvPr>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79" name="直線コネクタ 78">
          <a:extLst>
            <a:ext uri="{FF2B5EF4-FFF2-40B4-BE49-F238E27FC236}">
              <a16:creationId xmlns:a16="http://schemas.microsoft.com/office/drawing/2014/main" xmlns="" id="{00000000-0008-0000-0000-00004F000000}"/>
            </a:ext>
          </a:extLst>
        </xdr:cNvPr>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80" name="有形固定資産減価償却率平均値テキスト">
          <a:extLst>
            <a:ext uri="{FF2B5EF4-FFF2-40B4-BE49-F238E27FC236}">
              <a16:creationId xmlns:a16="http://schemas.microsoft.com/office/drawing/2014/main" xmlns="" id="{00000000-0008-0000-0000-000050000000}"/>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フローチャート: 判断 80">
          <a:extLst>
            <a:ext uri="{FF2B5EF4-FFF2-40B4-BE49-F238E27FC236}">
              <a16:creationId xmlns:a16="http://schemas.microsoft.com/office/drawing/2014/main" xmlns="" id="{00000000-0008-0000-0000-000051000000}"/>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82" name="フローチャート: 判断 81">
          <a:extLst>
            <a:ext uri="{FF2B5EF4-FFF2-40B4-BE49-F238E27FC236}">
              <a16:creationId xmlns:a16="http://schemas.microsoft.com/office/drawing/2014/main" xmlns="" id="{00000000-0008-0000-0000-000052000000}"/>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83" name="フローチャート: 判断 82">
          <a:extLst>
            <a:ext uri="{FF2B5EF4-FFF2-40B4-BE49-F238E27FC236}">
              <a16:creationId xmlns:a16="http://schemas.microsoft.com/office/drawing/2014/main" xmlns="" id="{00000000-0008-0000-0000-000053000000}"/>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84" name="フローチャート: 判断 83">
          <a:extLst>
            <a:ext uri="{FF2B5EF4-FFF2-40B4-BE49-F238E27FC236}">
              <a16:creationId xmlns:a16="http://schemas.microsoft.com/office/drawing/2014/main" xmlns="" id="{00000000-0008-0000-0000-000054000000}"/>
            </a:ext>
          </a:extLst>
        </xdr:cNvPr>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5" name="フローチャート: 判断 84">
          <a:extLst>
            <a:ext uri="{FF2B5EF4-FFF2-40B4-BE49-F238E27FC236}">
              <a16:creationId xmlns:a16="http://schemas.microsoft.com/office/drawing/2014/main" xmlns="" id="{00000000-0008-0000-0000-000055000000}"/>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113983</xdr:rowOff>
    </xdr:from>
    <xdr:to>
      <xdr:col>23</xdr:col>
      <xdr:colOff>136525</xdr:colOff>
      <xdr:row>30</xdr:row>
      <xdr:rowOff>44133</xdr:rowOff>
    </xdr:to>
    <xdr:sp macro="" textlink="">
      <xdr:nvSpPr>
        <xdr:cNvPr id="91" name="楕円 90">
          <a:extLst>
            <a:ext uri="{FF2B5EF4-FFF2-40B4-BE49-F238E27FC236}">
              <a16:creationId xmlns:a16="http://schemas.microsoft.com/office/drawing/2014/main" xmlns="" id="{00000000-0008-0000-0000-00005B000000}"/>
            </a:ext>
          </a:extLst>
        </xdr:cNvPr>
        <xdr:cNvSpPr/>
      </xdr:nvSpPr>
      <xdr:spPr>
        <a:xfrm>
          <a:off x="4711700" y="58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136860</xdr:rowOff>
    </xdr:from>
    <xdr:ext cx="405111" cy="259045"/>
    <xdr:sp macro="" textlink="">
      <xdr:nvSpPr>
        <xdr:cNvPr id="92" name="有形固定資産減価償却率該当値テキスト">
          <a:extLst>
            <a:ext uri="{FF2B5EF4-FFF2-40B4-BE49-F238E27FC236}">
              <a16:creationId xmlns:a16="http://schemas.microsoft.com/office/drawing/2014/main" xmlns="" id="{00000000-0008-0000-0000-00005C000000}"/>
            </a:ext>
          </a:extLst>
        </xdr:cNvPr>
        <xdr:cNvSpPr txBox="1"/>
      </xdr:nvSpPr>
      <xdr:spPr>
        <a:xfrm>
          <a:off x="4813300" y="570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79798</xdr:rowOff>
    </xdr:from>
    <xdr:to>
      <xdr:col>19</xdr:col>
      <xdr:colOff>187325</xdr:colOff>
      <xdr:row>30</xdr:row>
      <xdr:rowOff>9948</xdr:rowOff>
    </xdr:to>
    <xdr:sp macro="" textlink="">
      <xdr:nvSpPr>
        <xdr:cNvPr id="93" name="楕円 92">
          <a:extLst>
            <a:ext uri="{FF2B5EF4-FFF2-40B4-BE49-F238E27FC236}">
              <a16:creationId xmlns:a16="http://schemas.microsoft.com/office/drawing/2014/main" xmlns="" id="{00000000-0008-0000-0000-00005D000000}"/>
            </a:ext>
          </a:extLst>
        </xdr:cNvPr>
        <xdr:cNvSpPr/>
      </xdr:nvSpPr>
      <xdr:spPr>
        <a:xfrm>
          <a:off x="4000500" y="58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130598</xdr:rowOff>
    </xdr:from>
    <xdr:to>
      <xdr:col>23</xdr:col>
      <xdr:colOff>85725</xdr:colOff>
      <xdr:row>29</xdr:row>
      <xdr:rowOff>164783</xdr:rowOff>
    </xdr:to>
    <xdr:cxnSp macro="">
      <xdr:nvCxnSpPr>
        <xdr:cNvPr id="94" name="直線コネクタ 93">
          <a:extLst>
            <a:ext uri="{FF2B5EF4-FFF2-40B4-BE49-F238E27FC236}">
              <a16:creationId xmlns:a16="http://schemas.microsoft.com/office/drawing/2014/main" xmlns="" id="{00000000-0008-0000-0000-00005E000000}"/>
            </a:ext>
          </a:extLst>
        </xdr:cNvPr>
        <xdr:cNvCxnSpPr/>
      </xdr:nvCxnSpPr>
      <xdr:spPr>
        <a:xfrm>
          <a:off x="4051300" y="5874173"/>
          <a:ext cx="7112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47413</xdr:rowOff>
    </xdr:from>
    <xdr:to>
      <xdr:col>15</xdr:col>
      <xdr:colOff>187325</xdr:colOff>
      <xdr:row>29</xdr:row>
      <xdr:rowOff>149013</xdr:rowOff>
    </xdr:to>
    <xdr:sp macro="" textlink="">
      <xdr:nvSpPr>
        <xdr:cNvPr id="95" name="楕円 94">
          <a:extLst>
            <a:ext uri="{FF2B5EF4-FFF2-40B4-BE49-F238E27FC236}">
              <a16:creationId xmlns:a16="http://schemas.microsoft.com/office/drawing/2014/main" xmlns="" id="{00000000-0008-0000-0000-00005F000000}"/>
            </a:ext>
          </a:extLst>
        </xdr:cNvPr>
        <xdr:cNvSpPr/>
      </xdr:nvSpPr>
      <xdr:spPr>
        <a:xfrm>
          <a:off x="3238500" y="57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98213</xdr:rowOff>
    </xdr:from>
    <xdr:to>
      <xdr:col>19</xdr:col>
      <xdr:colOff>136525</xdr:colOff>
      <xdr:row>29</xdr:row>
      <xdr:rowOff>130598</xdr:rowOff>
    </xdr:to>
    <xdr:cxnSp macro="">
      <xdr:nvCxnSpPr>
        <xdr:cNvPr id="96" name="直線コネクタ 95">
          <a:extLst>
            <a:ext uri="{FF2B5EF4-FFF2-40B4-BE49-F238E27FC236}">
              <a16:creationId xmlns:a16="http://schemas.microsoft.com/office/drawing/2014/main" xmlns="" id="{00000000-0008-0000-0000-000060000000}"/>
            </a:ext>
          </a:extLst>
        </xdr:cNvPr>
        <xdr:cNvCxnSpPr/>
      </xdr:nvCxnSpPr>
      <xdr:spPr>
        <a:xfrm>
          <a:off x="3289300" y="584178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85196</xdr:rowOff>
    </xdr:from>
    <xdr:to>
      <xdr:col>11</xdr:col>
      <xdr:colOff>187325</xdr:colOff>
      <xdr:row>30</xdr:row>
      <xdr:rowOff>15346</xdr:rowOff>
    </xdr:to>
    <xdr:sp macro="" textlink="">
      <xdr:nvSpPr>
        <xdr:cNvPr id="97" name="楕円 96">
          <a:extLst>
            <a:ext uri="{FF2B5EF4-FFF2-40B4-BE49-F238E27FC236}">
              <a16:creationId xmlns:a16="http://schemas.microsoft.com/office/drawing/2014/main" xmlns="" id="{00000000-0008-0000-0000-000061000000}"/>
            </a:ext>
          </a:extLst>
        </xdr:cNvPr>
        <xdr:cNvSpPr/>
      </xdr:nvSpPr>
      <xdr:spPr>
        <a:xfrm>
          <a:off x="2476500" y="582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98213</xdr:rowOff>
    </xdr:from>
    <xdr:to>
      <xdr:col>15</xdr:col>
      <xdr:colOff>136525</xdr:colOff>
      <xdr:row>29</xdr:row>
      <xdr:rowOff>135996</xdr:rowOff>
    </xdr:to>
    <xdr:cxnSp macro="">
      <xdr:nvCxnSpPr>
        <xdr:cNvPr id="98" name="直線コネクタ 97">
          <a:extLst>
            <a:ext uri="{FF2B5EF4-FFF2-40B4-BE49-F238E27FC236}">
              <a16:creationId xmlns:a16="http://schemas.microsoft.com/office/drawing/2014/main" xmlns="" id="{00000000-0008-0000-0000-000062000000}"/>
            </a:ext>
          </a:extLst>
        </xdr:cNvPr>
        <xdr:cNvCxnSpPr/>
      </xdr:nvCxnSpPr>
      <xdr:spPr>
        <a:xfrm flipV="1">
          <a:off x="2527300" y="5841788"/>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61807</xdr:rowOff>
    </xdr:from>
    <xdr:to>
      <xdr:col>7</xdr:col>
      <xdr:colOff>187325</xdr:colOff>
      <xdr:row>29</xdr:row>
      <xdr:rowOff>163407</xdr:rowOff>
    </xdr:to>
    <xdr:sp macro="" textlink="">
      <xdr:nvSpPr>
        <xdr:cNvPr id="99" name="楕円 98">
          <a:extLst>
            <a:ext uri="{FF2B5EF4-FFF2-40B4-BE49-F238E27FC236}">
              <a16:creationId xmlns:a16="http://schemas.microsoft.com/office/drawing/2014/main" xmlns="" id="{00000000-0008-0000-0000-000063000000}"/>
            </a:ext>
          </a:extLst>
        </xdr:cNvPr>
        <xdr:cNvSpPr/>
      </xdr:nvSpPr>
      <xdr:spPr>
        <a:xfrm>
          <a:off x="1714500" y="580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112607</xdr:rowOff>
    </xdr:from>
    <xdr:to>
      <xdr:col>11</xdr:col>
      <xdr:colOff>136525</xdr:colOff>
      <xdr:row>29</xdr:row>
      <xdr:rowOff>135996</xdr:rowOff>
    </xdr:to>
    <xdr:cxnSp macro="">
      <xdr:nvCxnSpPr>
        <xdr:cNvPr id="100" name="直線コネクタ 99">
          <a:extLst>
            <a:ext uri="{FF2B5EF4-FFF2-40B4-BE49-F238E27FC236}">
              <a16:creationId xmlns:a16="http://schemas.microsoft.com/office/drawing/2014/main" xmlns="" id="{00000000-0008-0000-0000-000064000000}"/>
            </a:ext>
          </a:extLst>
        </xdr:cNvPr>
        <xdr:cNvCxnSpPr/>
      </xdr:nvCxnSpPr>
      <xdr:spPr>
        <a:xfrm>
          <a:off x="1765300" y="5856182"/>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101" name="n_1aveValue有形固定資産減価償却率">
          <a:extLst>
            <a:ext uri="{FF2B5EF4-FFF2-40B4-BE49-F238E27FC236}">
              <a16:creationId xmlns:a16="http://schemas.microsoft.com/office/drawing/2014/main" xmlns="" id="{00000000-0008-0000-0000-000065000000}"/>
            </a:ext>
          </a:extLst>
        </xdr:cNvPr>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102" name="n_2aveValue有形固定資産減価償却率">
          <a:extLst>
            <a:ext uri="{FF2B5EF4-FFF2-40B4-BE49-F238E27FC236}">
              <a16:creationId xmlns:a16="http://schemas.microsoft.com/office/drawing/2014/main" xmlns="" id="{00000000-0008-0000-0000-000066000000}"/>
            </a:ext>
          </a:extLst>
        </xdr:cNvPr>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143210</xdr:rowOff>
    </xdr:from>
    <xdr:ext cx="405111" cy="259045"/>
    <xdr:sp macro="" textlink="">
      <xdr:nvSpPr>
        <xdr:cNvPr id="103" name="n_3aveValue有形固定資産減価償却率">
          <a:extLst>
            <a:ext uri="{FF2B5EF4-FFF2-40B4-BE49-F238E27FC236}">
              <a16:creationId xmlns:a16="http://schemas.microsoft.com/office/drawing/2014/main" xmlns="" id="{00000000-0008-0000-0000-000067000000}"/>
            </a:ext>
          </a:extLst>
        </xdr:cNvPr>
        <xdr:cNvSpPr txBox="1"/>
      </xdr:nvSpPr>
      <xdr:spPr>
        <a:xfrm>
          <a:off x="2324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4" name="n_4aveValue有形固定資産減価償却率">
          <a:extLst>
            <a:ext uri="{FF2B5EF4-FFF2-40B4-BE49-F238E27FC236}">
              <a16:creationId xmlns:a16="http://schemas.microsoft.com/office/drawing/2014/main" xmlns="" id="{00000000-0008-0000-0000-000068000000}"/>
            </a:ext>
          </a:extLst>
        </xdr:cNvPr>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26475</xdr:rowOff>
    </xdr:from>
    <xdr:ext cx="405111" cy="259045"/>
    <xdr:sp macro="" textlink="">
      <xdr:nvSpPr>
        <xdr:cNvPr id="105" name="n_1mainValue有形固定資産減価償却率">
          <a:extLst>
            <a:ext uri="{FF2B5EF4-FFF2-40B4-BE49-F238E27FC236}">
              <a16:creationId xmlns:a16="http://schemas.microsoft.com/office/drawing/2014/main" xmlns="" id="{00000000-0008-0000-0000-000069000000}"/>
            </a:ext>
          </a:extLst>
        </xdr:cNvPr>
        <xdr:cNvSpPr txBox="1"/>
      </xdr:nvSpPr>
      <xdr:spPr>
        <a:xfrm>
          <a:off x="3836044" y="559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165540</xdr:rowOff>
    </xdr:from>
    <xdr:ext cx="405111" cy="259045"/>
    <xdr:sp macro="" textlink="">
      <xdr:nvSpPr>
        <xdr:cNvPr id="106" name="n_2mainValue有形固定資産減価償却率">
          <a:extLst>
            <a:ext uri="{FF2B5EF4-FFF2-40B4-BE49-F238E27FC236}">
              <a16:creationId xmlns:a16="http://schemas.microsoft.com/office/drawing/2014/main" xmlns="" id="{00000000-0008-0000-0000-00006A000000}"/>
            </a:ext>
          </a:extLst>
        </xdr:cNvPr>
        <xdr:cNvSpPr txBox="1"/>
      </xdr:nvSpPr>
      <xdr:spPr>
        <a:xfrm>
          <a:off x="3086744" y="556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31873</xdr:rowOff>
    </xdr:from>
    <xdr:ext cx="405111" cy="259045"/>
    <xdr:sp macro="" textlink="">
      <xdr:nvSpPr>
        <xdr:cNvPr id="107" name="n_3mainValue有形固定資産減価償却率">
          <a:extLst>
            <a:ext uri="{FF2B5EF4-FFF2-40B4-BE49-F238E27FC236}">
              <a16:creationId xmlns:a16="http://schemas.microsoft.com/office/drawing/2014/main" xmlns="" id="{00000000-0008-0000-0000-00006B000000}"/>
            </a:ext>
          </a:extLst>
        </xdr:cNvPr>
        <xdr:cNvSpPr txBox="1"/>
      </xdr:nvSpPr>
      <xdr:spPr>
        <a:xfrm>
          <a:off x="2324744" y="560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8484</xdr:rowOff>
    </xdr:from>
    <xdr:ext cx="405111" cy="259045"/>
    <xdr:sp macro="" textlink="">
      <xdr:nvSpPr>
        <xdr:cNvPr id="108" name="n_4mainValue有形固定資産減価償却率">
          <a:extLst>
            <a:ext uri="{FF2B5EF4-FFF2-40B4-BE49-F238E27FC236}">
              <a16:creationId xmlns:a16="http://schemas.microsoft.com/office/drawing/2014/main" xmlns="" id="{00000000-0008-0000-0000-00006C000000}"/>
            </a:ext>
          </a:extLst>
        </xdr:cNvPr>
        <xdr:cNvSpPr txBox="1"/>
      </xdr:nvSpPr>
      <xdr:spPr>
        <a:xfrm>
          <a:off x="1562744" y="55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xmlns=""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xmlns=""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xmlns=""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xmlns=""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xmlns=""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xmlns=""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xmlns=""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xmlns=""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xmlns=""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xmlns=""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xmlns=""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xmlns=""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xmlns=""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から減少傾向にある。</a:t>
          </a:r>
          <a:r>
            <a:rPr kumimoji="1" lang="en-US" altLang="ja-JP" sz="1100">
              <a:latin typeface="ＭＳ Ｐゴシック" panose="020B0600070205080204" pitchFamily="50" charset="-128"/>
              <a:ea typeface="ＭＳ Ｐゴシック" panose="020B0600070205080204" pitchFamily="50" charset="-128"/>
            </a:rPr>
            <a:t>R01</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R02</a:t>
          </a:r>
          <a:r>
            <a:rPr kumimoji="1" lang="ja-JP" altLang="en-US" sz="1100">
              <a:latin typeface="ＭＳ Ｐゴシック" panose="020B0600070205080204" pitchFamily="50" charset="-128"/>
              <a:ea typeface="ＭＳ Ｐゴシック" panose="020B0600070205080204" pitchFamily="50" charset="-128"/>
            </a:rPr>
            <a:t>にかけては地方債残高は増加しているものの、基金の積立を実施しており、充当可能基金も増加したため、全体として</a:t>
          </a:r>
          <a:r>
            <a:rPr kumimoji="1" lang="en-US" altLang="ja-JP" sz="1100">
              <a:latin typeface="ＭＳ Ｐゴシック" panose="020B0600070205080204" pitchFamily="50" charset="-128"/>
              <a:ea typeface="ＭＳ Ｐゴシック" panose="020B0600070205080204" pitchFamily="50" charset="-128"/>
            </a:rPr>
            <a:t>68.4%</a:t>
          </a:r>
          <a:r>
            <a:rPr kumimoji="1" lang="ja-JP" altLang="en-US" sz="1100">
              <a:latin typeface="ＭＳ Ｐゴシック" panose="020B0600070205080204" pitchFamily="50" charset="-128"/>
              <a:ea typeface="ＭＳ Ｐゴシック" panose="020B0600070205080204" pitchFamily="50" charset="-128"/>
            </a:rPr>
            <a:t>減少した。今後とも極力起債発行を抑制し、国庫補助等も活用しながらより一層健全な財政運営を行う用努めていく。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xmlns=""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xmlns=""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xmlns=""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xmlns="" id="{00000000-0008-0000-00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xmlns="" id="{00000000-0008-0000-00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xmlns="" id="{00000000-0008-0000-00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xmlns="" id="{00000000-0008-0000-00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xmlns="" id="{00000000-0008-0000-00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xmlns="" id="{00000000-0008-0000-00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xmlns="" id="{00000000-0008-0000-00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xmlns="" id="{00000000-0008-0000-00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xmlns="" id="{00000000-0008-0000-00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xmlns="" id="{00000000-0008-0000-00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xmlns="" id="{00000000-0008-0000-00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xmlns="" id="{00000000-0008-0000-00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xmlns=""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xmlns=""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39" name="直線コネクタ 138">
          <a:extLst>
            <a:ext uri="{FF2B5EF4-FFF2-40B4-BE49-F238E27FC236}">
              <a16:creationId xmlns:a16="http://schemas.microsoft.com/office/drawing/2014/main" xmlns="" id="{00000000-0008-0000-0000-00008B000000}"/>
            </a:ext>
          </a:extLst>
        </xdr:cNvPr>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40" name="債務償還比率最小値テキスト">
          <a:extLst>
            <a:ext uri="{FF2B5EF4-FFF2-40B4-BE49-F238E27FC236}">
              <a16:creationId xmlns:a16="http://schemas.microsoft.com/office/drawing/2014/main" xmlns="" id="{00000000-0008-0000-0000-00008C000000}"/>
            </a:ext>
          </a:extLst>
        </xdr:cNvPr>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41" name="直線コネクタ 140">
          <a:extLst>
            <a:ext uri="{FF2B5EF4-FFF2-40B4-BE49-F238E27FC236}">
              <a16:creationId xmlns:a16="http://schemas.microsoft.com/office/drawing/2014/main" xmlns="" id="{00000000-0008-0000-0000-00008D000000}"/>
            </a:ext>
          </a:extLst>
        </xdr:cNvPr>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xmlns="" id="{00000000-0008-0000-00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xmlns="" id="{00000000-0008-0000-00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164001</xdr:rowOff>
    </xdr:from>
    <xdr:ext cx="469744" cy="259045"/>
    <xdr:sp macro="" textlink="">
      <xdr:nvSpPr>
        <xdr:cNvPr id="144" name="債務償還比率平均値テキスト">
          <a:extLst>
            <a:ext uri="{FF2B5EF4-FFF2-40B4-BE49-F238E27FC236}">
              <a16:creationId xmlns:a16="http://schemas.microsoft.com/office/drawing/2014/main" xmlns="" id="{00000000-0008-0000-0000-000090000000}"/>
            </a:ext>
          </a:extLst>
        </xdr:cNvPr>
        <xdr:cNvSpPr txBox="1"/>
      </xdr:nvSpPr>
      <xdr:spPr>
        <a:xfrm>
          <a:off x="14846300" y="5736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45" name="フローチャート: 判断 144">
          <a:extLst>
            <a:ext uri="{FF2B5EF4-FFF2-40B4-BE49-F238E27FC236}">
              <a16:creationId xmlns:a16="http://schemas.microsoft.com/office/drawing/2014/main" xmlns="" id="{00000000-0008-0000-0000-000091000000}"/>
            </a:ext>
          </a:extLst>
        </xdr:cNvPr>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46" name="フローチャート: 判断 145">
          <a:extLst>
            <a:ext uri="{FF2B5EF4-FFF2-40B4-BE49-F238E27FC236}">
              <a16:creationId xmlns:a16="http://schemas.microsoft.com/office/drawing/2014/main" xmlns="" id="{00000000-0008-0000-0000-000092000000}"/>
            </a:ext>
          </a:extLst>
        </xdr:cNvPr>
        <xdr:cNvSpPr/>
      </xdr:nvSpPr>
      <xdr:spPr>
        <a:xfrm>
          <a:off x="14033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47" name="フローチャート: 判断 146">
          <a:extLst>
            <a:ext uri="{FF2B5EF4-FFF2-40B4-BE49-F238E27FC236}">
              <a16:creationId xmlns:a16="http://schemas.microsoft.com/office/drawing/2014/main" xmlns="" id="{00000000-0008-0000-0000-000093000000}"/>
            </a:ext>
          </a:extLst>
        </xdr:cNvPr>
        <xdr:cNvSpPr/>
      </xdr:nvSpPr>
      <xdr:spPr>
        <a:xfrm>
          <a:off x="13271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48" name="フローチャート: 判断 147">
          <a:extLst>
            <a:ext uri="{FF2B5EF4-FFF2-40B4-BE49-F238E27FC236}">
              <a16:creationId xmlns:a16="http://schemas.microsoft.com/office/drawing/2014/main" xmlns="" id="{00000000-0008-0000-0000-000094000000}"/>
            </a:ext>
          </a:extLst>
        </xdr:cNvPr>
        <xdr:cNvSpPr/>
      </xdr:nvSpPr>
      <xdr:spPr>
        <a:xfrm>
          <a:off x="12509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49" name="フローチャート: 判断 148">
          <a:extLst>
            <a:ext uri="{FF2B5EF4-FFF2-40B4-BE49-F238E27FC236}">
              <a16:creationId xmlns:a16="http://schemas.microsoft.com/office/drawing/2014/main" xmlns="" id="{00000000-0008-0000-0000-000095000000}"/>
            </a:ext>
          </a:extLst>
        </xdr:cNvPr>
        <xdr:cNvSpPr/>
      </xdr:nvSpPr>
      <xdr:spPr>
        <a:xfrm>
          <a:off x="11747500" y="59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xmlns=""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111243</xdr:rowOff>
    </xdr:from>
    <xdr:to>
      <xdr:col>76</xdr:col>
      <xdr:colOff>73025</xdr:colOff>
      <xdr:row>31</xdr:row>
      <xdr:rowOff>41393</xdr:rowOff>
    </xdr:to>
    <xdr:sp macro="" textlink="">
      <xdr:nvSpPr>
        <xdr:cNvPr id="155" name="楕円 154">
          <a:extLst>
            <a:ext uri="{FF2B5EF4-FFF2-40B4-BE49-F238E27FC236}">
              <a16:creationId xmlns:a16="http://schemas.microsoft.com/office/drawing/2014/main" xmlns="" id="{00000000-0008-0000-0000-00009B000000}"/>
            </a:ext>
          </a:extLst>
        </xdr:cNvPr>
        <xdr:cNvSpPr/>
      </xdr:nvSpPr>
      <xdr:spPr>
        <a:xfrm>
          <a:off x="14744700" y="602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89670</xdr:rowOff>
    </xdr:from>
    <xdr:ext cx="469744" cy="259045"/>
    <xdr:sp macro="" textlink="">
      <xdr:nvSpPr>
        <xdr:cNvPr id="156" name="債務償還比率該当値テキスト">
          <a:extLst>
            <a:ext uri="{FF2B5EF4-FFF2-40B4-BE49-F238E27FC236}">
              <a16:creationId xmlns:a16="http://schemas.microsoft.com/office/drawing/2014/main" xmlns="" id="{00000000-0008-0000-0000-00009C000000}"/>
            </a:ext>
          </a:extLst>
        </xdr:cNvPr>
        <xdr:cNvSpPr txBox="1"/>
      </xdr:nvSpPr>
      <xdr:spPr>
        <a:xfrm>
          <a:off x="14846300" y="600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45276</xdr:rowOff>
    </xdr:from>
    <xdr:to>
      <xdr:col>72</xdr:col>
      <xdr:colOff>123825</xdr:colOff>
      <xdr:row>31</xdr:row>
      <xdr:rowOff>146876</xdr:rowOff>
    </xdr:to>
    <xdr:sp macro="" textlink="">
      <xdr:nvSpPr>
        <xdr:cNvPr id="157" name="楕円 156">
          <a:extLst>
            <a:ext uri="{FF2B5EF4-FFF2-40B4-BE49-F238E27FC236}">
              <a16:creationId xmlns:a16="http://schemas.microsoft.com/office/drawing/2014/main" xmlns="" id="{00000000-0008-0000-0000-00009D000000}"/>
            </a:ext>
          </a:extLst>
        </xdr:cNvPr>
        <xdr:cNvSpPr/>
      </xdr:nvSpPr>
      <xdr:spPr>
        <a:xfrm>
          <a:off x="14033500" y="613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162043</xdr:rowOff>
    </xdr:from>
    <xdr:to>
      <xdr:col>76</xdr:col>
      <xdr:colOff>22225</xdr:colOff>
      <xdr:row>31</xdr:row>
      <xdr:rowOff>96076</xdr:rowOff>
    </xdr:to>
    <xdr:cxnSp macro="">
      <xdr:nvCxnSpPr>
        <xdr:cNvPr id="158" name="直線コネクタ 157">
          <a:extLst>
            <a:ext uri="{FF2B5EF4-FFF2-40B4-BE49-F238E27FC236}">
              <a16:creationId xmlns:a16="http://schemas.microsoft.com/office/drawing/2014/main" xmlns="" id="{00000000-0008-0000-0000-00009E000000}"/>
            </a:ext>
          </a:extLst>
        </xdr:cNvPr>
        <xdr:cNvCxnSpPr/>
      </xdr:nvCxnSpPr>
      <xdr:spPr>
        <a:xfrm flipV="1">
          <a:off x="14084300" y="6077068"/>
          <a:ext cx="711200" cy="10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125966</xdr:rowOff>
    </xdr:from>
    <xdr:to>
      <xdr:col>68</xdr:col>
      <xdr:colOff>123825</xdr:colOff>
      <xdr:row>33</xdr:row>
      <xdr:rowOff>56116</xdr:rowOff>
    </xdr:to>
    <xdr:sp macro="" textlink="">
      <xdr:nvSpPr>
        <xdr:cNvPr id="159" name="楕円 158">
          <a:extLst>
            <a:ext uri="{FF2B5EF4-FFF2-40B4-BE49-F238E27FC236}">
              <a16:creationId xmlns:a16="http://schemas.microsoft.com/office/drawing/2014/main" xmlns="" id="{00000000-0008-0000-0000-00009F000000}"/>
            </a:ext>
          </a:extLst>
        </xdr:cNvPr>
        <xdr:cNvSpPr/>
      </xdr:nvSpPr>
      <xdr:spPr>
        <a:xfrm>
          <a:off x="13271500" y="638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96076</xdr:rowOff>
    </xdr:from>
    <xdr:to>
      <xdr:col>72</xdr:col>
      <xdr:colOff>73025</xdr:colOff>
      <xdr:row>33</xdr:row>
      <xdr:rowOff>5316</xdr:rowOff>
    </xdr:to>
    <xdr:cxnSp macro="">
      <xdr:nvCxnSpPr>
        <xdr:cNvPr id="160" name="直線コネクタ 159">
          <a:extLst>
            <a:ext uri="{FF2B5EF4-FFF2-40B4-BE49-F238E27FC236}">
              <a16:creationId xmlns:a16="http://schemas.microsoft.com/office/drawing/2014/main" xmlns="" id="{00000000-0008-0000-0000-0000A0000000}"/>
            </a:ext>
          </a:extLst>
        </xdr:cNvPr>
        <xdr:cNvCxnSpPr/>
      </xdr:nvCxnSpPr>
      <xdr:spPr>
        <a:xfrm flipV="1">
          <a:off x="13322300" y="6182551"/>
          <a:ext cx="762000" cy="25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139192</xdr:rowOff>
    </xdr:from>
    <xdr:to>
      <xdr:col>64</xdr:col>
      <xdr:colOff>123825</xdr:colOff>
      <xdr:row>32</xdr:row>
      <xdr:rowOff>69342</xdr:rowOff>
    </xdr:to>
    <xdr:sp macro="" textlink="">
      <xdr:nvSpPr>
        <xdr:cNvPr id="161" name="楕円 160">
          <a:extLst>
            <a:ext uri="{FF2B5EF4-FFF2-40B4-BE49-F238E27FC236}">
              <a16:creationId xmlns:a16="http://schemas.microsoft.com/office/drawing/2014/main" xmlns="" id="{00000000-0008-0000-0000-0000A1000000}"/>
            </a:ext>
          </a:extLst>
        </xdr:cNvPr>
        <xdr:cNvSpPr/>
      </xdr:nvSpPr>
      <xdr:spPr>
        <a:xfrm>
          <a:off x="12509500" y="62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18542</xdr:rowOff>
    </xdr:from>
    <xdr:to>
      <xdr:col>68</xdr:col>
      <xdr:colOff>73025</xdr:colOff>
      <xdr:row>33</xdr:row>
      <xdr:rowOff>5316</xdr:rowOff>
    </xdr:to>
    <xdr:cxnSp macro="">
      <xdr:nvCxnSpPr>
        <xdr:cNvPr id="162" name="直線コネクタ 161">
          <a:extLst>
            <a:ext uri="{FF2B5EF4-FFF2-40B4-BE49-F238E27FC236}">
              <a16:creationId xmlns:a16="http://schemas.microsoft.com/office/drawing/2014/main" xmlns="" id="{00000000-0008-0000-0000-0000A2000000}"/>
            </a:ext>
          </a:extLst>
        </xdr:cNvPr>
        <xdr:cNvCxnSpPr/>
      </xdr:nvCxnSpPr>
      <xdr:spPr>
        <a:xfrm>
          <a:off x="12560300" y="6276467"/>
          <a:ext cx="762000" cy="15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42309</xdr:rowOff>
    </xdr:from>
    <xdr:to>
      <xdr:col>60</xdr:col>
      <xdr:colOff>123825</xdr:colOff>
      <xdr:row>30</xdr:row>
      <xdr:rowOff>143909</xdr:rowOff>
    </xdr:to>
    <xdr:sp macro="" textlink="">
      <xdr:nvSpPr>
        <xdr:cNvPr id="163" name="楕円 162">
          <a:extLst>
            <a:ext uri="{FF2B5EF4-FFF2-40B4-BE49-F238E27FC236}">
              <a16:creationId xmlns:a16="http://schemas.microsoft.com/office/drawing/2014/main" xmlns="" id="{00000000-0008-0000-0000-0000A3000000}"/>
            </a:ext>
          </a:extLst>
        </xdr:cNvPr>
        <xdr:cNvSpPr/>
      </xdr:nvSpPr>
      <xdr:spPr>
        <a:xfrm>
          <a:off x="11747500" y="595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93109</xdr:rowOff>
    </xdr:from>
    <xdr:to>
      <xdr:col>64</xdr:col>
      <xdr:colOff>73025</xdr:colOff>
      <xdr:row>32</xdr:row>
      <xdr:rowOff>18542</xdr:rowOff>
    </xdr:to>
    <xdr:cxnSp macro="">
      <xdr:nvCxnSpPr>
        <xdr:cNvPr id="164" name="直線コネクタ 163">
          <a:extLst>
            <a:ext uri="{FF2B5EF4-FFF2-40B4-BE49-F238E27FC236}">
              <a16:creationId xmlns:a16="http://schemas.microsoft.com/office/drawing/2014/main" xmlns="" id="{00000000-0008-0000-0000-0000A4000000}"/>
            </a:ext>
          </a:extLst>
        </xdr:cNvPr>
        <xdr:cNvCxnSpPr/>
      </xdr:nvCxnSpPr>
      <xdr:spPr>
        <a:xfrm>
          <a:off x="11798300" y="6008134"/>
          <a:ext cx="762000" cy="26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143473</xdr:rowOff>
    </xdr:from>
    <xdr:ext cx="469744" cy="259045"/>
    <xdr:sp macro="" textlink="">
      <xdr:nvSpPr>
        <xdr:cNvPr id="165" name="n_1aveValue債務償還比率">
          <a:extLst>
            <a:ext uri="{FF2B5EF4-FFF2-40B4-BE49-F238E27FC236}">
              <a16:creationId xmlns:a16="http://schemas.microsoft.com/office/drawing/2014/main" xmlns="" id="{00000000-0008-0000-0000-0000A5000000}"/>
            </a:ext>
          </a:extLst>
        </xdr:cNvPr>
        <xdr:cNvSpPr txBox="1"/>
      </xdr:nvSpPr>
      <xdr:spPr>
        <a:xfrm>
          <a:off x="138367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127126</xdr:rowOff>
    </xdr:from>
    <xdr:ext cx="469744" cy="259045"/>
    <xdr:sp macro="" textlink="">
      <xdr:nvSpPr>
        <xdr:cNvPr id="166" name="n_2aveValue債務償還比率">
          <a:extLst>
            <a:ext uri="{FF2B5EF4-FFF2-40B4-BE49-F238E27FC236}">
              <a16:creationId xmlns:a16="http://schemas.microsoft.com/office/drawing/2014/main" xmlns="" id="{00000000-0008-0000-0000-0000A6000000}"/>
            </a:ext>
          </a:extLst>
        </xdr:cNvPr>
        <xdr:cNvSpPr txBox="1"/>
      </xdr:nvSpPr>
      <xdr:spPr>
        <a:xfrm>
          <a:off x="13087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148870</xdr:rowOff>
    </xdr:from>
    <xdr:ext cx="469744" cy="259045"/>
    <xdr:sp macro="" textlink="">
      <xdr:nvSpPr>
        <xdr:cNvPr id="167" name="n_3aveValue債務償還比率">
          <a:extLst>
            <a:ext uri="{FF2B5EF4-FFF2-40B4-BE49-F238E27FC236}">
              <a16:creationId xmlns:a16="http://schemas.microsoft.com/office/drawing/2014/main" xmlns="" id="{00000000-0008-0000-0000-0000A7000000}"/>
            </a:ext>
          </a:extLst>
        </xdr:cNvPr>
        <xdr:cNvSpPr txBox="1"/>
      </xdr:nvSpPr>
      <xdr:spPr>
        <a:xfrm>
          <a:off x="12325427" y="572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macro="" textlink="">
      <xdr:nvSpPr>
        <xdr:cNvPr id="168" name="n_4aveValue債務償還比率">
          <a:extLst>
            <a:ext uri="{FF2B5EF4-FFF2-40B4-BE49-F238E27FC236}">
              <a16:creationId xmlns:a16="http://schemas.microsoft.com/office/drawing/2014/main" xmlns="" id="{00000000-0008-0000-0000-0000A8000000}"/>
            </a:ext>
          </a:extLst>
        </xdr:cNvPr>
        <xdr:cNvSpPr txBox="1"/>
      </xdr:nvSpPr>
      <xdr:spPr>
        <a:xfrm>
          <a:off x="11563427" y="5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138003</xdr:rowOff>
    </xdr:from>
    <xdr:ext cx="469744" cy="259045"/>
    <xdr:sp macro="" textlink="">
      <xdr:nvSpPr>
        <xdr:cNvPr id="169" name="n_1mainValue債務償還比率">
          <a:extLst>
            <a:ext uri="{FF2B5EF4-FFF2-40B4-BE49-F238E27FC236}">
              <a16:creationId xmlns:a16="http://schemas.microsoft.com/office/drawing/2014/main" xmlns="" id="{00000000-0008-0000-0000-0000A9000000}"/>
            </a:ext>
          </a:extLst>
        </xdr:cNvPr>
        <xdr:cNvSpPr txBox="1"/>
      </xdr:nvSpPr>
      <xdr:spPr>
        <a:xfrm>
          <a:off x="13836727" y="6224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47243</xdr:rowOff>
    </xdr:from>
    <xdr:ext cx="469744" cy="259045"/>
    <xdr:sp macro="" textlink="">
      <xdr:nvSpPr>
        <xdr:cNvPr id="170" name="n_2mainValue債務償還比率">
          <a:extLst>
            <a:ext uri="{FF2B5EF4-FFF2-40B4-BE49-F238E27FC236}">
              <a16:creationId xmlns:a16="http://schemas.microsoft.com/office/drawing/2014/main" xmlns="" id="{00000000-0008-0000-0000-0000AA000000}"/>
            </a:ext>
          </a:extLst>
        </xdr:cNvPr>
        <xdr:cNvSpPr txBox="1"/>
      </xdr:nvSpPr>
      <xdr:spPr>
        <a:xfrm>
          <a:off x="13087427" y="647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60469</xdr:rowOff>
    </xdr:from>
    <xdr:ext cx="469744" cy="259045"/>
    <xdr:sp macro="" textlink="">
      <xdr:nvSpPr>
        <xdr:cNvPr id="171" name="n_3mainValue債務償還比率">
          <a:extLst>
            <a:ext uri="{FF2B5EF4-FFF2-40B4-BE49-F238E27FC236}">
              <a16:creationId xmlns:a16="http://schemas.microsoft.com/office/drawing/2014/main" xmlns="" id="{00000000-0008-0000-0000-0000AB000000}"/>
            </a:ext>
          </a:extLst>
        </xdr:cNvPr>
        <xdr:cNvSpPr txBox="1"/>
      </xdr:nvSpPr>
      <xdr:spPr>
        <a:xfrm>
          <a:off x="12325427" y="631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135036</xdr:rowOff>
    </xdr:from>
    <xdr:ext cx="469744" cy="259045"/>
    <xdr:sp macro="" textlink="">
      <xdr:nvSpPr>
        <xdr:cNvPr id="172" name="n_4mainValue債務償還比率">
          <a:extLst>
            <a:ext uri="{FF2B5EF4-FFF2-40B4-BE49-F238E27FC236}">
              <a16:creationId xmlns:a16="http://schemas.microsoft.com/office/drawing/2014/main" xmlns="" id="{00000000-0008-0000-0000-0000AC000000}"/>
            </a:ext>
          </a:extLst>
        </xdr:cNvPr>
        <xdr:cNvSpPr txBox="1"/>
      </xdr:nvSpPr>
      <xdr:spPr>
        <a:xfrm>
          <a:off x="11563427" y="605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xmlns=""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xmlns=""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xmlns=""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xmlns=""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xmlns=""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xmlns=""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6,749
6,640
77.22
10,852,904
10,145,570
333,567
3,091,105
10,694,949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xmlns="" id="{00000000-0008-0000-0100-000039000000}"/>
            </a:ext>
          </a:extLst>
        </xdr:cNvPr>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00000000-0008-0000-0100-00003A000000}"/>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xmlns="" id="{00000000-0008-0000-0100-00003B000000}"/>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00000000-0008-0000-0100-00003C000000}"/>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xmlns="" id="{00000000-0008-0000-0100-00003D000000}"/>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00000000-0008-0000-0100-00003E000000}"/>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xmlns="" id="{00000000-0008-0000-0100-00003F000000}"/>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xmlns="" id="{00000000-0008-0000-0100-000040000000}"/>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a:extLst>
            <a:ext uri="{FF2B5EF4-FFF2-40B4-BE49-F238E27FC236}">
              <a16:creationId xmlns:a16="http://schemas.microsoft.com/office/drawing/2014/main" xmlns="" id="{00000000-0008-0000-0100-000041000000}"/>
            </a:ext>
          </a:extLst>
        </xdr:cNvPr>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a:extLst>
            <a:ext uri="{FF2B5EF4-FFF2-40B4-BE49-F238E27FC236}">
              <a16:creationId xmlns:a16="http://schemas.microsoft.com/office/drawing/2014/main" xmlns="" id="{00000000-0008-0000-0100-000042000000}"/>
            </a:ext>
          </a:extLst>
        </xdr:cNvPr>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xmlns="" id="{00000000-0008-0000-0100-000043000000}"/>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158750</xdr:rowOff>
    </xdr:from>
    <xdr:to>
      <xdr:col>24</xdr:col>
      <xdr:colOff>114300</xdr:colOff>
      <xdr:row>37</xdr:row>
      <xdr:rowOff>88900</xdr:rowOff>
    </xdr:to>
    <xdr:sp macro="" textlink="">
      <xdr:nvSpPr>
        <xdr:cNvPr id="73" name="楕円 72">
          <a:extLst>
            <a:ext uri="{FF2B5EF4-FFF2-40B4-BE49-F238E27FC236}">
              <a16:creationId xmlns:a16="http://schemas.microsoft.com/office/drawing/2014/main" xmlns="" id="{00000000-0008-0000-0100-000049000000}"/>
            </a:ext>
          </a:extLst>
        </xdr:cNvPr>
        <xdr:cNvSpPr/>
      </xdr:nvSpPr>
      <xdr:spPr>
        <a:xfrm>
          <a:off x="45847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10177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00000000-0008-0000-0100-00004A000000}"/>
            </a:ext>
          </a:extLst>
        </xdr:cNvPr>
        <xdr:cNvSpPr txBox="1"/>
      </xdr:nvSpPr>
      <xdr:spPr>
        <a:xfrm>
          <a:off x="4673600"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124460</xdr:rowOff>
    </xdr:from>
    <xdr:to>
      <xdr:col>20</xdr:col>
      <xdr:colOff>38100</xdr:colOff>
      <xdr:row>37</xdr:row>
      <xdr:rowOff>54610</xdr:rowOff>
    </xdr:to>
    <xdr:sp macro="" textlink="">
      <xdr:nvSpPr>
        <xdr:cNvPr id="75" name="楕円 74">
          <a:extLst>
            <a:ext uri="{FF2B5EF4-FFF2-40B4-BE49-F238E27FC236}">
              <a16:creationId xmlns:a16="http://schemas.microsoft.com/office/drawing/2014/main" xmlns="" id="{00000000-0008-0000-0100-00004B000000}"/>
            </a:ext>
          </a:extLst>
        </xdr:cNvPr>
        <xdr:cNvSpPr/>
      </xdr:nvSpPr>
      <xdr:spPr>
        <a:xfrm>
          <a:off x="3746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3810</xdr:rowOff>
    </xdr:from>
    <xdr:to>
      <xdr:col>24</xdr:col>
      <xdr:colOff>63500</xdr:colOff>
      <xdr:row>37</xdr:row>
      <xdr:rowOff>38100</xdr:rowOff>
    </xdr:to>
    <xdr:cxnSp macro="">
      <xdr:nvCxnSpPr>
        <xdr:cNvPr id="76" name="直線コネクタ 75">
          <a:extLst>
            <a:ext uri="{FF2B5EF4-FFF2-40B4-BE49-F238E27FC236}">
              <a16:creationId xmlns:a16="http://schemas.microsoft.com/office/drawing/2014/main" xmlns="" id="{00000000-0008-0000-0100-00004C000000}"/>
            </a:ext>
          </a:extLst>
        </xdr:cNvPr>
        <xdr:cNvCxnSpPr/>
      </xdr:nvCxnSpPr>
      <xdr:spPr>
        <a:xfrm>
          <a:off x="3797300" y="63474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86360</xdr:rowOff>
    </xdr:from>
    <xdr:to>
      <xdr:col>15</xdr:col>
      <xdr:colOff>101600</xdr:colOff>
      <xdr:row>37</xdr:row>
      <xdr:rowOff>16510</xdr:rowOff>
    </xdr:to>
    <xdr:sp macro="" textlink="">
      <xdr:nvSpPr>
        <xdr:cNvPr id="77" name="楕円 76">
          <a:extLst>
            <a:ext uri="{FF2B5EF4-FFF2-40B4-BE49-F238E27FC236}">
              <a16:creationId xmlns:a16="http://schemas.microsoft.com/office/drawing/2014/main" xmlns="" id="{00000000-0008-0000-0100-00004D000000}"/>
            </a:ext>
          </a:extLst>
        </xdr:cNvPr>
        <xdr:cNvSpPr/>
      </xdr:nvSpPr>
      <xdr:spPr>
        <a:xfrm>
          <a:off x="2857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137160</xdr:rowOff>
    </xdr:from>
    <xdr:to>
      <xdr:col>19</xdr:col>
      <xdr:colOff>177800</xdr:colOff>
      <xdr:row>37</xdr:row>
      <xdr:rowOff>3810</xdr:rowOff>
    </xdr:to>
    <xdr:cxnSp macro="">
      <xdr:nvCxnSpPr>
        <xdr:cNvPr id="78" name="直線コネクタ 77">
          <a:extLst>
            <a:ext uri="{FF2B5EF4-FFF2-40B4-BE49-F238E27FC236}">
              <a16:creationId xmlns:a16="http://schemas.microsoft.com/office/drawing/2014/main" xmlns="" id="{00000000-0008-0000-0100-00004E000000}"/>
            </a:ext>
          </a:extLst>
        </xdr:cNvPr>
        <xdr:cNvCxnSpPr/>
      </xdr:nvCxnSpPr>
      <xdr:spPr>
        <a:xfrm>
          <a:off x="2908300" y="6309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48260</xdr:rowOff>
    </xdr:from>
    <xdr:to>
      <xdr:col>10</xdr:col>
      <xdr:colOff>165100</xdr:colOff>
      <xdr:row>36</xdr:row>
      <xdr:rowOff>149860</xdr:rowOff>
    </xdr:to>
    <xdr:sp macro="" textlink="">
      <xdr:nvSpPr>
        <xdr:cNvPr id="79" name="楕円 78">
          <a:extLst>
            <a:ext uri="{FF2B5EF4-FFF2-40B4-BE49-F238E27FC236}">
              <a16:creationId xmlns:a16="http://schemas.microsoft.com/office/drawing/2014/main" xmlns="" id="{00000000-0008-0000-0100-00004F000000}"/>
            </a:ext>
          </a:extLst>
        </xdr:cNvPr>
        <xdr:cNvSpPr/>
      </xdr:nvSpPr>
      <xdr:spPr>
        <a:xfrm>
          <a:off x="1968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99060</xdr:rowOff>
    </xdr:from>
    <xdr:to>
      <xdr:col>15</xdr:col>
      <xdr:colOff>50800</xdr:colOff>
      <xdr:row>36</xdr:row>
      <xdr:rowOff>137160</xdr:rowOff>
    </xdr:to>
    <xdr:cxnSp macro="">
      <xdr:nvCxnSpPr>
        <xdr:cNvPr id="80" name="直線コネクタ 79">
          <a:extLst>
            <a:ext uri="{FF2B5EF4-FFF2-40B4-BE49-F238E27FC236}">
              <a16:creationId xmlns:a16="http://schemas.microsoft.com/office/drawing/2014/main" xmlns="" id="{00000000-0008-0000-0100-000050000000}"/>
            </a:ext>
          </a:extLst>
        </xdr:cNvPr>
        <xdr:cNvCxnSpPr/>
      </xdr:nvCxnSpPr>
      <xdr:spPr>
        <a:xfrm>
          <a:off x="2019300" y="6271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10160</xdr:rowOff>
    </xdr:from>
    <xdr:to>
      <xdr:col>6</xdr:col>
      <xdr:colOff>38100</xdr:colOff>
      <xdr:row>36</xdr:row>
      <xdr:rowOff>111760</xdr:rowOff>
    </xdr:to>
    <xdr:sp macro="" textlink="">
      <xdr:nvSpPr>
        <xdr:cNvPr id="81" name="楕円 80">
          <a:extLst>
            <a:ext uri="{FF2B5EF4-FFF2-40B4-BE49-F238E27FC236}">
              <a16:creationId xmlns:a16="http://schemas.microsoft.com/office/drawing/2014/main" xmlns="" id="{00000000-0008-0000-0100-000051000000}"/>
            </a:ext>
          </a:extLst>
        </xdr:cNvPr>
        <xdr:cNvSpPr/>
      </xdr:nvSpPr>
      <xdr:spPr>
        <a:xfrm>
          <a:off x="1079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60960</xdr:rowOff>
    </xdr:from>
    <xdr:to>
      <xdr:col>10</xdr:col>
      <xdr:colOff>114300</xdr:colOff>
      <xdr:row>36</xdr:row>
      <xdr:rowOff>99060</xdr:rowOff>
    </xdr:to>
    <xdr:cxnSp macro="">
      <xdr:nvCxnSpPr>
        <xdr:cNvPr id="82" name="直線コネクタ 81">
          <a:extLst>
            <a:ext uri="{FF2B5EF4-FFF2-40B4-BE49-F238E27FC236}">
              <a16:creationId xmlns:a16="http://schemas.microsoft.com/office/drawing/2014/main" xmlns="" id="{00000000-0008-0000-0100-000052000000}"/>
            </a:ext>
          </a:extLst>
        </xdr:cNvPr>
        <xdr:cNvCxnSpPr/>
      </xdr:nvCxnSpPr>
      <xdr:spPr>
        <a:xfrm>
          <a:off x="1130300" y="6233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a:extLst>
            <a:ext uri="{FF2B5EF4-FFF2-40B4-BE49-F238E27FC236}">
              <a16:creationId xmlns:a16="http://schemas.microsoft.com/office/drawing/2014/main" xmlns="" id="{00000000-0008-0000-0100-000053000000}"/>
            </a:ext>
          </a:extLst>
        </xdr:cNvPr>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4" name="n_2aveValue【道路】&#10;有形固定資産減価償却率">
          <a:extLst>
            <a:ext uri="{FF2B5EF4-FFF2-40B4-BE49-F238E27FC236}">
              <a16:creationId xmlns:a16="http://schemas.microsoft.com/office/drawing/2014/main" xmlns="" id="{00000000-0008-0000-0100-000054000000}"/>
            </a:ext>
          </a:extLst>
        </xdr:cNvPr>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5" name="n_3aveValue【道路】&#10;有形固定資産減価償却率">
          <a:extLst>
            <a:ext uri="{FF2B5EF4-FFF2-40B4-BE49-F238E27FC236}">
              <a16:creationId xmlns:a16="http://schemas.microsoft.com/office/drawing/2014/main" xmlns="" id="{00000000-0008-0000-0100-000055000000}"/>
            </a:ext>
          </a:extLst>
        </xdr:cNvPr>
        <xdr:cNvSpPr txBox="1"/>
      </xdr:nvSpPr>
      <xdr:spPr>
        <a:xfrm>
          <a:off x="1816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a:extLst>
            <a:ext uri="{FF2B5EF4-FFF2-40B4-BE49-F238E27FC236}">
              <a16:creationId xmlns:a16="http://schemas.microsoft.com/office/drawing/2014/main" xmlns="" id="{00000000-0008-0000-0100-000056000000}"/>
            </a:ext>
          </a:extLst>
        </xdr:cNvPr>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71137</xdr:rowOff>
    </xdr:from>
    <xdr:ext cx="405111" cy="259045"/>
    <xdr:sp macro="" textlink="">
      <xdr:nvSpPr>
        <xdr:cNvPr id="87" name="n_1mainValue【道路】&#10;有形固定資産減価償却率">
          <a:extLst>
            <a:ext uri="{FF2B5EF4-FFF2-40B4-BE49-F238E27FC236}">
              <a16:creationId xmlns:a16="http://schemas.microsoft.com/office/drawing/2014/main" xmlns="" id="{00000000-0008-0000-0100-000057000000}"/>
            </a:ext>
          </a:extLst>
        </xdr:cNvPr>
        <xdr:cNvSpPr txBox="1"/>
      </xdr:nvSpPr>
      <xdr:spPr>
        <a:xfrm>
          <a:off x="35820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33037</xdr:rowOff>
    </xdr:from>
    <xdr:ext cx="405111" cy="259045"/>
    <xdr:sp macro="" textlink="">
      <xdr:nvSpPr>
        <xdr:cNvPr id="88" name="n_2mainValue【道路】&#10;有形固定資産減価償却率">
          <a:extLst>
            <a:ext uri="{FF2B5EF4-FFF2-40B4-BE49-F238E27FC236}">
              <a16:creationId xmlns:a16="http://schemas.microsoft.com/office/drawing/2014/main" xmlns="" id="{00000000-0008-0000-0100-000058000000}"/>
            </a:ext>
          </a:extLst>
        </xdr:cNvPr>
        <xdr:cNvSpPr txBox="1"/>
      </xdr:nvSpPr>
      <xdr:spPr>
        <a:xfrm>
          <a:off x="2705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9" name="n_3mainValue【道路】&#10;有形固定資産減価償却率">
          <a:extLst>
            <a:ext uri="{FF2B5EF4-FFF2-40B4-BE49-F238E27FC236}">
              <a16:creationId xmlns:a16="http://schemas.microsoft.com/office/drawing/2014/main" xmlns="" id="{00000000-0008-0000-0100-000059000000}"/>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90" name="n_4mainValue【道路】&#10;有形固定資産減価償却率">
          <a:extLst>
            <a:ext uri="{FF2B5EF4-FFF2-40B4-BE49-F238E27FC236}">
              <a16:creationId xmlns:a16="http://schemas.microsoft.com/office/drawing/2014/main" xmlns="" id="{00000000-0008-0000-0100-00005A000000}"/>
            </a:ext>
          </a:extLst>
        </xdr:cNvPr>
        <xdr:cNvSpPr txBox="1"/>
      </xdr:nvSpPr>
      <xdr:spPr>
        <a:xfrm>
          <a:off x="927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xmlns="" id="{00000000-0008-0000-0100-000068000000}"/>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xmlns="" id="{00000000-0008-0000-0100-00006A000000}"/>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xmlns="" id="{00000000-0008-0000-0100-00006C000000}"/>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xmlns="" id="{00000000-0008-0000-0100-00006E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xmlns="" id="{00000000-0008-0000-0100-000070000000}"/>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4" name="直線コネクタ 113">
          <a:extLst>
            <a:ext uri="{FF2B5EF4-FFF2-40B4-BE49-F238E27FC236}">
              <a16:creationId xmlns:a16="http://schemas.microsoft.com/office/drawing/2014/main" xmlns="" id="{00000000-0008-0000-0100-000072000000}"/>
            </a:ext>
          </a:extLst>
        </xdr:cNvPr>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5" name="【道路】&#10;一人当たり延長最小値テキスト">
          <a:extLst>
            <a:ext uri="{FF2B5EF4-FFF2-40B4-BE49-F238E27FC236}">
              <a16:creationId xmlns:a16="http://schemas.microsoft.com/office/drawing/2014/main" xmlns="" id="{00000000-0008-0000-0100-000073000000}"/>
            </a:ext>
          </a:extLst>
        </xdr:cNvPr>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6" name="直線コネクタ 115">
          <a:extLst>
            <a:ext uri="{FF2B5EF4-FFF2-40B4-BE49-F238E27FC236}">
              <a16:creationId xmlns:a16="http://schemas.microsoft.com/office/drawing/2014/main" xmlns="" id="{00000000-0008-0000-0100-000074000000}"/>
            </a:ext>
          </a:extLst>
        </xdr:cNvPr>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7" name="【道路】&#10;一人当たり延長最大値テキスト">
          <a:extLst>
            <a:ext uri="{FF2B5EF4-FFF2-40B4-BE49-F238E27FC236}">
              <a16:creationId xmlns:a16="http://schemas.microsoft.com/office/drawing/2014/main" xmlns="" id="{00000000-0008-0000-0100-000075000000}"/>
            </a:ext>
          </a:extLst>
        </xdr:cNvPr>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8" name="直線コネクタ 117">
          <a:extLst>
            <a:ext uri="{FF2B5EF4-FFF2-40B4-BE49-F238E27FC236}">
              <a16:creationId xmlns:a16="http://schemas.microsoft.com/office/drawing/2014/main" xmlns="" id="{00000000-0008-0000-0100-000076000000}"/>
            </a:ext>
          </a:extLst>
        </xdr:cNvPr>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9" name="【道路】&#10;一人当たり延長平均値テキスト">
          <a:extLst>
            <a:ext uri="{FF2B5EF4-FFF2-40B4-BE49-F238E27FC236}">
              <a16:creationId xmlns:a16="http://schemas.microsoft.com/office/drawing/2014/main" xmlns="" id="{00000000-0008-0000-0100-000077000000}"/>
            </a:ext>
          </a:extLst>
        </xdr:cNvPr>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20" name="フローチャート: 判断 119">
          <a:extLst>
            <a:ext uri="{FF2B5EF4-FFF2-40B4-BE49-F238E27FC236}">
              <a16:creationId xmlns:a16="http://schemas.microsoft.com/office/drawing/2014/main" xmlns="" id="{00000000-0008-0000-0100-000078000000}"/>
            </a:ext>
          </a:extLst>
        </xdr:cNvPr>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21" name="フローチャート: 判断 120">
          <a:extLst>
            <a:ext uri="{FF2B5EF4-FFF2-40B4-BE49-F238E27FC236}">
              <a16:creationId xmlns:a16="http://schemas.microsoft.com/office/drawing/2014/main" xmlns="" id="{00000000-0008-0000-0100-000079000000}"/>
            </a:ext>
          </a:extLst>
        </xdr:cNvPr>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22" name="フローチャート: 判断 121">
          <a:extLst>
            <a:ext uri="{FF2B5EF4-FFF2-40B4-BE49-F238E27FC236}">
              <a16:creationId xmlns:a16="http://schemas.microsoft.com/office/drawing/2014/main" xmlns="" id="{00000000-0008-0000-0100-00007A000000}"/>
            </a:ext>
          </a:extLst>
        </xdr:cNvPr>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23" name="フローチャート: 判断 122">
          <a:extLst>
            <a:ext uri="{FF2B5EF4-FFF2-40B4-BE49-F238E27FC236}">
              <a16:creationId xmlns:a16="http://schemas.microsoft.com/office/drawing/2014/main" xmlns="" id="{00000000-0008-0000-0100-00007B000000}"/>
            </a:ext>
          </a:extLst>
        </xdr:cNvPr>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24" name="フローチャート: 判断 123">
          <a:extLst>
            <a:ext uri="{FF2B5EF4-FFF2-40B4-BE49-F238E27FC236}">
              <a16:creationId xmlns:a16="http://schemas.microsoft.com/office/drawing/2014/main" xmlns="" id="{00000000-0008-0000-0100-00007C000000}"/>
            </a:ext>
          </a:extLst>
        </xdr:cNvPr>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154356</xdr:rowOff>
    </xdr:from>
    <xdr:to>
      <xdr:col>55</xdr:col>
      <xdr:colOff>50800</xdr:colOff>
      <xdr:row>42</xdr:row>
      <xdr:rowOff>84506</xdr:rowOff>
    </xdr:to>
    <xdr:sp macro="" textlink="">
      <xdr:nvSpPr>
        <xdr:cNvPr id="130" name="楕円 129">
          <a:extLst>
            <a:ext uri="{FF2B5EF4-FFF2-40B4-BE49-F238E27FC236}">
              <a16:creationId xmlns:a16="http://schemas.microsoft.com/office/drawing/2014/main" xmlns="" id="{00000000-0008-0000-0100-000082000000}"/>
            </a:ext>
          </a:extLst>
        </xdr:cNvPr>
        <xdr:cNvSpPr/>
      </xdr:nvSpPr>
      <xdr:spPr>
        <a:xfrm>
          <a:off x="10426700" y="71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108577</xdr:rowOff>
    </xdr:from>
    <xdr:ext cx="534377" cy="259045"/>
    <xdr:sp macro="" textlink="">
      <xdr:nvSpPr>
        <xdr:cNvPr id="131" name="【道路】&#10;一人当たり延長該当値テキスト">
          <a:extLst>
            <a:ext uri="{FF2B5EF4-FFF2-40B4-BE49-F238E27FC236}">
              <a16:creationId xmlns:a16="http://schemas.microsoft.com/office/drawing/2014/main" xmlns="" id="{00000000-0008-0000-0100-000083000000}"/>
            </a:ext>
          </a:extLst>
        </xdr:cNvPr>
        <xdr:cNvSpPr txBox="1"/>
      </xdr:nvSpPr>
      <xdr:spPr>
        <a:xfrm>
          <a:off x="10515600" y="713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154366</xdr:rowOff>
    </xdr:from>
    <xdr:to>
      <xdr:col>50</xdr:col>
      <xdr:colOff>165100</xdr:colOff>
      <xdr:row>42</xdr:row>
      <xdr:rowOff>84516</xdr:rowOff>
    </xdr:to>
    <xdr:sp macro="" textlink="">
      <xdr:nvSpPr>
        <xdr:cNvPr id="132" name="楕円 131">
          <a:extLst>
            <a:ext uri="{FF2B5EF4-FFF2-40B4-BE49-F238E27FC236}">
              <a16:creationId xmlns:a16="http://schemas.microsoft.com/office/drawing/2014/main" xmlns="" id="{00000000-0008-0000-0100-000084000000}"/>
            </a:ext>
          </a:extLst>
        </xdr:cNvPr>
        <xdr:cNvSpPr/>
      </xdr:nvSpPr>
      <xdr:spPr>
        <a:xfrm>
          <a:off x="9588500" y="718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33706</xdr:rowOff>
    </xdr:from>
    <xdr:to>
      <xdr:col>55</xdr:col>
      <xdr:colOff>0</xdr:colOff>
      <xdr:row>42</xdr:row>
      <xdr:rowOff>33716</xdr:rowOff>
    </xdr:to>
    <xdr:cxnSp macro="">
      <xdr:nvCxnSpPr>
        <xdr:cNvPr id="133" name="直線コネクタ 132">
          <a:extLst>
            <a:ext uri="{FF2B5EF4-FFF2-40B4-BE49-F238E27FC236}">
              <a16:creationId xmlns:a16="http://schemas.microsoft.com/office/drawing/2014/main" xmlns="" id="{00000000-0008-0000-0100-000085000000}"/>
            </a:ext>
          </a:extLst>
        </xdr:cNvPr>
        <xdr:cNvCxnSpPr/>
      </xdr:nvCxnSpPr>
      <xdr:spPr>
        <a:xfrm flipV="1">
          <a:off x="9639300" y="7234606"/>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154394</xdr:rowOff>
    </xdr:from>
    <xdr:to>
      <xdr:col>46</xdr:col>
      <xdr:colOff>38100</xdr:colOff>
      <xdr:row>42</xdr:row>
      <xdr:rowOff>84544</xdr:rowOff>
    </xdr:to>
    <xdr:sp macro="" textlink="">
      <xdr:nvSpPr>
        <xdr:cNvPr id="134" name="楕円 133">
          <a:extLst>
            <a:ext uri="{FF2B5EF4-FFF2-40B4-BE49-F238E27FC236}">
              <a16:creationId xmlns:a16="http://schemas.microsoft.com/office/drawing/2014/main" xmlns="" id="{00000000-0008-0000-0100-000086000000}"/>
            </a:ext>
          </a:extLst>
        </xdr:cNvPr>
        <xdr:cNvSpPr/>
      </xdr:nvSpPr>
      <xdr:spPr>
        <a:xfrm>
          <a:off x="8699500" y="71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33716</xdr:rowOff>
    </xdr:from>
    <xdr:to>
      <xdr:col>50</xdr:col>
      <xdr:colOff>114300</xdr:colOff>
      <xdr:row>42</xdr:row>
      <xdr:rowOff>33744</xdr:rowOff>
    </xdr:to>
    <xdr:cxnSp macro="">
      <xdr:nvCxnSpPr>
        <xdr:cNvPr id="135" name="直線コネクタ 134">
          <a:extLst>
            <a:ext uri="{FF2B5EF4-FFF2-40B4-BE49-F238E27FC236}">
              <a16:creationId xmlns:a16="http://schemas.microsoft.com/office/drawing/2014/main" xmlns="" id="{00000000-0008-0000-0100-000087000000}"/>
            </a:ext>
          </a:extLst>
        </xdr:cNvPr>
        <xdr:cNvCxnSpPr/>
      </xdr:nvCxnSpPr>
      <xdr:spPr>
        <a:xfrm flipV="1">
          <a:off x="8750300" y="7234616"/>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154388</xdr:rowOff>
    </xdr:from>
    <xdr:to>
      <xdr:col>41</xdr:col>
      <xdr:colOff>101600</xdr:colOff>
      <xdr:row>42</xdr:row>
      <xdr:rowOff>84538</xdr:rowOff>
    </xdr:to>
    <xdr:sp macro="" textlink="">
      <xdr:nvSpPr>
        <xdr:cNvPr id="136" name="楕円 135">
          <a:extLst>
            <a:ext uri="{FF2B5EF4-FFF2-40B4-BE49-F238E27FC236}">
              <a16:creationId xmlns:a16="http://schemas.microsoft.com/office/drawing/2014/main" xmlns="" id="{00000000-0008-0000-0100-000088000000}"/>
            </a:ext>
          </a:extLst>
        </xdr:cNvPr>
        <xdr:cNvSpPr/>
      </xdr:nvSpPr>
      <xdr:spPr>
        <a:xfrm>
          <a:off x="7810500" y="718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33738</xdr:rowOff>
    </xdr:from>
    <xdr:to>
      <xdr:col>45</xdr:col>
      <xdr:colOff>177800</xdr:colOff>
      <xdr:row>42</xdr:row>
      <xdr:rowOff>33744</xdr:rowOff>
    </xdr:to>
    <xdr:cxnSp macro="">
      <xdr:nvCxnSpPr>
        <xdr:cNvPr id="137" name="直線コネクタ 136">
          <a:extLst>
            <a:ext uri="{FF2B5EF4-FFF2-40B4-BE49-F238E27FC236}">
              <a16:creationId xmlns:a16="http://schemas.microsoft.com/office/drawing/2014/main" xmlns="" id="{00000000-0008-0000-0100-000089000000}"/>
            </a:ext>
          </a:extLst>
        </xdr:cNvPr>
        <xdr:cNvCxnSpPr/>
      </xdr:nvCxnSpPr>
      <xdr:spPr>
        <a:xfrm>
          <a:off x="7861300" y="7234638"/>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154446</xdr:rowOff>
    </xdr:from>
    <xdr:to>
      <xdr:col>36</xdr:col>
      <xdr:colOff>165100</xdr:colOff>
      <xdr:row>42</xdr:row>
      <xdr:rowOff>84596</xdr:rowOff>
    </xdr:to>
    <xdr:sp macro="" textlink="">
      <xdr:nvSpPr>
        <xdr:cNvPr id="138" name="楕円 137">
          <a:extLst>
            <a:ext uri="{FF2B5EF4-FFF2-40B4-BE49-F238E27FC236}">
              <a16:creationId xmlns:a16="http://schemas.microsoft.com/office/drawing/2014/main" xmlns="" id="{00000000-0008-0000-0100-00008A000000}"/>
            </a:ext>
          </a:extLst>
        </xdr:cNvPr>
        <xdr:cNvSpPr/>
      </xdr:nvSpPr>
      <xdr:spPr>
        <a:xfrm>
          <a:off x="6921500" y="718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33738</xdr:rowOff>
    </xdr:from>
    <xdr:to>
      <xdr:col>41</xdr:col>
      <xdr:colOff>50800</xdr:colOff>
      <xdr:row>42</xdr:row>
      <xdr:rowOff>33796</xdr:rowOff>
    </xdr:to>
    <xdr:cxnSp macro="">
      <xdr:nvCxnSpPr>
        <xdr:cNvPr id="139" name="直線コネクタ 138">
          <a:extLst>
            <a:ext uri="{FF2B5EF4-FFF2-40B4-BE49-F238E27FC236}">
              <a16:creationId xmlns:a16="http://schemas.microsoft.com/office/drawing/2014/main" xmlns="" id="{00000000-0008-0000-0100-00008B000000}"/>
            </a:ext>
          </a:extLst>
        </xdr:cNvPr>
        <xdr:cNvCxnSpPr/>
      </xdr:nvCxnSpPr>
      <xdr:spPr>
        <a:xfrm flipV="1">
          <a:off x="6972300" y="7234638"/>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40" name="n_1aveValue【道路】&#10;一人当たり延長">
          <a:extLst>
            <a:ext uri="{FF2B5EF4-FFF2-40B4-BE49-F238E27FC236}">
              <a16:creationId xmlns:a16="http://schemas.microsoft.com/office/drawing/2014/main" xmlns="" id="{00000000-0008-0000-0100-00008C000000}"/>
            </a:ext>
          </a:extLst>
        </xdr:cNvPr>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41" name="n_2aveValue【道路】&#10;一人当たり延長">
          <a:extLst>
            <a:ext uri="{FF2B5EF4-FFF2-40B4-BE49-F238E27FC236}">
              <a16:creationId xmlns:a16="http://schemas.microsoft.com/office/drawing/2014/main" xmlns="" id="{00000000-0008-0000-0100-00008D000000}"/>
            </a:ext>
          </a:extLst>
        </xdr:cNvPr>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42" name="n_3aveValue【道路】&#10;一人当たり延長">
          <a:extLst>
            <a:ext uri="{FF2B5EF4-FFF2-40B4-BE49-F238E27FC236}">
              <a16:creationId xmlns:a16="http://schemas.microsoft.com/office/drawing/2014/main" xmlns="" id="{00000000-0008-0000-0100-00008E000000}"/>
            </a:ext>
          </a:extLst>
        </xdr:cNvPr>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macro="" textlink="">
      <xdr:nvSpPr>
        <xdr:cNvPr id="143" name="n_4aveValue【道路】&#10;一人当たり延長">
          <a:extLst>
            <a:ext uri="{FF2B5EF4-FFF2-40B4-BE49-F238E27FC236}">
              <a16:creationId xmlns:a16="http://schemas.microsoft.com/office/drawing/2014/main" xmlns="" id="{00000000-0008-0000-0100-00008F000000}"/>
            </a:ext>
          </a:extLst>
        </xdr:cNvPr>
        <xdr:cNvSpPr txBox="1"/>
      </xdr:nvSpPr>
      <xdr:spPr>
        <a:xfrm>
          <a:off x="6705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75643</xdr:rowOff>
    </xdr:from>
    <xdr:ext cx="534377" cy="259045"/>
    <xdr:sp macro="" textlink="">
      <xdr:nvSpPr>
        <xdr:cNvPr id="144" name="n_1mainValue【道路】&#10;一人当たり延長">
          <a:extLst>
            <a:ext uri="{FF2B5EF4-FFF2-40B4-BE49-F238E27FC236}">
              <a16:creationId xmlns:a16="http://schemas.microsoft.com/office/drawing/2014/main" xmlns="" id="{00000000-0008-0000-0100-000090000000}"/>
            </a:ext>
          </a:extLst>
        </xdr:cNvPr>
        <xdr:cNvSpPr txBox="1"/>
      </xdr:nvSpPr>
      <xdr:spPr>
        <a:xfrm>
          <a:off x="9359411" y="727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75671</xdr:rowOff>
    </xdr:from>
    <xdr:ext cx="534377" cy="259045"/>
    <xdr:sp macro="" textlink="">
      <xdr:nvSpPr>
        <xdr:cNvPr id="145" name="n_2mainValue【道路】&#10;一人当たり延長">
          <a:extLst>
            <a:ext uri="{FF2B5EF4-FFF2-40B4-BE49-F238E27FC236}">
              <a16:creationId xmlns:a16="http://schemas.microsoft.com/office/drawing/2014/main" xmlns="" id="{00000000-0008-0000-0100-000091000000}"/>
            </a:ext>
          </a:extLst>
        </xdr:cNvPr>
        <xdr:cNvSpPr txBox="1"/>
      </xdr:nvSpPr>
      <xdr:spPr>
        <a:xfrm>
          <a:off x="8483111" y="727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75665</xdr:rowOff>
    </xdr:from>
    <xdr:ext cx="534377" cy="259045"/>
    <xdr:sp macro="" textlink="">
      <xdr:nvSpPr>
        <xdr:cNvPr id="146" name="n_3mainValue【道路】&#10;一人当たり延長">
          <a:extLst>
            <a:ext uri="{FF2B5EF4-FFF2-40B4-BE49-F238E27FC236}">
              <a16:creationId xmlns:a16="http://schemas.microsoft.com/office/drawing/2014/main" xmlns="" id="{00000000-0008-0000-0100-000092000000}"/>
            </a:ext>
          </a:extLst>
        </xdr:cNvPr>
        <xdr:cNvSpPr txBox="1"/>
      </xdr:nvSpPr>
      <xdr:spPr>
        <a:xfrm>
          <a:off x="7594111" y="727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75723</xdr:rowOff>
    </xdr:from>
    <xdr:ext cx="534377" cy="259045"/>
    <xdr:sp macro="" textlink="">
      <xdr:nvSpPr>
        <xdr:cNvPr id="147" name="n_4mainValue【道路】&#10;一人当たり延長">
          <a:extLst>
            <a:ext uri="{FF2B5EF4-FFF2-40B4-BE49-F238E27FC236}">
              <a16:creationId xmlns:a16="http://schemas.microsoft.com/office/drawing/2014/main" xmlns="" id="{00000000-0008-0000-0100-000093000000}"/>
            </a:ext>
          </a:extLst>
        </xdr:cNvPr>
        <xdr:cNvSpPr txBox="1"/>
      </xdr:nvSpPr>
      <xdr:spPr>
        <a:xfrm>
          <a:off x="6705111" y="727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73" name="直線コネクタ 172">
          <a:extLst>
            <a:ext uri="{FF2B5EF4-FFF2-40B4-BE49-F238E27FC236}">
              <a16:creationId xmlns:a16="http://schemas.microsoft.com/office/drawing/2014/main" xmlns="" id="{00000000-0008-0000-0100-0000AD000000}"/>
            </a:ext>
          </a:extLst>
        </xdr:cNvPr>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00000000-0008-0000-0100-0000AE000000}"/>
            </a:ext>
          </a:extLst>
        </xdr:cNvPr>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75" name="直線コネクタ 174">
          <a:extLst>
            <a:ext uri="{FF2B5EF4-FFF2-40B4-BE49-F238E27FC236}">
              <a16:creationId xmlns:a16="http://schemas.microsoft.com/office/drawing/2014/main" xmlns="" id="{00000000-0008-0000-0100-0000AF000000}"/>
            </a:ext>
          </a:extLst>
        </xdr:cNvPr>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00000000-0008-0000-0100-0000B000000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xmlns="" id="{00000000-0008-0000-0100-0000B100000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00000000-0008-0000-0100-0000B2000000}"/>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a:extLst>
            <a:ext uri="{FF2B5EF4-FFF2-40B4-BE49-F238E27FC236}">
              <a16:creationId xmlns:a16="http://schemas.microsoft.com/office/drawing/2014/main" xmlns="" id="{00000000-0008-0000-0100-0000B3000000}"/>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xmlns="" id="{00000000-0008-0000-0100-0000B4000000}"/>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xmlns="" id="{00000000-0008-0000-0100-0000B500000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xmlns="" id="{00000000-0008-0000-0100-0000B6000000}"/>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xmlns="" id="{00000000-0008-0000-0100-0000B7000000}"/>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189" name="楕円 188">
          <a:extLst>
            <a:ext uri="{FF2B5EF4-FFF2-40B4-BE49-F238E27FC236}">
              <a16:creationId xmlns:a16="http://schemas.microsoft.com/office/drawing/2014/main" xmlns="" id="{00000000-0008-0000-0100-0000BD000000}"/>
            </a:ext>
          </a:extLst>
        </xdr:cNvPr>
        <xdr:cNvSpPr/>
      </xdr:nvSpPr>
      <xdr:spPr>
        <a:xfrm>
          <a:off x="4584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19067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00000000-0008-0000-0100-0000BE000000}"/>
            </a:ext>
          </a:extLst>
        </xdr:cNvPr>
        <xdr:cNvSpPr txBox="1"/>
      </xdr:nvSpPr>
      <xdr:spPr>
        <a:xfrm>
          <a:off x="4673600"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14515</xdr:rowOff>
    </xdr:from>
    <xdr:to>
      <xdr:col>20</xdr:col>
      <xdr:colOff>38100</xdr:colOff>
      <xdr:row>61</xdr:row>
      <xdr:rowOff>116115</xdr:rowOff>
    </xdr:to>
    <xdr:sp macro="" textlink="">
      <xdr:nvSpPr>
        <xdr:cNvPr id="191" name="楕円 190">
          <a:extLst>
            <a:ext uri="{FF2B5EF4-FFF2-40B4-BE49-F238E27FC236}">
              <a16:creationId xmlns:a16="http://schemas.microsoft.com/office/drawing/2014/main" xmlns="" id="{00000000-0008-0000-0100-0000BF000000}"/>
            </a:ext>
          </a:extLst>
        </xdr:cNvPr>
        <xdr:cNvSpPr/>
      </xdr:nvSpPr>
      <xdr:spPr>
        <a:xfrm>
          <a:off x="3746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65315</xdr:rowOff>
    </xdr:from>
    <xdr:to>
      <xdr:col>24</xdr:col>
      <xdr:colOff>63500</xdr:colOff>
      <xdr:row>61</xdr:row>
      <xdr:rowOff>91440</xdr:rowOff>
    </xdr:to>
    <xdr:cxnSp macro="">
      <xdr:nvCxnSpPr>
        <xdr:cNvPr id="192" name="直線コネクタ 191">
          <a:extLst>
            <a:ext uri="{FF2B5EF4-FFF2-40B4-BE49-F238E27FC236}">
              <a16:creationId xmlns:a16="http://schemas.microsoft.com/office/drawing/2014/main" xmlns="" id="{00000000-0008-0000-0100-0000C0000000}"/>
            </a:ext>
          </a:extLst>
        </xdr:cNvPr>
        <xdr:cNvCxnSpPr/>
      </xdr:nvCxnSpPr>
      <xdr:spPr>
        <a:xfrm>
          <a:off x="3797300" y="10523765"/>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156573</xdr:rowOff>
    </xdr:from>
    <xdr:to>
      <xdr:col>15</xdr:col>
      <xdr:colOff>101600</xdr:colOff>
      <xdr:row>61</xdr:row>
      <xdr:rowOff>86723</xdr:rowOff>
    </xdr:to>
    <xdr:sp macro="" textlink="">
      <xdr:nvSpPr>
        <xdr:cNvPr id="193" name="楕円 192">
          <a:extLst>
            <a:ext uri="{FF2B5EF4-FFF2-40B4-BE49-F238E27FC236}">
              <a16:creationId xmlns:a16="http://schemas.microsoft.com/office/drawing/2014/main" xmlns="" id="{00000000-0008-0000-0100-0000C1000000}"/>
            </a:ext>
          </a:extLst>
        </xdr:cNvPr>
        <xdr:cNvSpPr/>
      </xdr:nvSpPr>
      <xdr:spPr>
        <a:xfrm>
          <a:off x="2857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35923</xdr:rowOff>
    </xdr:from>
    <xdr:to>
      <xdr:col>19</xdr:col>
      <xdr:colOff>177800</xdr:colOff>
      <xdr:row>61</xdr:row>
      <xdr:rowOff>65315</xdr:rowOff>
    </xdr:to>
    <xdr:cxnSp macro="">
      <xdr:nvCxnSpPr>
        <xdr:cNvPr id="194" name="直線コネクタ 193">
          <a:extLst>
            <a:ext uri="{FF2B5EF4-FFF2-40B4-BE49-F238E27FC236}">
              <a16:creationId xmlns:a16="http://schemas.microsoft.com/office/drawing/2014/main" xmlns="" id="{00000000-0008-0000-0100-0000C2000000}"/>
            </a:ext>
          </a:extLst>
        </xdr:cNvPr>
        <xdr:cNvCxnSpPr/>
      </xdr:nvCxnSpPr>
      <xdr:spPr>
        <a:xfrm>
          <a:off x="2908300" y="1049437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95" name="楕円 194">
          <a:extLst>
            <a:ext uri="{FF2B5EF4-FFF2-40B4-BE49-F238E27FC236}">
              <a16:creationId xmlns:a16="http://schemas.microsoft.com/office/drawing/2014/main" xmlns="" id="{00000000-0008-0000-0100-0000C3000000}"/>
            </a:ext>
          </a:extLst>
        </xdr:cNvPr>
        <xdr:cNvSpPr/>
      </xdr:nvSpPr>
      <xdr:spPr>
        <a:xfrm>
          <a:off x="1968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8165</xdr:rowOff>
    </xdr:from>
    <xdr:to>
      <xdr:col>15</xdr:col>
      <xdr:colOff>50800</xdr:colOff>
      <xdr:row>61</xdr:row>
      <xdr:rowOff>35923</xdr:rowOff>
    </xdr:to>
    <xdr:cxnSp macro="">
      <xdr:nvCxnSpPr>
        <xdr:cNvPr id="196" name="直線コネクタ 195">
          <a:extLst>
            <a:ext uri="{FF2B5EF4-FFF2-40B4-BE49-F238E27FC236}">
              <a16:creationId xmlns:a16="http://schemas.microsoft.com/office/drawing/2014/main" xmlns="" id="{00000000-0008-0000-0100-0000C4000000}"/>
            </a:ext>
          </a:extLst>
        </xdr:cNvPr>
        <xdr:cNvCxnSpPr/>
      </xdr:nvCxnSpPr>
      <xdr:spPr>
        <a:xfrm>
          <a:off x="2019300" y="1046661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99423</xdr:rowOff>
    </xdr:from>
    <xdr:to>
      <xdr:col>6</xdr:col>
      <xdr:colOff>38100</xdr:colOff>
      <xdr:row>61</xdr:row>
      <xdr:rowOff>29573</xdr:rowOff>
    </xdr:to>
    <xdr:sp macro="" textlink="">
      <xdr:nvSpPr>
        <xdr:cNvPr id="197" name="楕円 196">
          <a:extLst>
            <a:ext uri="{FF2B5EF4-FFF2-40B4-BE49-F238E27FC236}">
              <a16:creationId xmlns:a16="http://schemas.microsoft.com/office/drawing/2014/main" xmlns="" id="{00000000-0008-0000-0100-0000C5000000}"/>
            </a:ext>
          </a:extLst>
        </xdr:cNvPr>
        <xdr:cNvSpPr/>
      </xdr:nvSpPr>
      <xdr:spPr>
        <a:xfrm>
          <a:off x="1079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150223</xdr:rowOff>
    </xdr:from>
    <xdr:to>
      <xdr:col>10</xdr:col>
      <xdr:colOff>114300</xdr:colOff>
      <xdr:row>61</xdr:row>
      <xdr:rowOff>8165</xdr:rowOff>
    </xdr:to>
    <xdr:cxnSp macro="">
      <xdr:nvCxnSpPr>
        <xdr:cNvPr id="198" name="直線コネクタ 197">
          <a:extLst>
            <a:ext uri="{FF2B5EF4-FFF2-40B4-BE49-F238E27FC236}">
              <a16:creationId xmlns:a16="http://schemas.microsoft.com/office/drawing/2014/main" xmlns="" id="{00000000-0008-0000-0100-0000C6000000}"/>
            </a:ext>
          </a:extLst>
        </xdr:cNvPr>
        <xdr:cNvCxnSpPr/>
      </xdr:nvCxnSpPr>
      <xdr:spPr>
        <a:xfrm>
          <a:off x="1130300" y="1043722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00000000-0008-0000-0100-0000C7000000}"/>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00000000-0008-0000-0100-0000C8000000}"/>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00000000-0008-0000-0100-0000C9000000}"/>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00000000-0008-0000-0100-0000CA000000}"/>
            </a:ext>
          </a:extLst>
        </xdr:cNvPr>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107242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00000000-0008-0000-0100-0000CB000000}"/>
            </a:ext>
          </a:extLst>
        </xdr:cNvPr>
        <xdr:cNvSpPr txBox="1"/>
      </xdr:nvSpPr>
      <xdr:spPr>
        <a:xfrm>
          <a:off x="35820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77850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00000000-0008-0000-0100-0000CC000000}"/>
            </a:ext>
          </a:extLst>
        </xdr:cNvPr>
        <xdr:cNvSpPr txBox="1"/>
      </xdr:nvSpPr>
      <xdr:spPr>
        <a:xfrm>
          <a:off x="2705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00000000-0008-0000-0100-0000CD000000}"/>
            </a:ext>
          </a:extLst>
        </xdr:cNvPr>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20700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00000000-0008-0000-0100-0000CE000000}"/>
            </a:ext>
          </a:extLst>
        </xdr:cNvPr>
        <xdr:cNvSpPr txBox="1"/>
      </xdr:nvSpPr>
      <xdr:spPr>
        <a:xfrm>
          <a:off x="927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xmlns="" id="{00000000-0008-0000-0100-0000D9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xmlns="" id="{00000000-0008-0000-0100-0000DA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xmlns="" id="{00000000-0008-0000-0100-0000DB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xmlns="" id="{00000000-0008-0000-0100-0000DC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xmlns="" id="{00000000-0008-0000-0100-0000DD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xmlns="" id="{00000000-0008-0000-0100-0000DE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xmlns="" id="{00000000-0008-0000-0100-0000DF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xmlns="" id="{00000000-0008-0000-0100-0000E0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xmlns=""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xmlns=""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28" name="直線コネクタ 227">
          <a:extLst>
            <a:ext uri="{FF2B5EF4-FFF2-40B4-BE49-F238E27FC236}">
              <a16:creationId xmlns:a16="http://schemas.microsoft.com/office/drawing/2014/main" xmlns="" id="{00000000-0008-0000-0100-0000E4000000}"/>
            </a:ext>
          </a:extLst>
        </xdr:cNvPr>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xmlns="" id="{00000000-0008-0000-0100-0000E5000000}"/>
            </a:ext>
          </a:extLst>
        </xdr:cNvPr>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30" name="直線コネクタ 229">
          <a:extLst>
            <a:ext uri="{FF2B5EF4-FFF2-40B4-BE49-F238E27FC236}">
              <a16:creationId xmlns:a16="http://schemas.microsoft.com/office/drawing/2014/main" xmlns="" id="{00000000-0008-0000-0100-0000E6000000}"/>
            </a:ext>
          </a:extLst>
        </xdr:cNvPr>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xmlns="" id="{00000000-0008-0000-0100-0000E7000000}"/>
            </a:ext>
          </a:extLst>
        </xdr:cNvPr>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32" name="直線コネクタ 231">
          <a:extLst>
            <a:ext uri="{FF2B5EF4-FFF2-40B4-BE49-F238E27FC236}">
              <a16:creationId xmlns:a16="http://schemas.microsoft.com/office/drawing/2014/main" xmlns="" id="{00000000-0008-0000-0100-0000E8000000}"/>
            </a:ext>
          </a:extLst>
        </xdr:cNvPr>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39571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xmlns="" id="{00000000-0008-0000-0100-0000E9000000}"/>
            </a:ext>
          </a:extLst>
        </xdr:cNvPr>
        <xdr:cNvSpPr txBox="1"/>
      </xdr:nvSpPr>
      <xdr:spPr>
        <a:xfrm>
          <a:off x="10515600" y="1049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34" name="フローチャート: 判断 233">
          <a:extLst>
            <a:ext uri="{FF2B5EF4-FFF2-40B4-BE49-F238E27FC236}">
              <a16:creationId xmlns:a16="http://schemas.microsoft.com/office/drawing/2014/main" xmlns="" id="{00000000-0008-0000-0100-0000EA000000}"/>
            </a:ext>
          </a:extLst>
        </xdr:cNvPr>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235" name="フローチャート: 判断 234">
          <a:extLst>
            <a:ext uri="{FF2B5EF4-FFF2-40B4-BE49-F238E27FC236}">
              <a16:creationId xmlns:a16="http://schemas.microsoft.com/office/drawing/2014/main" xmlns="" id="{00000000-0008-0000-0100-0000EB000000}"/>
            </a:ext>
          </a:extLst>
        </xdr:cNvPr>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36" name="フローチャート: 判断 235">
          <a:extLst>
            <a:ext uri="{FF2B5EF4-FFF2-40B4-BE49-F238E27FC236}">
              <a16:creationId xmlns:a16="http://schemas.microsoft.com/office/drawing/2014/main" xmlns="" id="{00000000-0008-0000-0100-0000EC000000}"/>
            </a:ext>
          </a:extLst>
        </xdr:cNvPr>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37" name="フローチャート: 判断 236">
          <a:extLst>
            <a:ext uri="{FF2B5EF4-FFF2-40B4-BE49-F238E27FC236}">
              <a16:creationId xmlns:a16="http://schemas.microsoft.com/office/drawing/2014/main" xmlns="" id="{00000000-0008-0000-0100-0000ED000000}"/>
            </a:ext>
          </a:extLst>
        </xdr:cNvPr>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38" name="フローチャート: 判断 237">
          <a:extLst>
            <a:ext uri="{FF2B5EF4-FFF2-40B4-BE49-F238E27FC236}">
              <a16:creationId xmlns:a16="http://schemas.microsoft.com/office/drawing/2014/main" xmlns="" id="{00000000-0008-0000-0100-0000EE000000}"/>
            </a:ext>
          </a:extLst>
        </xdr:cNvPr>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130786</xdr:rowOff>
    </xdr:from>
    <xdr:to>
      <xdr:col>55</xdr:col>
      <xdr:colOff>50800</xdr:colOff>
      <xdr:row>63</xdr:row>
      <xdr:rowOff>60936</xdr:rowOff>
    </xdr:to>
    <xdr:sp macro="" textlink="">
      <xdr:nvSpPr>
        <xdr:cNvPr id="244" name="楕円 243">
          <a:extLst>
            <a:ext uri="{FF2B5EF4-FFF2-40B4-BE49-F238E27FC236}">
              <a16:creationId xmlns:a16="http://schemas.microsoft.com/office/drawing/2014/main" xmlns="" id="{00000000-0008-0000-0100-0000F4000000}"/>
            </a:ext>
          </a:extLst>
        </xdr:cNvPr>
        <xdr:cNvSpPr/>
      </xdr:nvSpPr>
      <xdr:spPr>
        <a:xfrm>
          <a:off x="10426700" y="1076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109213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xmlns="" id="{00000000-0008-0000-0100-0000F5000000}"/>
            </a:ext>
          </a:extLst>
        </xdr:cNvPr>
        <xdr:cNvSpPr txBox="1"/>
      </xdr:nvSpPr>
      <xdr:spPr>
        <a:xfrm>
          <a:off x="10515600" y="1073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131144</xdr:rowOff>
    </xdr:from>
    <xdr:to>
      <xdr:col>50</xdr:col>
      <xdr:colOff>165100</xdr:colOff>
      <xdr:row>63</xdr:row>
      <xdr:rowOff>61294</xdr:rowOff>
    </xdr:to>
    <xdr:sp macro="" textlink="">
      <xdr:nvSpPr>
        <xdr:cNvPr id="246" name="楕円 245">
          <a:extLst>
            <a:ext uri="{FF2B5EF4-FFF2-40B4-BE49-F238E27FC236}">
              <a16:creationId xmlns:a16="http://schemas.microsoft.com/office/drawing/2014/main" xmlns="" id="{00000000-0008-0000-0100-0000F6000000}"/>
            </a:ext>
          </a:extLst>
        </xdr:cNvPr>
        <xdr:cNvSpPr/>
      </xdr:nvSpPr>
      <xdr:spPr>
        <a:xfrm>
          <a:off x="9588500" y="1076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10136</xdr:rowOff>
    </xdr:from>
    <xdr:to>
      <xdr:col>55</xdr:col>
      <xdr:colOff>0</xdr:colOff>
      <xdr:row>63</xdr:row>
      <xdr:rowOff>10494</xdr:rowOff>
    </xdr:to>
    <xdr:cxnSp macro="">
      <xdr:nvCxnSpPr>
        <xdr:cNvPr id="247" name="直線コネクタ 246">
          <a:extLst>
            <a:ext uri="{FF2B5EF4-FFF2-40B4-BE49-F238E27FC236}">
              <a16:creationId xmlns:a16="http://schemas.microsoft.com/office/drawing/2014/main" xmlns="" id="{00000000-0008-0000-0100-0000F7000000}"/>
            </a:ext>
          </a:extLst>
        </xdr:cNvPr>
        <xdr:cNvCxnSpPr/>
      </xdr:nvCxnSpPr>
      <xdr:spPr>
        <a:xfrm flipV="1">
          <a:off x="9639300" y="10811486"/>
          <a:ext cx="8382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131144</xdr:rowOff>
    </xdr:from>
    <xdr:to>
      <xdr:col>46</xdr:col>
      <xdr:colOff>38100</xdr:colOff>
      <xdr:row>63</xdr:row>
      <xdr:rowOff>61294</xdr:rowOff>
    </xdr:to>
    <xdr:sp macro="" textlink="">
      <xdr:nvSpPr>
        <xdr:cNvPr id="248" name="楕円 247">
          <a:extLst>
            <a:ext uri="{FF2B5EF4-FFF2-40B4-BE49-F238E27FC236}">
              <a16:creationId xmlns:a16="http://schemas.microsoft.com/office/drawing/2014/main" xmlns="" id="{00000000-0008-0000-0100-0000F8000000}"/>
            </a:ext>
          </a:extLst>
        </xdr:cNvPr>
        <xdr:cNvSpPr/>
      </xdr:nvSpPr>
      <xdr:spPr>
        <a:xfrm>
          <a:off x="8699500" y="1076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10494</xdr:rowOff>
    </xdr:from>
    <xdr:to>
      <xdr:col>50</xdr:col>
      <xdr:colOff>114300</xdr:colOff>
      <xdr:row>63</xdr:row>
      <xdr:rowOff>10494</xdr:rowOff>
    </xdr:to>
    <xdr:cxnSp macro="">
      <xdr:nvCxnSpPr>
        <xdr:cNvPr id="249" name="直線コネクタ 248">
          <a:extLst>
            <a:ext uri="{FF2B5EF4-FFF2-40B4-BE49-F238E27FC236}">
              <a16:creationId xmlns:a16="http://schemas.microsoft.com/office/drawing/2014/main" xmlns="" id="{00000000-0008-0000-0100-0000F9000000}"/>
            </a:ext>
          </a:extLst>
        </xdr:cNvPr>
        <xdr:cNvCxnSpPr/>
      </xdr:nvCxnSpPr>
      <xdr:spPr>
        <a:xfrm>
          <a:off x="8750300" y="108118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130929</xdr:rowOff>
    </xdr:from>
    <xdr:to>
      <xdr:col>41</xdr:col>
      <xdr:colOff>101600</xdr:colOff>
      <xdr:row>63</xdr:row>
      <xdr:rowOff>61079</xdr:rowOff>
    </xdr:to>
    <xdr:sp macro="" textlink="">
      <xdr:nvSpPr>
        <xdr:cNvPr id="250" name="楕円 249">
          <a:extLst>
            <a:ext uri="{FF2B5EF4-FFF2-40B4-BE49-F238E27FC236}">
              <a16:creationId xmlns:a16="http://schemas.microsoft.com/office/drawing/2014/main" xmlns="" id="{00000000-0008-0000-0100-0000FA000000}"/>
            </a:ext>
          </a:extLst>
        </xdr:cNvPr>
        <xdr:cNvSpPr/>
      </xdr:nvSpPr>
      <xdr:spPr>
        <a:xfrm>
          <a:off x="7810500" y="107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10279</xdr:rowOff>
    </xdr:from>
    <xdr:to>
      <xdr:col>45</xdr:col>
      <xdr:colOff>177800</xdr:colOff>
      <xdr:row>63</xdr:row>
      <xdr:rowOff>10494</xdr:rowOff>
    </xdr:to>
    <xdr:cxnSp macro="">
      <xdr:nvCxnSpPr>
        <xdr:cNvPr id="251" name="直線コネクタ 250">
          <a:extLst>
            <a:ext uri="{FF2B5EF4-FFF2-40B4-BE49-F238E27FC236}">
              <a16:creationId xmlns:a16="http://schemas.microsoft.com/office/drawing/2014/main" xmlns="" id="{00000000-0008-0000-0100-0000FB000000}"/>
            </a:ext>
          </a:extLst>
        </xdr:cNvPr>
        <xdr:cNvCxnSpPr/>
      </xdr:nvCxnSpPr>
      <xdr:spPr>
        <a:xfrm>
          <a:off x="7861300" y="10811629"/>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133048</xdr:rowOff>
    </xdr:from>
    <xdr:to>
      <xdr:col>36</xdr:col>
      <xdr:colOff>165100</xdr:colOff>
      <xdr:row>63</xdr:row>
      <xdr:rowOff>63198</xdr:rowOff>
    </xdr:to>
    <xdr:sp macro="" textlink="">
      <xdr:nvSpPr>
        <xdr:cNvPr id="252" name="楕円 251">
          <a:extLst>
            <a:ext uri="{FF2B5EF4-FFF2-40B4-BE49-F238E27FC236}">
              <a16:creationId xmlns:a16="http://schemas.microsoft.com/office/drawing/2014/main" xmlns="" id="{00000000-0008-0000-0100-0000FC000000}"/>
            </a:ext>
          </a:extLst>
        </xdr:cNvPr>
        <xdr:cNvSpPr/>
      </xdr:nvSpPr>
      <xdr:spPr>
        <a:xfrm>
          <a:off x="6921500" y="1076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10279</xdr:rowOff>
    </xdr:from>
    <xdr:to>
      <xdr:col>41</xdr:col>
      <xdr:colOff>50800</xdr:colOff>
      <xdr:row>63</xdr:row>
      <xdr:rowOff>12398</xdr:rowOff>
    </xdr:to>
    <xdr:cxnSp macro="">
      <xdr:nvCxnSpPr>
        <xdr:cNvPr id="253" name="直線コネクタ 252">
          <a:extLst>
            <a:ext uri="{FF2B5EF4-FFF2-40B4-BE49-F238E27FC236}">
              <a16:creationId xmlns:a16="http://schemas.microsoft.com/office/drawing/2014/main" xmlns="" id="{00000000-0008-0000-0100-0000FD000000}"/>
            </a:ext>
          </a:extLst>
        </xdr:cNvPr>
        <xdr:cNvCxnSpPr/>
      </xdr:nvCxnSpPr>
      <xdr:spPr>
        <a:xfrm flipV="1">
          <a:off x="6972300" y="10811629"/>
          <a:ext cx="889000" cy="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164125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xmlns="" id="{00000000-0008-0000-0100-0000FE000000}"/>
            </a:ext>
          </a:extLst>
        </xdr:cNvPr>
        <xdr:cNvSpPr txBox="1"/>
      </xdr:nvSpPr>
      <xdr:spPr>
        <a:xfrm>
          <a:off x="9327095" y="1045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25002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xmlns="" id="{00000000-0008-0000-0100-0000FF000000}"/>
            </a:ext>
          </a:extLst>
        </xdr:cNvPr>
        <xdr:cNvSpPr txBox="1"/>
      </xdr:nvSpPr>
      <xdr:spPr>
        <a:xfrm>
          <a:off x="8450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161634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xmlns="" id="{00000000-0008-0000-0100-000000010000}"/>
            </a:ext>
          </a:extLst>
        </xdr:cNvPr>
        <xdr:cNvSpPr txBox="1"/>
      </xdr:nvSpPr>
      <xdr:spPr>
        <a:xfrm>
          <a:off x="7561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146600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xmlns="" id="{00000000-0008-0000-0100-000001010000}"/>
            </a:ext>
          </a:extLst>
        </xdr:cNvPr>
        <xdr:cNvSpPr txBox="1"/>
      </xdr:nvSpPr>
      <xdr:spPr>
        <a:xfrm>
          <a:off x="6672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52421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xmlns="" id="{00000000-0008-0000-0100-000002010000}"/>
            </a:ext>
          </a:extLst>
        </xdr:cNvPr>
        <xdr:cNvSpPr txBox="1"/>
      </xdr:nvSpPr>
      <xdr:spPr>
        <a:xfrm>
          <a:off x="9327095" y="1085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52421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xmlns="" id="{00000000-0008-0000-0100-000003010000}"/>
            </a:ext>
          </a:extLst>
        </xdr:cNvPr>
        <xdr:cNvSpPr txBox="1"/>
      </xdr:nvSpPr>
      <xdr:spPr>
        <a:xfrm>
          <a:off x="8450795" y="1085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52206</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xmlns="" id="{00000000-0008-0000-0100-000004010000}"/>
            </a:ext>
          </a:extLst>
        </xdr:cNvPr>
        <xdr:cNvSpPr txBox="1"/>
      </xdr:nvSpPr>
      <xdr:spPr>
        <a:xfrm>
          <a:off x="7561795" y="1085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54325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xmlns="" id="{00000000-0008-0000-0100-000005010000}"/>
            </a:ext>
          </a:extLst>
        </xdr:cNvPr>
        <xdr:cNvSpPr txBox="1"/>
      </xdr:nvSpPr>
      <xdr:spPr>
        <a:xfrm>
          <a:off x="6672795" y="10855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xmlns="" id="{00000000-0008-0000-01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xmlns="" id="{00000000-0008-0000-01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xmlns="" id="{00000000-0008-0000-01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xmlns="" id="{00000000-0008-0000-01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xmlns="" id="{00000000-0008-0000-01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xmlns="" id="{00000000-0008-0000-01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xmlns="" id="{00000000-0008-0000-01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xmlns="" id="{00000000-0008-0000-01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xmlns="" id="{00000000-0008-0000-01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xmlns="" id="{00000000-0008-0000-01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xmlns="" id="{00000000-0008-0000-01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xmlns="" id="{00000000-0008-0000-01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xmlns=""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xmlns="" id="{00000000-0008-0000-0100-00001F010000}"/>
            </a:ext>
          </a:extLst>
        </xdr:cNvPr>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xmlns="" id="{00000000-0008-0000-01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xmlns="" id="{00000000-0008-0000-01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90" name="【公営住宅】&#10;有形固定資産減価償却率最大値テキスト">
          <a:extLst>
            <a:ext uri="{FF2B5EF4-FFF2-40B4-BE49-F238E27FC236}">
              <a16:creationId xmlns:a16="http://schemas.microsoft.com/office/drawing/2014/main" xmlns="" id="{00000000-0008-0000-0100-000022010000}"/>
            </a:ext>
          </a:extLst>
        </xdr:cNvPr>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91" name="直線コネクタ 290">
          <a:extLst>
            <a:ext uri="{FF2B5EF4-FFF2-40B4-BE49-F238E27FC236}">
              <a16:creationId xmlns:a16="http://schemas.microsoft.com/office/drawing/2014/main" xmlns="" id="{00000000-0008-0000-0100-000023010000}"/>
            </a:ext>
          </a:extLst>
        </xdr:cNvPr>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45738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xmlns="" id="{00000000-0008-0000-0100-000024010000}"/>
            </a:ext>
          </a:extLst>
        </xdr:cNvPr>
        <xdr:cNvSpPr txBox="1"/>
      </xdr:nvSpPr>
      <xdr:spPr>
        <a:xfrm>
          <a:off x="46736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93" name="フローチャート: 判断 292">
          <a:extLst>
            <a:ext uri="{FF2B5EF4-FFF2-40B4-BE49-F238E27FC236}">
              <a16:creationId xmlns:a16="http://schemas.microsoft.com/office/drawing/2014/main" xmlns="" id="{00000000-0008-0000-0100-000025010000}"/>
            </a:ext>
          </a:extLst>
        </xdr:cNvPr>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94" name="フローチャート: 判断 293">
          <a:extLst>
            <a:ext uri="{FF2B5EF4-FFF2-40B4-BE49-F238E27FC236}">
              <a16:creationId xmlns:a16="http://schemas.microsoft.com/office/drawing/2014/main" xmlns="" id="{00000000-0008-0000-0100-000026010000}"/>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95" name="フローチャート: 判断 294">
          <a:extLst>
            <a:ext uri="{FF2B5EF4-FFF2-40B4-BE49-F238E27FC236}">
              <a16:creationId xmlns:a16="http://schemas.microsoft.com/office/drawing/2014/main" xmlns="" id="{00000000-0008-0000-0100-000027010000}"/>
            </a:ext>
          </a:extLst>
        </xdr:cNvPr>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96" name="フローチャート: 判断 295">
          <a:extLst>
            <a:ext uri="{FF2B5EF4-FFF2-40B4-BE49-F238E27FC236}">
              <a16:creationId xmlns:a16="http://schemas.microsoft.com/office/drawing/2014/main" xmlns="" id="{00000000-0008-0000-0100-000028010000}"/>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97" name="フローチャート: 判断 296">
          <a:extLst>
            <a:ext uri="{FF2B5EF4-FFF2-40B4-BE49-F238E27FC236}">
              <a16:creationId xmlns:a16="http://schemas.microsoft.com/office/drawing/2014/main" xmlns="" id="{00000000-0008-0000-0100-000029010000}"/>
            </a:ext>
          </a:extLst>
        </xdr:cNvPr>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108131</xdr:rowOff>
    </xdr:from>
    <xdr:to>
      <xdr:col>24</xdr:col>
      <xdr:colOff>114300</xdr:colOff>
      <xdr:row>79</xdr:row>
      <xdr:rowOff>38281</xdr:rowOff>
    </xdr:to>
    <xdr:sp macro="" textlink="">
      <xdr:nvSpPr>
        <xdr:cNvPr id="303" name="楕円 302">
          <a:extLst>
            <a:ext uri="{FF2B5EF4-FFF2-40B4-BE49-F238E27FC236}">
              <a16:creationId xmlns:a16="http://schemas.microsoft.com/office/drawing/2014/main" xmlns="" id="{00000000-0008-0000-0100-00002F010000}"/>
            </a:ext>
          </a:extLst>
        </xdr:cNvPr>
        <xdr:cNvSpPr/>
      </xdr:nvSpPr>
      <xdr:spPr>
        <a:xfrm>
          <a:off x="45847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23058</xdr:rowOff>
    </xdr:from>
    <xdr:ext cx="405111" cy="259045"/>
    <xdr:sp macro="" textlink="">
      <xdr:nvSpPr>
        <xdr:cNvPr id="304" name="【公営住宅】&#10;有形固定資産減価償却率該当値テキスト">
          <a:extLst>
            <a:ext uri="{FF2B5EF4-FFF2-40B4-BE49-F238E27FC236}">
              <a16:creationId xmlns:a16="http://schemas.microsoft.com/office/drawing/2014/main" xmlns="" id="{00000000-0008-0000-0100-000030010000}"/>
            </a:ext>
          </a:extLst>
        </xdr:cNvPr>
        <xdr:cNvSpPr txBox="1"/>
      </xdr:nvSpPr>
      <xdr:spPr>
        <a:xfrm>
          <a:off x="4673600" y="13396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39551</xdr:rowOff>
    </xdr:from>
    <xdr:to>
      <xdr:col>20</xdr:col>
      <xdr:colOff>38100</xdr:colOff>
      <xdr:row>78</xdr:row>
      <xdr:rowOff>141151</xdr:rowOff>
    </xdr:to>
    <xdr:sp macro="" textlink="">
      <xdr:nvSpPr>
        <xdr:cNvPr id="305" name="楕円 304">
          <a:extLst>
            <a:ext uri="{FF2B5EF4-FFF2-40B4-BE49-F238E27FC236}">
              <a16:creationId xmlns:a16="http://schemas.microsoft.com/office/drawing/2014/main" xmlns="" id="{00000000-0008-0000-0100-000031010000}"/>
            </a:ext>
          </a:extLst>
        </xdr:cNvPr>
        <xdr:cNvSpPr/>
      </xdr:nvSpPr>
      <xdr:spPr>
        <a:xfrm>
          <a:off x="3746500" y="134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90351</xdr:rowOff>
    </xdr:from>
    <xdr:to>
      <xdr:col>24</xdr:col>
      <xdr:colOff>63500</xdr:colOff>
      <xdr:row>78</xdr:row>
      <xdr:rowOff>158931</xdr:rowOff>
    </xdr:to>
    <xdr:cxnSp macro="">
      <xdr:nvCxnSpPr>
        <xdr:cNvPr id="306" name="直線コネクタ 305">
          <a:extLst>
            <a:ext uri="{FF2B5EF4-FFF2-40B4-BE49-F238E27FC236}">
              <a16:creationId xmlns:a16="http://schemas.microsoft.com/office/drawing/2014/main" xmlns="" id="{00000000-0008-0000-0100-000032010000}"/>
            </a:ext>
          </a:extLst>
        </xdr:cNvPr>
        <xdr:cNvCxnSpPr/>
      </xdr:nvCxnSpPr>
      <xdr:spPr>
        <a:xfrm>
          <a:off x="3797300" y="1346345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150586</xdr:rowOff>
    </xdr:from>
    <xdr:to>
      <xdr:col>15</xdr:col>
      <xdr:colOff>101600</xdr:colOff>
      <xdr:row>78</xdr:row>
      <xdr:rowOff>80736</xdr:rowOff>
    </xdr:to>
    <xdr:sp macro="" textlink="">
      <xdr:nvSpPr>
        <xdr:cNvPr id="307" name="楕円 306">
          <a:extLst>
            <a:ext uri="{FF2B5EF4-FFF2-40B4-BE49-F238E27FC236}">
              <a16:creationId xmlns:a16="http://schemas.microsoft.com/office/drawing/2014/main" xmlns="" id="{00000000-0008-0000-0100-000033010000}"/>
            </a:ext>
          </a:extLst>
        </xdr:cNvPr>
        <xdr:cNvSpPr/>
      </xdr:nvSpPr>
      <xdr:spPr>
        <a:xfrm>
          <a:off x="2857500" y="133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29936</xdr:rowOff>
    </xdr:from>
    <xdr:to>
      <xdr:col>19</xdr:col>
      <xdr:colOff>177800</xdr:colOff>
      <xdr:row>78</xdr:row>
      <xdr:rowOff>90351</xdr:rowOff>
    </xdr:to>
    <xdr:cxnSp macro="">
      <xdr:nvCxnSpPr>
        <xdr:cNvPr id="308" name="直線コネクタ 307">
          <a:extLst>
            <a:ext uri="{FF2B5EF4-FFF2-40B4-BE49-F238E27FC236}">
              <a16:creationId xmlns:a16="http://schemas.microsoft.com/office/drawing/2014/main" xmlns="" id="{00000000-0008-0000-0100-000034010000}"/>
            </a:ext>
          </a:extLst>
        </xdr:cNvPr>
        <xdr:cNvCxnSpPr/>
      </xdr:nvCxnSpPr>
      <xdr:spPr>
        <a:xfrm>
          <a:off x="2908300" y="1340303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59145</xdr:rowOff>
    </xdr:from>
    <xdr:to>
      <xdr:col>10</xdr:col>
      <xdr:colOff>165100</xdr:colOff>
      <xdr:row>84</xdr:row>
      <xdr:rowOff>160745</xdr:rowOff>
    </xdr:to>
    <xdr:sp macro="" textlink="">
      <xdr:nvSpPr>
        <xdr:cNvPr id="309" name="楕円 308">
          <a:extLst>
            <a:ext uri="{FF2B5EF4-FFF2-40B4-BE49-F238E27FC236}">
              <a16:creationId xmlns:a16="http://schemas.microsoft.com/office/drawing/2014/main" xmlns="" id="{00000000-0008-0000-0100-000035010000}"/>
            </a:ext>
          </a:extLst>
        </xdr:cNvPr>
        <xdr:cNvSpPr/>
      </xdr:nvSpPr>
      <xdr:spPr>
        <a:xfrm>
          <a:off x="19685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29936</xdr:rowOff>
    </xdr:from>
    <xdr:to>
      <xdr:col>15</xdr:col>
      <xdr:colOff>50800</xdr:colOff>
      <xdr:row>84</xdr:row>
      <xdr:rowOff>109945</xdr:rowOff>
    </xdr:to>
    <xdr:cxnSp macro="">
      <xdr:nvCxnSpPr>
        <xdr:cNvPr id="310" name="直線コネクタ 309">
          <a:extLst>
            <a:ext uri="{FF2B5EF4-FFF2-40B4-BE49-F238E27FC236}">
              <a16:creationId xmlns:a16="http://schemas.microsoft.com/office/drawing/2014/main" xmlns="" id="{00000000-0008-0000-0100-000036010000}"/>
            </a:ext>
          </a:extLst>
        </xdr:cNvPr>
        <xdr:cNvCxnSpPr/>
      </xdr:nvCxnSpPr>
      <xdr:spPr>
        <a:xfrm flipV="1">
          <a:off x="2019300" y="13403036"/>
          <a:ext cx="889000" cy="110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93436</xdr:rowOff>
    </xdr:from>
    <xdr:to>
      <xdr:col>6</xdr:col>
      <xdr:colOff>38100</xdr:colOff>
      <xdr:row>85</xdr:row>
      <xdr:rowOff>23586</xdr:rowOff>
    </xdr:to>
    <xdr:sp macro="" textlink="">
      <xdr:nvSpPr>
        <xdr:cNvPr id="311" name="楕円 310">
          <a:extLst>
            <a:ext uri="{FF2B5EF4-FFF2-40B4-BE49-F238E27FC236}">
              <a16:creationId xmlns:a16="http://schemas.microsoft.com/office/drawing/2014/main" xmlns="" id="{00000000-0008-0000-0100-000037010000}"/>
            </a:ext>
          </a:extLst>
        </xdr:cNvPr>
        <xdr:cNvSpPr/>
      </xdr:nvSpPr>
      <xdr:spPr>
        <a:xfrm>
          <a:off x="1079500" y="144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109945</xdr:rowOff>
    </xdr:from>
    <xdr:to>
      <xdr:col>10</xdr:col>
      <xdr:colOff>114300</xdr:colOff>
      <xdr:row>84</xdr:row>
      <xdr:rowOff>144236</xdr:rowOff>
    </xdr:to>
    <xdr:cxnSp macro="">
      <xdr:nvCxnSpPr>
        <xdr:cNvPr id="312" name="直線コネクタ 311">
          <a:extLst>
            <a:ext uri="{FF2B5EF4-FFF2-40B4-BE49-F238E27FC236}">
              <a16:creationId xmlns:a16="http://schemas.microsoft.com/office/drawing/2014/main" xmlns="" id="{00000000-0008-0000-0100-000038010000}"/>
            </a:ext>
          </a:extLst>
        </xdr:cNvPr>
        <xdr:cNvCxnSpPr/>
      </xdr:nvCxnSpPr>
      <xdr:spPr>
        <a:xfrm flipV="1">
          <a:off x="1130300" y="145117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127379</xdr:rowOff>
    </xdr:from>
    <xdr:ext cx="405111" cy="259045"/>
    <xdr:sp macro="" textlink="">
      <xdr:nvSpPr>
        <xdr:cNvPr id="313" name="n_1aveValue【公営住宅】&#10;有形固定資産減価償却率">
          <a:extLst>
            <a:ext uri="{FF2B5EF4-FFF2-40B4-BE49-F238E27FC236}">
              <a16:creationId xmlns:a16="http://schemas.microsoft.com/office/drawing/2014/main" xmlns="" id="{00000000-0008-0000-0100-000039010000}"/>
            </a:ext>
          </a:extLst>
        </xdr:cNvPr>
        <xdr:cNvSpPr txBox="1"/>
      </xdr:nvSpPr>
      <xdr:spPr>
        <a:xfrm>
          <a:off x="35820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117583</xdr:rowOff>
    </xdr:from>
    <xdr:ext cx="405111" cy="259045"/>
    <xdr:sp macro="" textlink="">
      <xdr:nvSpPr>
        <xdr:cNvPr id="314" name="n_2aveValue【公営住宅】&#10;有形固定資産減価償却率">
          <a:extLst>
            <a:ext uri="{FF2B5EF4-FFF2-40B4-BE49-F238E27FC236}">
              <a16:creationId xmlns:a16="http://schemas.microsoft.com/office/drawing/2014/main" xmlns="" id="{00000000-0008-0000-0100-00003A010000}"/>
            </a:ext>
          </a:extLst>
        </xdr:cNvPr>
        <xdr:cNvSpPr txBox="1"/>
      </xdr:nvSpPr>
      <xdr:spPr>
        <a:xfrm>
          <a:off x="2705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315" name="n_3aveValue【公営住宅】&#10;有形固定資産減価償却率">
          <a:extLst>
            <a:ext uri="{FF2B5EF4-FFF2-40B4-BE49-F238E27FC236}">
              <a16:creationId xmlns:a16="http://schemas.microsoft.com/office/drawing/2014/main" xmlns="" id="{00000000-0008-0000-0100-00003B010000}"/>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xmlns="" id="{00000000-0008-0000-0100-00003C010000}"/>
            </a:ext>
          </a:extLst>
        </xdr:cNvPr>
        <xdr:cNvSpPr txBox="1"/>
      </xdr:nvSpPr>
      <xdr:spPr>
        <a:xfrm>
          <a:off x="927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157678</xdr:rowOff>
    </xdr:from>
    <xdr:ext cx="405111" cy="259045"/>
    <xdr:sp macro="" textlink="">
      <xdr:nvSpPr>
        <xdr:cNvPr id="317" name="n_1mainValue【公営住宅】&#10;有形固定資産減価償却率">
          <a:extLst>
            <a:ext uri="{FF2B5EF4-FFF2-40B4-BE49-F238E27FC236}">
              <a16:creationId xmlns:a16="http://schemas.microsoft.com/office/drawing/2014/main" xmlns="" id="{00000000-0008-0000-0100-00003D010000}"/>
            </a:ext>
          </a:extLst>
        </xdr:cNvPr>
        <xdr:cNvSpPr txBox="1"/>
      </xdr:nvSpPr>
      <xdr:spPr>
        <a:xfrm>
          <a:off x="3582044" y="1318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97263</xdr:rowOff>
    </xdr:from>
    <xdr:ext cx="340478" cy="259045"/>
    <xdr:sp macro="" textlink="">
      <xdr:nvSpPr>
        <xdr:cNvPr id="318" name="n_2mainValue【公営住宅】&#10;有形固定資産減価償却率">
          <a:extLst>
            <a:ext uri="{FF2B5EF4-FFF2-40B4-BE49-F238E27FC236}">
              <a16:creationId xmlns:a16="http://schemas.microsoft.com/office/drawing/2014/main" xmlns="" id="{00000000-0008-0000-0100-00003E010000}"/>
            </a:ext>
          </a:extLst>
        </xdr:cNvPr>
        <xdr:cNvSpPr txBox="1"/>
      </xdr:nvSpPr>
      <xdr:spPr>
        <a:xfrm>
          <a:off x="2738061" y="13127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151872</xdr:rowOff>
    </xdr:from>
    <xdr:ext cx="405111" cy="259045"/>
    <xdr:sp macro="" textlink="">
      <xdr:nvSpPr>
        <xdr:cNvPr id="319" name="n_3mainValue【公営住宅】&#10;有形固定資産減価償却率">
          <a:extLst>
            <a:ext uri="{FF2B5EF4-FFF2-40B4-BE49-F238E27FC236}">
              <a16:creationId xmlns:a16="http://schemas.microsoft.com/office/drawing/2014/main" xmlns="" id="{00000000-0008-0000-0100-00003F010000}"/>
            </a:ext>
          </a:extLst>
        </xdr:cNvPr>
        <xdr:cNvSpPr txBox="1"/>
      </xdr:nvSpPr>
      <xdr:spPr>
        <a:xfrm>
          <a:off x="1816744"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40113</xdr:rowOff>
    </xdr:from>
    <xdr:ext cx="405111" cy="259045"/>
    <xdr:sp macro="" textlink="">
      <xdr:nvSpPr>
        <xdr:cNvPr id="320" name="n_4mainValue【公営住宅】&#10;有形固定資産減価償却率">
          <a:extLst>
            <a:ext uri="{FF2B5EF4-FFF2-40B4-BE49-F238E27FC236}">
              <a16:creationId xmlns:a16="http://schemas.microsoft.com/office/drawing/2014/main" xmlns="" id="{00000000-0008-0000-0100-000040010000}"/>
            </a:ext>
          </a:extLst>
        </xdr:cNvPr>
        <xdr:cNvSpPr txBox="1"/>
      </xdr:nvSpPr>
      <xdr:spPr>
        <a:xfrm>
          <a:off x="927744" y="1427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xmlns=""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xmlns=""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xmlns=""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xmlns=""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xmlns=""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xmlns=""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xmlns=""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xmlns=""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xmlns=""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xmlns=""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xmlns="" id="{00000000-0008-0000-0100-00004B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xmlns="" id="{00000000-0008-0000-0100-00004C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xmlns="" id="{00000000-0008-0000-0100-00004D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xmlns="" id="{00000000-0008-0000-0100-00004E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xmlns="" id="{00000000-0008-0000-0100-00004F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xmlns="" id="{00000000-0008-0000-0100-000050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xmlns="" id="{00000000-0008-0000-0100-000051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xmlns="" id="{00000000-0008-0000-0100-000052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xmlns="" id="{00000000-0008-0000-01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xmlns="" id="{00000000-0008-0000-0100-000054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xmlns="" id="{00000000-0008-0000-01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342" name="直線コネクタ 341">
          <a:extLst>
            <a:ext uri="{FF2B5EF4-FFF2-40B4-BE49-F238E27FC236}">
              <a16:creationId xmlns:a16="http://schemas.microsoft.com/office/drawing/2014/main" xmlns="" id="{00000000-0008-0000-0100-000056010000}"/>
            </a:ext>
          </a:extLst>
        </xdr:cNvPr>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343" name="【公営住宅】&#10;一人当たり面積最小値テキスト">
          <a:extLst>
            <a:ext uri="{FF2B5EF4-FFF2-40B4-BE49-F238E27FC236}">
              <a16:creationId xmlns:a16="http://schemas.microsoft.com/office/drawing/2014/main" xmlns="" id="{00000000-0008-0000-0100-000057010000}"/>
            </a:ext>
          </a:extLst>
        </xdr:cNvPr>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344" name="直線コネクタ 343">
          <a:extLst>
            <a:ext uri="{FF2B5EF4-FFF2-40B4-BE49-F238E27FC236}">
              <a16:creationId xmlns:a16="http://schemas.microsoft.com/office/drawing/2014/main" xmlns="" id="{00000000-0008-0000-0100-000058010000}"/>
            </a:ext>
          </a:extLst>
        </xdr:cNvPr>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45" name="【公営住宅】&#10;一人当たり面積最大値テキスト">
          <a:extLst>
            <a:ext uri="{FF2B5EF4-FFF2-40B4-BE49-F238E27FC236}">
              <a16:creationId xmlns:a16="http://schemas.microsoft.com/office/drawing/2014/main" xmlns="" id="{00000000-0008-0000-0100-000059010000}"/>
            </a:ext>
          </a:extLst>
        </xdr:cNvPr>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46" name="直線コネクタ 345">
          <a:extLst>
            <a:ext uri="{FF2B5EF4-FFF2-40B4-BE49-F238E27FC236}">
              <a16:creationId xmlns:a16="http://schemas.microsoft.com/office/drawing/2014/main" xmlns="" id="{00000000-0008-0000-0100-00005A010000}"/>
            </a:ext>
          </a:extLst>
        </xdr:cNvPr>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99789</xdr:rowOff>
    </xdr:from>
    <xdr:ext cx="469744" cy="259045"/>
    <xdr:sp macro="" textlink="">
      <xdr:nvSpPr>
        <xdr:cNvPr id="347" name="【公営住宅】&#10;一人当たり面積平均値テキスト">
          <a:extLst>
            <a:ext uri="{FF2B5EF4-FFF2-40B4-BE49-F238E27FC236}">
              <a16:creationId xmlns:a16="http://schemas.microsoft.com/office/drawing/2014/main" xmlns="" id="{00000000-0008-0000-0100-00005B010000}"/>
            </a:ext>
          </a:extLst>
        </xdr:cNvPr>
        <xdr:cNvSpPr txBox="1"/>
      </xdr:nvSpPr>
      <xdr:spPr>
        <a:xfrm>
          <a:off x="10515600" y="14501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48" name="フローチャート: 判断 347">
          <a:extLst>
            <a:ext uri="{FF2B5EF4-FFF2-40B4-BE49-F238E27FC236}">
              <a16:creationId xmlns:a16="http://schemas.microsoft.com/office/drawing/2014/main" xmlns="" id="{00000000-0008-0000-0100-00005C010000}"/>
            </a:ext>
          </a:extLst>
        </xdr:cNvPr>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349" name="フローチャート: 判断 348">
          <a:extLst>
            <a:ext uri="{FF2B5EF4-FFF2-40B4-BE49-F238E27FC236}">
              <a16:creationId xmlns:a16="http://schemas.microsoft.com/office/drawing/2014/main" xmlns="" id="{00000000-0008-0000-0100-00005D010000}"/>
            </a:ext>
          </a:extLst>
        </xdr:cNvPr>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350" name="フローチャート: 判断 349">
          <a:extLst>
            <a:ext uri="{FF2B5EF4-FFF2-40B4-BE49-F238E27FC236}">
              <a16:creationId xmlns:a16="http://schemas.microsoft.com/office/drawing/2014/main" xmlns="" id="{00000000-0008-0000-0100-00005E010000}"/>
            </a:ext>
          </a:extLst>
        </xdr:cNvPr>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351" name="フローチャート: 判断 350">
          <a:extLst>
            <a:ext uri="{FF2B5EF4-FFF2-40B4-BE49-F238E27FC236}">
              <a16:creationId xmlns:a16="http://schemas.microsoft.com/office/drawing/2014/main" xmlns="" id="{00000000-0008-0000-0100-00005F010000}"/>
            </a:ext>
          </a:extLst>
        </xdr:cNvPr>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352" name="フローチャート: 判断 351">
          <a:extLst>
            <a:ext uri="{FF2B5EF4-FFF2-40B4-BE49-F238E27FC236}">
              <a16:creationId xmlns:a16="http://schemas.microsoft.com/office/drawing/2014/main" xmlns="" id="{00000000-0008-0000-0100-000060010000}"/>
            </a:ext>
          </a:extLst>
        </xdr:cNvPr>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00000000-0008-0000-01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00000000-0008-0000-01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00000000-0008-0000-01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00000000-0008-0000-01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0000000-0008-0000-01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112482</xdr:rowOff>
    </xdr:from>
    <xdr:to>
      <xdr:col>55</xdr:col>
      <xdr:colOff>50800</xdr:colOff>
      <xdr:row>86</xdr:row>
      <xdr:rowOff>42632</xdr:rowOff>
    </xdr:to>
    <xdr:sp macro="" textlink="">
      <xdr:nvSpPr>
        <xdr:cNvPr id="358" name="楕円 357">
          <a:extLst>
            <a:ext uri="{FF2B5EF4-FFF2-40B4-BE49-F238E27FC236}">
              <a16:creationId xmlns:a16="http://schemas.microsoft.com/office/drawing/2014/main" xmlns="" id="{00000000-0008-0000-0100-000066010000}"/>
            </a:ext>
          </a:extLst>
        </xdr:cNvPr>
        <xdr:cNvSpPr/>
      </xdr:nvSpPr>
      <xdr:spPr>
        <a:xfrm>
          <a:off x="10426700" y="1468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55339</xdr:rowOff>
    </xdr:from>
    <xdr:ext cx="469744" cy="259045"/>
    <xdr:sp macro="" textlink="">
      <xdr:nvSpPr>
        <xdr:cNvPr id="359" name="【公営住宅】&#10;一人当たり面積該当値テキスト">
          <a:extLst>
            <a:ext uri="{FF2B5EF4-FFF2-40B4-BE49-F238E27FC236}">
              <a16:creationId xmlns:a16="http://schemas.microsoft.com/office/drawing/2014/main" xmlns="" id="{00000000-0008-0000-0100-000067010000}"/>
            </a:ext>
          </a:extLst>
        </xdr:cNvPr>
        <xdr:cNvSpPr txBox="1"/>
      </xdr:nvSpPr>
      <xdr:spPr>
        <a:xfrm>
          <a:off x="10515600" y="1462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113167</xdr:rowOff>
    </xdr:from>
    <xdr:to>
      <xdr:col>50</xdr:col>
      <xdr:colOff>165100</xdr:colOff>
      <xdr:row>86</xdr:row>
      <xdr:rowOff>43317</xdr:rowOff>
    </xdr:to>
    <xdr:sp macro="" textlink="">
      <xdr:nvSpPr>
        <xdr:cNvPr id="360" name="楕円 359">
          <a:extLst>
            <a:ext uri="{FF2B5EF4-FFF2-40B4-BE49-F238E27FC236}">
              <a16:creationId xmlns:a16="http://schemas.microsoft.com/office/drawing/2014/main" xmlns="" id="{00000000-0008-0000-0100-000068010000}"/>
            </a:ext>
          </a:extLst>
        </xdr:cNvPr>
        <xdr:cNvSpPr/>
      </xdr:nvSpPr>
      <xdr:spPr>
        <a:xfrm>
          <a:off x="9588500" y="1468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163282</xdr:rowOff>
    </xdr:from>
    <xdr:to>
      <xdr:col>55</xdr:col>
      <xdr:colOff>0</xdr:colOff>
      <xdr:row>85</xdr:row>
      <xdr:rowOff>163967</xdr:rowOff>
    </xdr:to>
    <xdr:cxnSp macro="">
      <xdr:nvCxnSpPr>
        <xdr:cNvPr id="361" name="直線コネクタ 360">
          <a:extLst>
            <a:ext uri="{FF2B5EF4-FFF2-40B4-BE49-F238E27FC236}">
              <a16:creationId xmlns:a16="http://schemas.microsoft.com/office/drawing/2014/main" xmlns="" id="{00000000-0008-0000-0100-000069010000}"/>
            </a:ext>
          </a:extLst>
        </xdr:cNvPr>
        <xdr:cNvCxnSpPr/>
      </xdr:nvCxnSpPr>
      <xdr:spPr>
        <a:xfrm flipV="1">
          <a:off x="9639300" y="14736532"/>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113167</xdr:rowOff>
    </xdr:from>
    <xdr:to>
      <xdr:col>46</xdr:col>
      <xdr:colOff>38100</xdr:colOff>
      <xdr:row>86</xdr:row>
      <xdr:rowOff>43317</xdr:rowOff>
    </xdr:to>
    <xdr:sp macro="" textlink="">
      <xdr:nvSpPr>
        <xdr:cNvPr id="362" name="楕円 361">
          <a:extLst>
            <a:ext uri="{FF2B5EF4-FFF2-40B4-BE49-F238E27FC236}">
              <a16:creationId xmlns:a16="http://schemas.microsoft.com/office/drawing/2014/main" xmlns="" id="{00000000-0008-0000-0100-00006A010000}"/>
            </a:ext>
          </a:extLst>
        </xdr:cNvPr>
        <xdr:cNvSpPr/>
      </xdr:nvSpPr>
      <xdr:spPr>
        <a:xfrm>
          <a:off x="8699500" y="1468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163967</xdr:rowOff>
    </xdr:from>
    <xdr:to>
      <xdr:col>50</xdr:col>
      <xdr:colOff>114300</xdr:colOff>
      <xdr:row>85</xdr:row>
      <xdr:rowOff>163967</xdr:rowOff>
    </xdr:to>
    <xdr:cxnSp macro="">
      <xdr:nvCxnSpPr>
        <xdr:cNvPr id="363" name="直線コネクタ 362">
          <a:extLst>
            <a:ext uri="{FF2B5EF4-FFF2-40B4-BE49-F238E27FC236}">
              <a16:creationId xmlns:a16="http://schemas.microsoft.com/office/drawing/2014/main" xmlns="" id="{00000000-0008-0000-0100-00006B010000}"/>
            </a:ext>
          </a:extLst>
        </xdr:cNvPr>
        <xdr:cNvCxnSpPr/>
      </xdr:nvCxnSpPr>
      <xdr:spPr>
        <a:xfrm>
          <a:off x="8750300" y="14737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149423</xdr:rowOff>
    </xdr:from>
    <xdr:to>
      <xdr:col>41</xdr:col>
      <xdr:colOff>101600</xdr:colOff>
      <xdr:row>86</xdr:row>
      <xdr:rowOff>79573</xdr:rowOff>
    </xdr:to>
    <xdr:sp macro="" textlink="">
      <xdr:nvSpPr>
        <xdr:cNvPr id="364" name="楕円 363">
          <a:extLst>
            <a:ext uri="{FF2B5EF4-FFF2-40B4-BE49-F238E27FC236}">
              <a16:creationId xmlns:a16="http://schemas.microsoft.com/office/drawing/2014/main" xmlns="" id="{00000000-0008-0000-0100-00006C010000}"/>
            </a:ext>
          </a:extLst>
        </xdr:cNvPr>
        <xdr:cNvSpPr/>
      </xdr:nvSpPr>
      <xdr:spPr>
        <a:xfrm>
          <a:off x="7810500" y="1472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163967</xdr:rowOff>
    </xdr:from>
    <xdr:to>
      <xdr:col>45</xdr:col>
      <xdr:colOff>177800</xdr:colOff>
      <xdr:row>86</xdr:row>
      <xdr:rowOff>28773</xdr:rowOff>
    </xdr:to>
    <xdr:cxnSp macro="">
      <xdr:nvCxnSpPr>
        <xdr:cNvPr id="365" name="直線コネクタ 364">
          <a:extLst>
            <a:ext uri="{FF2B5EF4-FFF2-40B4-BE49-F238E27FC236}">
              <a16:creationId xmlns:a16="http://schemas.microsoft.com/office/drawing/2014/main" xmlns="" id="{00000000-0008-0000-0100-00006D010000}"/>
            </a:ext>
          </a:extLst>
        </xdr:cNvPr>
        <xdr:cNvCxnSpPr/>
      </xdr:nvCxnSpPr>
      <xdr:spPr>
        <a:xfrm flipV="1">
          <a:off x="7861300" y="14737217"/>
          <a:ext cx="889000" cy="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147915</xdr:rowOff>
    </xdr:from>
    <xdr:to>
      <xdr:col>36</xdr:col>
      <xdr:colOff>165100</xdr:colOff>
      <xdr:row>86</xdr:row>
      <xdr:rowOff>78065</xdr:rowOff>
    </xdr:to>
    <xdr:sp macro="" textlink="">
      <xdr:nvSpPr>
        <xdr:cNvPr id="366" name="楕円 365">
          <a:extLst>
            <a:ext uri="{FF2B5EF4-FFF2-40B4-BE49-F238E27FC236}">
              <a16:creationId xmlns:a16="http://schemas.microsoft.com/office/drawing/2014/main" xmlns="" id="{00000000-0008-0000-0100-00006E010000}"/>
            </a:ext>
          </a:extLst>
        </xdr:cNvPr>
        <xdr:cNvSpPr/>
      </xdr:nvSpPr>
      <xdr:spPr>
        <a:xfrm>
          <a:off x="6921500" y="1472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27265</xdr:rowOff>
    </xdr:from>
    <xdr:to>
      <xdr:col>41</xdr:col>
      <xdr:colOff>50800</xdr:colOff>
      <xdr:row>86</xdr:row>
      <xdr:rowOff>28773</xdr:rowOff>
    </xdr:to>
    <xdr:cxnSp macro="">
      <xdr:nvCxnSpPr>
        <xdr:cNvPr id="367" name="直線コネクタ 366">
          <a:extLst>
            <a:ext uri="{FF2B5EF4-FFF2-40B4-BE49-F238E27FC236}">
              <a16:creationId xmlns:a16="http://schemas.microsoft.com/office/drawing/2014/main" xmlns="" id="{00000000-0008-0000-0100-00006F010000}"/>
            </a:ext>
          </a:extLst>
        </xdr:cNvPr>
        <xdr:cNvCxnSpPr/>
      </xdr:nvCxnSpPr>
      <xdr:spPr>
        <a:xfrm>
          <a:off x="6972300" y="14771965"/>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43933</xdr:rowOff>
    </xdr:from>
    <xdr:ext cx="469744" cy="259045"/>
    <xdr:sp macro="" textlink="">
      <xdr:nvSpPr>
        <xdr:cNvPr id="368" name="n_1aveValue【公営住宅】&#10;一人当たり面積">
          <a:extLst>
            <a:ext uri="{FF2B5EF4-FFF2-40B4-BE49-F238E27FC236}">
              <a16:creationId xmlns:a16="http://schemas.microsoft.com/office/drawing/2014/main" xmlns="" id="{00000000-0008-0000-0100-000070010000}"/>
            </a:ext>
          </a:extLst>
        </xdr:cNvPr>
        <xdr:cNvSpPr txBox="1"/>
      </xdr:nvSpPr>
      <xdr:spPr>
        <a:xfrm>
          <a:off x="9391727" y="1444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44620</xdr:rowOff>
    </xdr:from>
    <xdr:ext cx="469744" cy="259045"/>
    <xdr:sp macro="" textlink="">
      <xdr:nvSpPr>
        <xdr:cNvPr id="369" name="n_2aveValue【公営住宅】&#10;一人当たり面積">
          <a:extLst>
            <a:ext uri="{FF2B5EF4-FFF2-40B4-BE49-F238E27FC236}">
              <a16:creationId xmlns:a16="http://schemas.microsoft.com/office/drawing/2014/main" xmlns="" id="{00000000-0008-0000-0100-000071010000}"/>
            </a:ext>
          </a:extLst>
        </xdr:cNvPr>
        <xdr:cNvSpPr txBox="1"/>
      </xdr:nvSpPr>
      <xdr:spPr>
        <a:xfrm>
          <a:off x="8515427" y="14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44482</xdr:rowOff>
    </xdr:from>
    <xdr:ext cx="469744" cy="259045"/>
    <xdr:sp macro="" textlink="">
      <xdr:nvSpPr>
        <xdr:cNvPr id="370" name="n_3aveValue【公営住宅】&#10;一人当たり面積">
          <a:extLst>
            <a:ext uri="{FF2B5EF4-FFF2-40B4-BE49-F238E27FC236}">
              <a16:creationId xmlns:a16="http://schemas.microsoft.com/office/drawing/2014/main" xmlns="" id="{00000000-0008-0000-0100-000072010000}"/>
            </a:ext>
          </a:extLst>
        </xdr:cNvPr>
        <xdr:cNvSpPr txBox="1"/>
      </xdr:nvSpPr>
      <xdr:spPr>
        <a:xfrm>
          <a:off x="7626427" y="1444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42333</xdr:rowOff>
    </xdr:from>
    <xdr:ext cx="469744" cy="259045"/>
    <xdr:sp macro="" textlink="">
      <xdr:nvSpPr>
        <xdr:cNvPr id="371" name="n_4aveValue【公営住宅】&#10;一人当たり面積">
          <a:extLst>
            <a:ext uri="{FF2B5EF4-FFF2-40B4-BE49-F238E27FC236}">
              <a16:creationId xmlns:a16="http://schemas.microsoft.com/office/drawing/2014/main" xmlns="" id="{00000000-0008-0000-0100-000073010000}"/>
            </a:ext>
          </a:extLst>
        </xdr:cNvPr>
        <xdr:cNvSpPr txBox="1"/>
      </xdr:nvSpPr>
      <xdr:spPr>
        <a:xfrm>
          <a:off x="6737427" y="14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34444</xdr:rowOff>
    </xdr:from>
    <xdr:ext cx="469744" cy="259045"/>
    <xdr:sp macro="" textlink="">
      <xdr:nvSpPr>
        <xdr:cNvPr id="372" name="n_1mainValue【公営住宅】&#10;一人当たり面積">
          <a:extLst>
            <a:ext uri="{FF2B5EF4-FFF2-40B4-BE49-F238E27FC236}">
              <a16:creationId xmlns:a16="http://schemas.microsoft.com/office/drawing/2014/main" xmlns="" id="{00000000-0008-0000-0100-000074010000}"/>
            </a:ext>
          </a:extLst>
        </xdr:cNvPr>
        <xdr:cNvSpPr txBox="1"/>
      </xdr:nvSpPr>
      <xdr:spPr>
        <a:xfrm>
          <a:off x="9391727" y="1477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34444</xdr:rowOff>
    </xdr:from>
    <xdr:ext cx="469744" cy="259045"/>
    <xdr:sp macro="" textlink="">
      <xdr:nvSpPr>
        <xdr:cNvPr id="373" name="n_2mainValue【公営住宅】&#10;一人当たり面積">
          <a:extLst>
            <a:ext uri="{FF2B5EF4-FFF2-40B4-BE49-F238E27FC236}">
              <a16:creationId xmlns:a16="http://schemas.microsoft.com/office/drawing/2014/main" xmlns="" id="{00000000-0008-0000-0100-000075010000}"/>
            </a:ext>
          </a:extLst>
        </xdr:cNvPr>
        <xdr:cNvSpPr txBox="1"/>
      </xdr:nvSpPr>
      <xdr:spPr>
        <a:xfrm>
          <a:off x="8515427" y="1477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70700</xdr:rowOff>
    </xdr:from>
    <xdr:ext cx="469744" cy="259045"/>
    <xdr:sp macro="" textlink="">
      <xdr:nvSpPr>
        <xdr:cNvPr id="374" name="n_3mainValue【公営住宅】&#10;一人当たり面積">
          <a:extLst>
            <a:ext uri="{FF2B5EF4-FFF2-40B4-BE49-F238E27FC236}">
              <a16:creationId xmlns:a16="http://schemas.microsoft.com/office/drawing/2014/main" xmlns="" id="{00000000-0008-0000-0100-000076010000}"/>
            </a:ext>
          </a:extLst>
        </xdr:cNvPr>
        <xdr:cNvSpPr txBox="1"/>
      </xdr:nvSpPr>
      <xdr:spPr>
        <a:xfrm>
          <a:off x="7626427" y="1481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69192</xdr:rowOff>
    </xdr:from>
    <xdr:ext cx="469744" cy="259045"/>
    <xdr:sp macro="" textlink="">
      <xdr:nvSpPr>
        <xdr:cNvPr id="375" name="n_4mainValue【公営住宅】&#10;一人当たり面積">
          <a:extLst>
            <a:ext uri="{FF2B5EF4-FFF2-40B4-BE49-F238E27FC236}">
              <a16:creationId xmlns:a16="http://schemas.microsoft.com/office/drawing/2014/main" xmlns="" id="{00000000-0008-0000-0100-000077010000}"/>
            </a:ext>
          </a:extLst>
        </xdr:cNvPr>
        <xdr:cNvSpPr txBox="1"/>
      </xdr:nvSpPr>
      <xdr:spPr>
        <a:xfrm>
          <a:off x="6737427" y="1481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xmlns="" id="{00000000-0008-0000-01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xmlns="" id="{00000000-0008-0000-01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xmlns="" id="{00000000-0008-0000-01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xmlns="" id="{00000000-0008-0000-01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xmlns="" id="{00000000-0008-0000-01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xmlns="" id="{00000000-0008-0000-01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xmlns="" id="{00000000-0008-0000-01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xmlns="" id="{00000000-0008-0000-01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xmlns="" id="{00000000-0008-0000-01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xmlns="" id="{00000000-0008-0000-01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xmlns="" id="{00000000-0008-0000-01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xmlns="" id="{00000000-0008-0000-01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xmlns="" id="{00000000-0008-0000-01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xmlns="" id="{00000000-0008-0000-01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xmlns="" id="{00000000-0008-0000-01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xmlns="" id="{00000000-0008-0000-01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xmlns="" id="{00000000-0008-0000-01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xmlns="" id="{00000000-0008-0000-01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xmlns="" id="{00000000-0008-0000-01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xmlns="" id="{00000000-0008-0000-01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xmlns="" id="{00000000-0008-0000-01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xmlns="" id="{00000000-0008-0000-01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xmlns="" id="{00000000-0008-0000-01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xmlns="" id="{00000000-0008-0000-01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xmlns="" id="{00000000-0008-0000-01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xmlns="" id="{00000000-0008-0000-01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xmlns="" id="{00000000-0008-0000-01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xmlns="" id="{00000000-0008-0000-0100-00009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xmlns="" id="{00000000-0008-0000-0100-00009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xmlns="" id="{00000000-0008-0000-0100-00009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xmlns="" id="{00000000-0008-0000-0100-00009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xmlns="" id="{00000000-0008-0000-0100-00009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xmlns="" id="{00000000-0008-0000-0100-00009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xmlns="" id="{00000000-0008-0000-0100-00009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xmlns="" id="{00000000-0008-0000-0100-00009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xmlns="" id="{00000000-0008-0000-0100-00009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xmlns="" id="{00000000-0008-0000-0100-00009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xmlns="" id="{00000000-0008-0000-0100-00009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xmlns="" id="{00000000-0008-0000-0100-00009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xmlns="" id="{00000000-0008-0000-01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xmlns="" id="{00000000-0008-0000-01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xmlns="" id="{00000000-0008-0000-0100-0000A1010000}"/>
            </a:ext>
          </a:extLst>
        </xdr:cNvPr>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xmlns="" id="{00000000-0008-0000-0100-0000A2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xmlns="" id="{00000000-0008-0000-0100-0000A3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420" name="【認定こども園・幼稚園・保育所】&#10;有形固定資産減価償却率最大値テキスト">
          <a:extLst>
            <a:ext uri="{FF2B5EF4-FFF2-40B4-BE49-F238E27FC236}">
              <a16:creationId xmlns:a16="http://schemas.microsoft.com/office/drawing/2014/main" xmlns="" id="{00000000-0008-0000-0100-0000A4010000}"/>
            </a:ext>
          </a:extLst>
        </xdr:cNvPr>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1" name="直線コネクタ 420">
          <a:extLst>
            <a:ext uri="{FF2B5EF4-FFF2-40B4-BE49-F238E27FC236}">
              <a16:creationId xmlns:a16="http://schemas.microsoft.com/office/drawing/2014/main" xmlns="" id="{00000000-0008-0000-0100-0000A5010000}"/>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xmlns="" id="{00000000-0008-0000-0100-0000A6010000}"/>
            </a:ext>
          </a:extLst>
        </xdr:cNvPr>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3" name="フローチャート: 判断 422">
          <a:extLst>
            <a:ext uri="{FF2B5EF4-FFF2-40B4-BE49-F238E27FC236}">
              <a16:creationId xmlns:a16="http://schemas.microsoft.com/office/drawing/2014/main" xmlns="" id="{00000000-0008-0000-0100-0000A7010000}"/>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424" name="フローチャート: 判断 423">
          <a:extLst>
            <a:ext uri="{FF2B5EF4-FFF2-40B4-BE49-F238E27FC236}">
              <a16:creationId xmlns:a16="http://schemas.microsoft.com/office/drawing/2014/main" xmlns="" id="{00000000-0008-0000-0100-0000A8010000}"/>
            </a:ext>
          </a:extLst>
        </xdr:cNvPr>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425" name="フローチャート: 判断 424">
          <a:extLst>
            <a:ext uri="{FF2B5EF4-FFF2-40B4-BE49-F238E27FC236}">
              <a16:creationId xmlns:a16="http://schemas.microsoft.com/office/drawing/2014/main" xmlns="" id="{00000000-0008-0000-0100-0000A9010000}"/>
            </a:ext>
          </a:extLst>
        </xdr:cNvPr>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426" name="フローチャート: 判断 425">
          <a:extLst>
            <a:ext uri="{FF2B5EF4-FFF2-40B4-BE49-F238E27FC236}">
              <a16:creationId xmlns:a16="http://schemas.microsoft.com/office/drawing/2014/main" xmlns="" id="{00000000-0008-0000-0100-0000AA010000}"/>
            </a:ext>
          </a:extLst>
        </xdr:cNvPr>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427" name="フローチャート: 判断 426">
          <a:extLst>
            <a:ext uri="{FF2B5EF4-FFF2-40B4-BE49-F238E27FC236}">
              <a16:creationId xmlns:a16="http://schemas.microsoft.com/office/drawing/2014/main" xmlns="" id="{00000000-0008-0000-0100-0000AB010000}"/>
            </a:ext>
          </a:extLst>
        </xdr:cNvPr>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xmlns="" id="{00000000-0008-0000-01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00000000-0008-0000-01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00000000-0008-0000-01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00000000-0008-0000-01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00000000-0008-0000-01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103777</xdr:rowOff>
    </xdr:from>
    <xdr:to>
      <xdr:col>85</xdr:col>
      <xdr:colOff>177800</xdr:colOff>
      <xdr:row>41</xdr:row>
      <xdr:rowOff>33927</xdr:rowOff>
    </xdr:to>
    <xdr:sp macro="" textlink="">
      <xdr:nvSpPr>
        <xdr:cNvPr id="433" name="楕円 432">
          <a:extLst>
            <a:ext uri="{FF2B5EF4-FFF2-40B4-BE49-F238E27FC236}">
              <a16:creationId xmlns:a16="http://schemas.microsoft.com/office/drawing/2014/main" xmlns="" id="{00000000-0008-0000-0100-0000B1010000}"/>
            </a:ext>
          </a:extLst>
        </xdr:cNvPr>
        <xdr:cNvSpPr/>
      </xdr:nvSpPr>
      <xdr:spPr>
        <a:xfrm>
          <a:off x="162687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82204</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xmlns="" id="{00000000-0008-0000-0100-0000B2010000}"/>
            </a:ext>
          </a:extLst>
        </xdr:cNvPr>
        <xdr:cNvSpPr txBox="1"/>
      </xdr:nvSpPr>
      <xdr:spPr>
        <a:xfrm>
          <a:off x="16357600"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28666</xdr:rowOff>
    </xdr:from>
    <xdr:to>
      <xdr:col>81</xdr:col>
      <xdr:colOff>101600</xdr:colOff>
      <xdr:row>40</xdr:row>
      <xdr:rowOff>130266</xdr:rowOff>
    </xdr:to>
    <xdr:sp macro="" textlink="">
      <xdr:nvSpPr>
        <xdr:cNvPr id="435" name="楕円 434">
          <a:extLst>
            <a:ext uri="{FF2B5EF4-FFF2-40B4-BE49-F238E27FC236}">
              <a16:creationId xmlns:a16="http://schemas.microsoft.com/office/drawing/2014/main" xmlns="" id="{00000000-0008-0000-0100-0000B3010000}"/>
            </a:ext>
          </a:extLst>
        </xdr:cNvPr>
        <xdr:cNvSpPr/>
      </xdr:nvSpPr>
      <xdr:spPr>
        <a:xfrm>
          <a:off x="154305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79466</xdr:rowOff>
    </xdr:from>
    <xdr:to>
      <xdr:col>85</xdr:col>
      <xdr:colOff>127000</xdr:colOff>
      <xdr:row>40</xdr:row>
      <xdr:rowOff>154577</xdr:rowOff>
    </xdr:to>
    <xdr:cxnSp macro="">
      <xdr:nvCxnSpPr>
        <xdr:cNvPr id="436" name="直線コネクタ 435">
          <a:extLst>
            <a:ext uri="{FF2B5EF4-FFF2-40B4-BE49-F238E27FC236}">
              <a16:creationId xmlns:a16="http://schemas.microsoft.com/office/drawing/2014/main" xmlns="" id="{00000000-0008-0000-0100-0000B4010000}"/>
            </a:ext>
          </a:extLst>
        </xdr:cNvPr>
        <xdr:cNvCxnSpPr/>
      </xdr:nvCxnSpPr>
      <xdr:spPr>
        <a:xfrm>
          <a:off x="15481300" y="6937466"/>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125004</xdr:rowOff>
    </xdr:from>
    <xdr:to>
      <xdr:col>76</xdr:col>
      <xdr:colOff>165100</xdr:colOff>
      <xdr:row>40</xdr:row>
      <xdr:rowOff>55154</xdr:rowOff>
    </xdr:to>
    <xdr:sp macro="" textlink="">
      <xdr:nvSpPr>
        <xdr:cNvPr id="437" name="楕円 436">
          <a:extLst>
            <a:ext uri="{FF2B5EF4-FFF2-40B4-BE49-F238E27FC236}">
              <a16:creationId xmlns:a16="http://schemas.microsoft.com/office/drawing/2014/main" xmlns="" id="{00000000-0008-0000-0100-0000B5010000}"/>
            </a:ext>
          </a:extLst>
        </xdr:cNvPr>
        <xdr:cNvSpPr/>
      </xdr:nvSpPr>
      <xdr:spPr>
        <a:xfrm>
          <a:off x="14541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4354</xdr:rowOff>
    </xdr:from>
    <xdr:to>
      <xdr:col>81</xdr:col>
      <xdr:colOff>50800</xdr:colOff>
      <xdr:row>40</xdr:row>
      <xdr:rowOff>79466</xdr:rowOff>
    </xdr:to>
    <xdr:cxnSp macro="">
      <xdr:nvCxnSpPr>
        <xdr:cNvPr id="438" name="直線コネクタ 437">
          <a:extLst>
            <a:ext uri="{FF2B5EF4-FFF2-40B4-BE49-F238E27FC236}">
              <a16:creationId xmlns:a16="http://schemas.microsoft.com/office/drawing/2014/main" xmlns="" id="{00000000-0008-0000-0100-0000B6010000}"/>
            </a:ext>
          </a:extLst>
        </xdr:cNvPr>
        <xdr:cNvCxnSpPr/>
      </xdr:nvCxnSpPr>
      <xdr:spPr>
        <a:xfrm>
          <a:off x="14592300" y="686235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49893</xdr:rowOff>
    </xdr:from>
    <xdr:to>
      <xdr:col>72</xdr:col>
      <xdr:colOff>38100</xdr:colOff>
      <xdr:row>39</xdr:row>
      <xdr:rowOff>151493</xdr:rowOff>
    </xdr:to>
    <xdr:sp macro="" textlink="">
      <xdr:nvSpPr>
        <xdr:cNvPr id="439" name="楕円 438">
          <a:extLst>
            <a:ext uri="{FF2B5EF4-FFF2-40B4-BE49-F238E27FC236}">
              <a16:creationId xmlns:a16="http://schemas.microsoft.com/office/drawing/2014/main" xmlns="" id="{00000000-0008-0000-0100-0000B7010000}"/>
            </a:ext>
          </a:extLst>
        </xdr:cNvPr>
        <xdr:cNvSpPr/>
      </xdr:nvSpPr>
      <xdr:spPr>
        <a:xfrm>
          <a:off x="13652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100693</xdr:rowOff>
    </xdr:from>
    <xdr:to>
      <xdr:col>76</xdr:col>
      <xdr:colOff>114300</xdr:colOff>
      <xdr:row>40</xdr:row>
      <xdr:rowOff>4354</xdr:rowOff>
    </xdr:to>
    <xdr:cxnSp macro="">
      <xdr:nvCxnSpPr>
        <xdr:cNvPr id="440" name="直線コネクタ 439">
          <a:extLst>
            <a:ext uri="{FF2B5EF4-FFF2-40B4-BE49-F238E27FC236}">
              <a16:creationId xmlns:a16="http://schemas.microsoft.com/office/drawing/2014/main" xmlns="" id="{00000000-0008-0000-0100-0000B8010000}"/>
            </a:ext>
          </a:extLst>
        </xdr:cNvPr>
        <xdr:cNvCxnSpPr/>
      </xdr:nvCxnSpPr>
      <xdr:spPr>
        <a:xfrm>
          <a:off x="13703300" y="678724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146231</xdr:rowOff>
    </xdr:from>
    <xdr:to>
      <xdr:col>67</xdr:col>
      <xdr:colOff>101600</xdr:colOff>
      <xdr:row>39</xdr:row>
      <xdr:rowOff>76381</xdr:rowOff>
    </xdr:to>
    <xdr:sp macro="" textlink="">
      <xdr:nvSpPr>
        <xdr:cNvPr id="441" name="楕円 440">
          <a:extLst>
            <a:ext uri="{FF2B5EF4-FFF2-40B4-BE49-F238E27FC236}">
              <a16:creationId xmlns:a16="http://schemas.microsoft.com/office/drawing/2014/main" xmlns="" id="{00000000-0008-0000-0100-0000B9010000}"/>
            </a:ext>
          </a:extLst>
        </xdr:cNvPr>
        <xdr:cNvSpPr/>
      </xdr:nvSpPr>
      <xdr:spPr>
        <a:xfrm>
          <a:off x="12763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25581</xdr:rowOff>
    </xdr:from>
    <xdr:to>
      <xdr:col>71</xdr:col>
      <xdr:colOff>177800</xdr:colOff>
      <xdr:row>39</xdr:row>
      <xdr:rowOff>100693</xdr:rowOff>
    </xdr:to>
    <xdr:cxnSp macro="">
      <xdr:nvCxnSpPr>
        <xdr:cNvPr id="442" name="直線コネクタ 441">
          <a:extLst>
            <a:ext uri="{FF2B5EF4-FFF2-40B4-BE49-F238E27FC236}">
              <a16:creationId xmlns:a16="http://schemas.microsoft.com/office/drawing/2014/main" xmlns="" id="{00000000-0008-0000-0100-0000BA010000}"/>
            </a:ext>
          </a:extLst>
        </xdr:cNvPr>
        <xdr:cNvCxnSpPr/>
      </xdr:nvCxnSpPr>
      <xdr:spPr>
        <a:xfrm>
          <a:off x="12814300" y="671213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55353</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xmlns="" id="{00000000-0008-0000-0100-0000BB010000}"/>
            </a:ext>
          </a:extLst>
        </xdr:cNvPr>
        <xdr:cNvSpPr txBox="1"/>
      </xdr:nvSpPr>
      <xdr:spPr>
        <a:xfrm>
          <a:off x="152660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xmlns="" id="{00000000-0008-0000-0100-0000BC010000}"/>
            </a:ext>
          </a:extLst>
        </xdr:cNvPr>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158223</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xmlns="" id="{00000000-0008-0000-0100-0000BD010000}"/>
            </a:ext>
          </a:extLst>
        </xdr:cNvPr>
        <xdr:cNvSpPr txBox="1"/>
      </xdr:nvSpPr>
      <xdr:spPr>
        <a:xfrm>
          <a:off x="13500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xmlns="" id="{00000000-0008-0000-0100-0000BE010000}"/>
            </a:ext>
          </a:extLst>
        </xdr:cNvPr>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121393</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xmlns="" id="{00000000-0008-0000-0100-0000BF010000}"/>
            </a:ext>
          </a:extLst>
        </xdr:cNvPr>
        <xdr:cNvSpPr txBox="1"/>
      </xdr:nvSpPr>
      <xdr:spPr>
        <a:xfrm>
          <a:off x="15266044"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46281</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xmlns="" id="{00000000-0008-0000-0100-0000C0010000}"/>
            </a:ext>
          </a:extLst>
        </xdr:cNvPr>
        <xdr:cNvSpPr txBox="1"/>
      </xdr:nvSpPr>
      <xdr:spPr>
        <a:xfrm>
          <a:off x="14389744"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142620</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xmlns="" id="{00000000-0008-0000-0100-0000C1010000}"/>
            </a:ext>
          </a:extLst>
        </xdr:cNvPr>
        <xdr:cNvSpPr txBox="1"/>
      </xdr:nvSpPr>
      <xdr:spPr>
        <a:xfrm>
          <a:off x="135007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67508</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xmlns="" id="{00000000-0008-0000-0100-0000C2010000}"/>
            </a:ext>
          </a:extLst>
        </xdr:cNvPr>
        <xdr:cNvSpPr txBox="1"/>
      </xdr:nvSpPr>
      <xdr:spPr>
        <a:xfrm>
          <a:off x="12611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xmlns="" id="{00000000-0008-0000-01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xmlns="" id="{00000000-0008-0000-01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xmlns="" id="{00000000-0008-0000-01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xmlns="" id="{00000000-0008-0000-01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xmlns="" id="{00000000-0008-0000-01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xmlns="" id="{00000000-0008-0000-01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xmlns="" id="{00000000-0008-0000-01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xmlns="" id="{00000000-0008-0000-01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xmlns="" id="{00000000-0008-0000-01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xmlns="" id="{00000000-0008-0000-01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xmlns="" id="{00000000-0008-0000-0100-0000CD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xmlns="" id="{00000000-0008-0000-0100-0000CE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xmlns="" id="{00000000-0008-0000-0100-0000CF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xmlns="" id="{00000000-0008-0000-0100-0000D0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xmlns="" id="{00000000-0008-0000-0100-0000D1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xmlns="" id="{00000000-0008-0000-0100-0000D2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xmlns="" id="{00000000-0008-0000-0100-0000D3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xmlns="" id="{00000000-0008-0000-0100-0000D4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xmlns="" id="{00000000-0008-0000-0100-0000D5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xmlns="" id="{00000000-0008-0000-0100-0000D6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xmlns="" id="{00000000-0008-0000-0100-0000D7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xmlns="" id="{00000000-0008-0000-0100-0000D8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xmlns="" id="{00000000-0008-0000-01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xmlns="" id="{00000000-0008-0000-01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xmlns="" id="{00000000-0008-0000-01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476" name="直線コネクタ 475">
          <a:extLst>
            <a:ext uri="{FF2B5EF4-FFF2-40B4-BE49-F238E27FC236}">
              <a16:creationId xmlns:a16="http://schemas.microsoft.com/office/drawing/2014/main" xmlns="" id="{00000000-0008-0000-0100-0000DC010000}"/>
            </a:ext>
          </a:extLst>
        </xdr:cNvPr>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xmlns="" id="{00000000-0008-0000-0100-0000DD010000}"/>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78" name="直線コネクタ 477">
          <a:extLst>
            <a:ext uri="{FF2B5EF4-FFF2-40B4-BE49-F238E27FC236}">
              <a16:creationId xmlns:a16="http://schemas.microsoft.com/office/drawing/2014/main" xmlns="" id="{00000000-0008-0000-0100-0000DE010000}"/>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xmlns="" id="{00000000-0008-0000-0100-0000DF010000}"/>
            </a:ext>
          </a:extLst>
        </xdr:cNvPr>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480" name="直線コネクタ 479">
          <a:extLst>
            <a:ext uri="{FF2B5EF4-FFF2-40B4-BE49-F238E27FC236}">
              <a16:creationId xmlns:a16="http://schemas.microsoft.com/office/drawing/2014/main" xmlns="" id="{00000000-0008-0000-0100-0000E0010000}"/>
            </a:ext>
          </a:extLst>
        </xdr:cNvPr>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924</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xmlns="" id="{00000000-0008-0000-0100-0000E1010000}"/>
            </a:ext>
          </a:extLst>
        </xdr:cNvPr>
        <xdr:cNvSpPr txBox="1"/>
      </xdr:nvSpPr>
      <xdr:spPr>
        <a:xfrm>
          <a:off x="22199600" y="6516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482" name="フローチャート: 判断 481">
          <a:extLst>
            <a:ext uri="{FF2B5EF4-FFF2-40B4-BE49-F238E27FC236}">
              <a16:creationId xmlns:a16="http://schemas.microsoft.com/office/drawing/2014/main" xmlns="" id="{00000000-0008-0000-0100-0000E2010000}"/>
            </a:ext>
          </a:extLst>
        </xdr:cNvPr>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483" name="フローチャート: 判断 482">
          <a:extLst>
            <a:ext uri="{FF2B5EF4-FFF2-40B4-BE49-F238E27FC236}">
              <a16:creationId xmlns:a16="http://schemas.microsoft.com/office/drawing/2014/main" xmlns="" id="{00000000-0008-0000-0100-0000E3010000}"/>
            </a:ext>
          </a:extLst>
        </xdr:cNvPr>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484" name="フローチャート: 判断 483">
          <a:extLst>
            <a:ext uri="{FF2B5EF4-FFF2-40B4-BE49-F238E27FC236}">
              <a16:creationId xmlns:a16="http://schemas.microsoft.com/office/drawing/2014/main" xmlns="" id="{00000000-0008-0000-0100-0000E4010000}"/>
            </a:ext>
          </a:extLst>
        </xdr:cNvPr>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485" name="フローチャート: 判断 484">
          <a:extLst>
            <a:ext uri="{FF2B5EF4-FFF2-40B4-BE49-F238E27FC236}">
              <a16:creationId xmlns:a16="http://schemas.microsoft.com/office/drawing/2014/main" xmlns="" id="{00000000-0008-0000-0100-0000E5010000}"/>
            </a:ext>
          </a:extLst>
        </xdr:cNvPr>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6" name="フローチャート: 判断 485">
          <a:extLst>
            <a:ext uri="{FF2B5EF4-FFF2-40B4-BE49-F238E27FC236}">
              <a16:creationId xmlns:a16="http://schemas.microsoft.com/office/drawing/2014/main" xmlns="" id="{00000000-0008-0000-0100-0000E6010000}"/>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00000000-0008-0000-01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00000000-0008-0000-01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00000000-0008-0000-01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00000000-0008-0000-01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00000000-0008-0000-01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92" name="楕円 491">
          <a:extLst>
            <a:ext uri="{FF2B5EF4-FFF2-40B4-BE49-F238E27FC236}">
              <a16:creationId xmlns:a16="http://schemas.microsoft.com/office/drawing/2014/main" xmlns="" id="{00000000-0008-0000-0100-0000EC010000}"/>
            </a:ext>
          </a:extLst>
        </xdr:cNvPr>
        <xdr:cNvSpPr/>
      </xdr:nvSpPr>
      <xdr:spPr>
        <a:xfrm>
          <a:off x="22110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xmlns="" id="{00000000-0008-0000-0100-0000ED010000}"/>
            </a:ext>
          </a:extLst>
        </xdr:cNvPr>
        <xdr:cNvSpPr txBox="1"/>
      </xdr:nvSpPr>
      <xdr:spPr>
        <a:xfrm>
          <a:off x="22199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xdr:rowOff>
    </xdr:from>
    <xdr:to>
      <xdr:col>112</xdr:col>
      <xdr:colOff>38100</xdr:colOff>
      <xdr:row>40</xdr:row>
      <xdr:rowOff>104140</xdr:rowOff>
    </xdr:to>
    <xdr:sp macro="" textlink="">
      <xdr:nvSpPr>
        <xdr:cNvPr id="494" name="楕円 493">
          <a:extLst>
            <a:ext uri="{FF2B5EF4-FFF2-40B4-BE49-F238E27FC236}">
              <a16:creationId xmlns:a16="http://schemas.microsoft.com/office/drawing/2014/main" xmlns="" id="{00000000-0008-0000-0100-0000EE010000}"/>
            </a:ext>
          </a:extLst>
        </xdr:cNvPr>
        <xdr:cNvSpPr/>
      </xdr:nvSpPr>
      <xdr:spPr>
        <a:xfrm>
          <a:off x="2127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53340</xdr:rowOff>
    </xdr:to>
    <xdr:cxnSp macro="">
      <xdr:nvCxnSpPr>
        <xdr:cNvPr id="495" name="直線コネクタ 494">
          <a:extLst>
            <a:ext uri="{FF2B5EF4-FFF2-40B4-BE49-F238E27FC236}">
              <a16:creationId xmlns:a16="http://schemas.microsoft.com/office/drawing/2014/main" xmlns="" id="{00000000-0008-0000-0100-0000EF010000}"/>
            </a:ext>
          </a:extLst>
        </xdr:cNvPr>
        <xdr:cNvCxnSpPr/>
      </xdr:nvCxnSpPr>
      <xdr:spPr>
        <a:xfrm>
          <a:off x="21323300" y="6911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496" name="楕円 495">
          <a:extLst>
            <a:ext uri="{FF2B5EF4-FFF2-40B4-BE49-F238E27FC236}">
              <a16:creationId xmlns:a16="http://schemas.microsoft.com/office/drawing/2014/main" xmlns="" id="{00000000-0008-0000-0100-0000F0010000}"/>
            </a:ext>
          </a:extLst>
        </xdr:cNvPr>
        <xdr:cNvSpPr/>
      </xdr:nvSpPr>
      <xdr:spPr>
        <a:xfrm>
          <a:off x="2038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53340</xdr:rowOff>
    </xdr:from>
    <xdr:to>
      <xdr:col>111</xdr:col>
      <xdr:colOff>177800</xdr:colOff>
      <xdr:row>40</xdr:row>
      <xdr:rowOff>53340</xdr:rowOff>
    </xdr:to>
    <xdr:cxnSp macro="">
      <xdr:nvCxnSpPr>
        <xdr:cNvPr id="497" name="直線コネクタ 496">
          <a:extLst>
            <a:ext uri="{FF2B5EF4-FFF2-40B4-BE49-F238E27FC236}">
              <a16:creationId xmlns:a16="http://schemas.microsoft.com/office/drawing/2014/main" xmlns="" id="{00000000-0008-0000-0100-0000F1010000}"/>
            </a:ext>
          </a:extLst>
        </xdr:cNvPr>
        <xdr:cNvCxnSpPr/>
      </xdr:nvCxnSpPr>
      <xdr:spPr>
        <a:xfrm>
          <a:off x="20434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98" name="楕円 497">
          <a:extLst>
            <a:ext uri="{FF2B5EF4-FFF2-40B4-BE49-F238E27FC236}">
              <a16:creationId xmlns:a16="http://schemas.microsoft.com/office/drawing/2014/main" xmlns="" id="{00000000-0008-0000-0100-0000F2010000}"/>
            </a:ext>
          </a:extLst>
        </xdr:cNvPr>
        <xdr:cNvSpPr/>
      </xdr:nvSpPr>
      <xdr:spPr>
        <a:xfrm>
          <a:off x="19494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53340</xdr:rowOff>
    </xdr:to>
    <xdr:cxnSp macro="">
      <xdr:nvCxnSpPr>
        <xdr:cNvPr id="499" name="直線コネクタ 498">
          <a:extLst>
            <a:ext uri="{FF2B5EF4-FFF2-40B4-BE49-F238E27FC236}">
              <a16:creationId xmlns:a16="http://schemas.microsoft.com/office/drawing/2014/main" xmlns="" id="{00000000-0008-0000-0100-0000F3010000}"/>
            </a:ext>
          </a:extLst>
        </xdr:cNvPr>
        <xdr:cNvCxnSpPr/>
      </xdr:nvCxnSpPr>
      <xdr:spPr>
        <a:xfrm>
          <a:off x="19545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7438</xdr:rowOff>
    </xdr:from>
    <xdr:to>
      <xdr:col>98</xdr:col>
      <xdr:colOff>38100</xdr:colOff>
      <xdr:row>40</xdr:row>
      <xdr:rowOff>109038</xdr:rowOff>
    </xdr:to>
    <xdr:sp macro="" textlink="">
      <xdr:nvSpPr>
        <xdr:cNvPr id="500" name="楕円 499">
          <a:extLst>
            <a:ext uri="{FF2B5EF4-FFF2-40B4-BE49-F238E27FC236}">
              <a16:creationId xmlns:a16="http://schemas.microsoft.com/office/drawing/2014/main" xmlns="" id="{00000000-0008-0000-0100-0000F4010000}"/>
            </a:ext>
          </a:extLst>
        </xdr:cNvPr>
        <xdr:cNvSpPr/>
      </xdr:nvSpPr>
      <xdr:spPr>
        <a:xfrm>
          <a:off x="18605500" y="686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58238</xdr:rowOff>
    </xdr:to>
    <xdr:cxnSp macro="">
      <xdr:nvCxnSpPr>
        <xdr:cNvPr id="501" name="直線コネクタ 500">
          <a:extLst>
            <a:ext uri="{FF2B5EF4-FFF2-40B4-BE49-F238E27FC236}">
              <a16:creationId xmlns:a16="http://schemas.microsoft.com/office/drawing/2014/main" xmlns="" id="{00000000-0008-0000-0100-0000F5010000}"/>
            </a:ext>
          </a:extLst>
        </xdr:cNvPr>
        <xdr:cNvCxnSpPr/>
      </xdr:nvCxnSpPr>
      <xdr:spPr>
        <a:xfrm flipV="1">
          <a:off x="18656300" y="691134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119034</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xmlns="" id="{00000000-0008-0000-0100-0000F6010000}"/>
            </a:ext>
          </a:extLst>
        </xdr:cNvPr>
        <xdr:cNvSpPr txBox="1"/>
      </xdr:nvSpPr>
      <xdr:spPr>
        <a:xfrm>
          <a:off x="21075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164754</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xmlns="" id="{00000000-0008-0000-0100-0000F7010000}"/>
            </a:ext>
          </a:extLst>
        </xdr:cNvPr>
        <xdr:cNvSpPr txBox="1"/>
      </xdr:nvSpPr>
      <xdr:spPr>
        <a:xfrm>
          <a:off x="20199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96174</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xmlns="" id="{00000000-0008-0000-0100-0000F8010000}"/>
            </a:ext>
          </a:extLst>
        </xdr:cNvPr>
        <xdr:cNvSpPr txBox="1"/>
      </xdr:nvSpPr>
      <xdr:spPr>
        <a:xfrm>
          <a:off x="19310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xmlns="" id="{00000000-0008-0000-0100-0000F9010000}"/>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95267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xmlns="" id="{00000000-0008-0000-0100-0000FA010000}"/>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xmlns="" id="{00000000-0008-0000-0100-0000FB010000}"/>
            </a:ext>
          </a:extLst>
        </xdr:cNvPr>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xmlns="" id="{00000000-0008-0000-0100-0000FC010000}"/>
            </a:ext>
          </a:extLst>
        </xdr:cNvPr>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100165</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xmlns="" id="{00000000-0008-0000-0100-0000FD010000}"/>
            </a:ext>
          </a:extLst>
        </xdr:cNvPr>
        <xdr:cNvSpPr txBox="1"/>
      </xdr:nvSpPr>
      <xdr:spPr>
        <a:xfrm>
          <a:off x="18421427" y="695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xmlns="" id="{00000000-0008-0000-01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xmlns="" id="{00000000-0008-0000-01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xmlns="" id="{00000000-0008-0000-01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xmlns="" id="{00000000-0008-0000-01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xmlns="" id="{00000000-0008-0000-01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xmlns="" id="{00000000-0008-0000-01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xmlns="" id="{00000000-0008-0000-01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xmlns="" id="{00000000-0008-0000-01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xmlns="" id="{00000000-0008-0000-01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xmlns="" id="{00000000-0008-0000-01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xmlns="" id="{00000000-0008-0000-01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xmlns="" id="{00000000-0008-0000-0100-000009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xmlns="" id="{00000000-0008-0000-0100-00000A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xmlns="" id="{00000000-0008-0000-0100-00000B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xmlns="" id="{00000000-0008-0000-0100-00000C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xmlns="" id="{00000000-0008-0000-0100-00000D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xmlns="" id="{00000000-0008-0000-0100-00000E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xmlns="" id="{00000000-0008-0000-0100-00000F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xmlns="" id="{00000000-0008-0000-0100-000010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xmlns="" id="{00000000-0008-0000-0100-000011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xmlns="" id="{00000000-0008-0000-0100-000012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xmlns="" id="{00000000-0008-0000-0100-000013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xmlns="" id="{00000000-0008-0000-0100-000014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xmlns="" id="{00000000-0008-0000-01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xmlns="" id="{00000000-0008-0000-01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535" name="直線コネクタ 534">
          <a:extLst>
            <a:ext uri="{FF2B5EF4-FFF2-40B4-BE49-F238E27FC236}">
              <a16:creationId xmlns:a16="http://schemas.microsoft.com/office/drawing/2014/main" xmlns="" id="{00000000-0008-0000-0100-000017020000}"/>
            </a:ext>
          </a:extLst>
        </xdr:cNvPr>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536" name="【学校施設】&#10;有形固定資産減価償却率最小値テキスト">
          <a:extLst>
            <a:ext uri="{FF2B5EF4-FFF2-40B4-BE49-F238E27FC236}">
              <a16:creationId xmlns:a16="http://schemas.microsoft.com/office/drawing/2014/main" xmlns="" id="{00000000-0008-0000-0100-000018020000}"/>
            </a:ext>
          </a:extLst>
        </xdr:cNvPr>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537" name="直線コネクタ 536">
          <a:extLst>
            <a:ext uri="{FF2B5EF4-FFF2-40B4-BE49-F238E27FC236}">
              <a16:creationId xmlns:a16="http://schemas.microsoft.com/office/drawing/2014/main" xmlns="" id="{00000000-0008-0000-0100-000019020000}"/>
            </a:ext>
          </a:extLst>
        </xdr:cNvPr>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38" name="【学校施設】&#10;有形固定資産減価償却率最大値テキスト">
          <a:extLst>
            <a:ext uri="{FF2B5EF4-FFF2-40B4-BE49-F238E27FC236}">
              <a16:creationId xmlns:a16="http://schemas.microsoft.com/office/drawing/2014/main" xmlns="" id="{00000000-0008-0000-0100-00001A020000}"/>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39" name="直線コネクタ 538">
          <a:extLst>
            <a:ext uri="{FF2B5EF4-FFF2-40B4-BE49-F238E27FC236}">
              <a16:creationId xmlns:a16="http://schemas.microsoft.com/office/drawing/2014/main" xmlns="" id="{00000000-0008-0000-0100-00001B020000}"/>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138265</xdr:rowOff>
    </xdr:from>
    <xdr:ext cx="405111" cy="259045"/>
    <xdr:sp macro="" textlink="">
      <xdr:nvSpPr>
        <xdr:cNvPr id="540" name="【学校施設】&#10;有形固定資産減価償却率平均値テキスト">
          <a:extLst>
            <a:ext uri="{FF2B5EF4-FFF2-40B4-BE49-F238E27FC236}">
              <a16:creationId xmlns:a16="http://schemas.microsoft.com/office/drawing/2014/main" xmlns="" id="{00000000-0008-0000-0100-00001C020000}"/>
            </a:ext>
          </a:extLst>
        </xdr:cNvPr>
        <xdr:cNvSpPr txBox="1"/>
      </xdr:nvSpPr>
      <xdr:spPr>
        <a:xfrm>
          <a:off x="16357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541" name="フローチャート: 判断 540">
          <a:extLst>
            <a:ext uri="{FF2B5EF4-FFF2-40B4-BE49-F238E27FC236}">
              <a16:creationId xmlns:a16="http://schemas.microsoft.com/office/drawing/2014/main" xmlns="" id="{00000000-0008-0000-0100-00001D020000}"/>
            </a:ext>
          </a:extLst>
        </xdr:cNvPr>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542" name="フローチャート: 判断 541">
          <a:extLst>
            <a:ext uri="{FF2B5EF4-FFF2-40B4-BE49-F238E27FC236}">
              <a16:creationId xmlns:a16="http://schemas.microsoft.com/office/drawing/2014/main" xmlns="" id="{00000000-0008-0000-0100-00001E020000}"/>
            </a:ext>
          </a:extLst>
        </xdr:cNvPr>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543" name="フローチャート: 判断 542">
          <a:extLst>
            <a:ext uri="{FF2B5EF4-FFF2-40B4-BE49-F238E27FC236}">
              <a16:creationId xmlns:a16="http://schemas.microsoft.com/office/drawing/2014/main" xmlns="" id="{00000000-0008-0000-0100-00001F020000}"/>
            </a:ext>
          </a:extLst>
        </xdr:cNvPr>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44" name="フローチャート: 判断 543">
          <a:extLst>
            <a:ext uri="{FF2B5EF4-FFF2-40B4-BE49-F238E27FC236}">
              <a16:creationId xmlns:a16="http://schemas.microsoft.com/office/drawing/2014/main" xmlns="" id="{00000000-0008-0000-0100-000020020000}"/>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45" name="フローチャート: 判断 544">
          <a:extLst>
            <a:ext uri="{FF2B5EF4-FFF2-40B4-BE49-F238E27FC236}">
              <a16:creationId xmlns:a16="http://schemas.microsoft.com/office/drawing/2014/main" xmlns="" id="{00000000-0008-0000-0100-000021020000}"/>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00000000-0008-0000-01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00000000-0008-0000-01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00000000-0008-0000-01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xmlns="" id="{00000000-0008-0000-01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xmlns="" id="{00000000-0008-0000-01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151674</xdr:rowOff>
    </xdr:from>
    <xdr:to>
      <xdr:col>85</xdr:col>
      <xdr:colOff>177800</xdr:colOff>
      <xdr:row>61</xdr:row>
      <xdr:rowOff>81824</xdr:rowOff>
    </xdr:to>
    <xdr:sp macro="" textlink="">
      <xdr:nvSpPr>
        <xdr:cNvPr id="551" name="楕円 550">
          <a:extLst>
            <a:ext uri="{FF2B5EF4-FFF2-40B4-BE49-F238E27FC236}">
              <a16:creationId xmlns:a16="http://schemas.microsoft.com/office/drawing/2014/main" xmlns="" id="{00000000-0008-0000-0100-000027020000}"/>
            </a:ext>
          </a:extLst>
        </xdr:cNvPr>
        <xdr:cNvSpPr/>
      </xdr:nvSpPr>
      <xdr:spPr>
        <a:xfrm>
          <a:off x="162687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3101</xdr:rowOff>
    </xdr:from>
    <xdr:ext cx="405111" cy="259045"/>
    <xdr:sp macro="" textlink="">
      <xdr:nvSpPr>
        <xdr:cNvPr id="552" name="【学校施設】&#10;有形固定資産減価償却率該当値テキスト">
          <a:extLst>
            <a:ext uri="{FF2B5EF4-FFF2-40B4-BE49-F238E27FC236}">
              <a16:creationId xmlns:a16="http://schemas.microsoft.com/office/drawing/2014/main" xmlns="" id="{00000000-0008-0000-0100-000028020000}"/>
            </a:ext>
          </a:extLst>
        </xdr:cNvPr>
        <xdr:cNvSpPr txBox="1"/>
      </xdr:nvSpPr>
      <xdr:spPr>
        <a:xfrm>
          <a:off x="16357600" y="10290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158206</xdr:rowOff>
    </xdr:from>
    <xdr:to>
      <xdr:col>81</xdr:col>
      <xdr:colOff>101600</xdr:colOff>
      <xdr:row>61</xdr:row>
      <xdr:rowOff>88356</xdr:rowOff>
    </xdr:to>
    <xdr:sp macro="" textlink="">
      <xdr:nvSpPr>
        <xdr:cNvPr id="553" name="楕円 552">
          <a:extLst>
            <a:ext uri="{FF2B5EF4-FFF2-40B4-BE49-F238E27FC236}">
              <a16:creationId xmlns:a16="http://schemas.microsoft.com/office/drawing/2014/main" xmlns="" id="{00000000-0008-0000-0100-000029020000}"/>
            </a:ext>
          </a:extLst>
        </xdr:cNvPr>
        <xdr:cNvSpPr/>
      </xdr:nvSpPr>
      <xdr:spPr>
        <a:xfrm>
          <a:off x="15430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31024</xdr:rowOff>
    </xdr:from>
    <xdr:to>
      <xdr:col>85</xdr:col>
      <xdr:colOff>127000</xdr:colOff>
      <xdr:row>61</xdr:row>
      <xdr:rowOff>37556</xdr:rowOff>
    </xdr:to>
    <xdr:cxnSp macro="">
      <xdr:nvCxnSpPr>
        <xdr:cNvPr id="554" name="直線コネクタ 553">
          <a:extLst>
            <a:ext uri="{FF2B5EF4-FFF2-40B4-BE49-F238E27FC236}">
              <a16:creationId xmlns:a16="http://schemas.microsoft.com/office/drawing/2014/main" xmlns="" id="{00000000-0008-0000-0100-00002A020000}"/>
            </a:ext>
          </a:extLst>
        </xdr:cNvPr>
        <xdr:cNvCxnSpPr/>
      </xdr:nvCxnSpPr>
      <xdr:spPr>
        <a:xfrm flipV="1">
          <a:off x="15481300" y="1048947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555" name="楕円 554">
          <a:extLst>
            <a:ext uri="{FF2B5EF4-FFF2-40B4-BE49-F238E27FC236}">
              <a16:creationId xmlns:a16="http://schemas.microsoft.com/office/drawing/2014/main" xmlns="" id="{00000000-0008-0000-0100-00002B020000}"/>
            </a:ext>
          </a:extLst>
        </xdr:cNvPr>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37556</xdr:rowOff>
    </xdr:from>
    <xdr:to>
      <xdr:col>81</xdr:col>
      <xdr:colOff>50800</xdr:colOff>
      <xdr:row>61</xdr:row>
      <xdr:rowOff>57150</xdr:rowOff>
    </xdr:to>
    <xdr:cxnSp macro="">
      <xdr:nvCxnSpPr>
        <xdr:cNvPr id="556" name="直線コネクタ 555">
          <a:extLst>
            <a:ext uri="{FF2B5EF4-FFF2-40B4-BE49-F238E27FC236}">
              <a16:creationId xmlns:a16="http://schemas.microsoft.com/office/drawing/2014/main" xmlns="" id="{00000000-0008-0000-0100-00002C020000}"/>
            </a:ext>
          </a:extLst>
        </xdr:cNvPr>
        <xdr:cNvCxnSpPr/>
      </xdr:nvCxnSpPr>
      <xdr:spPr>
        <a:xfrm flipV="1">
          <a:off x="14592300" y="104960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145143</xdr:rowOff>
    </xdr:from>
    <xdr:to>
      <xdr:col>72</xdr:col>
      <xdr:colOff>38100</xdr:colOff>
      <xdr:row>61</xdr:row>
      <xdr:rowOff>75293</xdr:rowOff>
    </xdr:to>
    <xdr:sp macro="" textlink="">
      <xdr:nvSpPr>
        <xdr:cNvPr id="557" name="楕円 556">
          <a:extLst>
            <a:ext uri="{FF2B5EF4-FFF2-40B4-BE49-F238E27FC236}">
              <a16:creationId xmlns:a16="http://schemas.microsoft.com/office/drawing/2014/main" xmlns="" id="{00000000-0008-0000-0100-00002D020000}"/>
            </a:ext>
          </a:extLst>
        </xdr:cNvPr>
        <xdr:cNvSpPr/>
      </xdr:nvSpPr>
      <xdr:spPr>
        <a:xfrm>
          <a:off x="13652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24493</xdr:rowOff>
    </xdr:from>
    <xdr:to>
      <xdr:col>76</xdr:col>
      <xdr:colOff>114300</xdr:colOff>
      <xdr:row>61</xdr:row>
      <xdr:rowOff>57150</xdr:rowOff>
    </xdr:to>
    <xdr:cxnSp macro="">
      <xdr:nvCxnSpPr>
        <xdr:cNvPr id="558" name="直線コネクタ 557">
          <a:extLst>
            <a:ext uri="{FF2B5EF4-FFF2-40B4-BE49-F238E27FC236}">
              <a16:creationId xmlns:a16="http://schemas.microsoft.com/office/drawing/2014/main" xmlns="" id="{00000000-0008-0000-0100-00002E020000}"/>
            </a:ext>
          </a:extLst>
        </xdr:cNvPr>
        <xdr:cNvCxnSpPr/>
      </xdr:nvCxnSpPr>
      <xdr:spPr>
        <a:xfrm>
          <a:off x="13703300" y="1048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109220</xdr:rowOff>
    </xdr:from>
    <xdr:to>
      <xdr:col>67</xdr:col>
      <xdr:colOff>101600</xdr:colOff>
      <xdr:row>61</xdr:row>
      <xdr:rowOff>39370</xdr:rowOff>
    </xdr:to>
    <xdr:sp macro="" textlink="">
      <xdr:nvSpPr>
        <xdr:cNvPr id="559" name="楕円 558">
          <a:extLst>
            <a:ext uri="{FF2B5EF4-FFF2-40B4-BE49-F238E27FC236}">
              <a16:creationId xmlns:a16="http://schemas.microsoft.com/office/drawing/2014/main" xmlns="" id="{00000000-0008-0000-0100-00002F020000}"/>
            </a:ext>
          </a:extLst>
        </xdr:cNvPr>
        <xdr:cNvSpPr/>
      </xdr:nvSpPr>
      <xdr:spPr>
        <a:xfrm>
          <a:off x="12763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160020</xdr:rowOff>
    </xdr:from>
    <xdr:to>
      <xdr:col>71</xdr:col>
      <xdr:colOff>177800</xdr:colOff>
      <xdr:row>61</xdr:row>
      <xdr:rowOff>24493</xdr:rowOff>
    </xdr:to>
    <xdr:cxnSp macro="">
      <xdr:nvCxnSpPr>
        <xdr:cNvPr id="560" name="直線コネクタ 559">
          <a:extLst>
            <a:ext uri="{FF2B5EF4-FFF2-40B4-BE49-F238E27FC236}">
              <a16:creationId xmlns:a16="http://schemas.microsoft.com/office/drawing/2014/main" xmlns="" id="{00000000-0008-0000-0100-000030020000}"/>
            </a:ext>
          </a:extLst>
        </xdr:cNvPr>
        <xdr:cNvCxnSpPr/>
      </xdr:nvCxnSpPr>
      <xdr:spPr>
        <a:xfrm>
          <a:off x="12814300" y="104470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90187</xdr:rowOff>
    </xdr:from>
    <xdr:ext cx="405111" cy="259045"/>
    <xdr:sp macro="" textlink="">
      <xdr:nvSpPr>
        <xdr:cNvPr id="561" name="n_1aveValue【学校施設】&#10;有形固定資産減価償却率">
          <a:extLst>
            <a:ext uri="{FF2B5EF4-FFF2-40B4-BE49-F238E27FC236}">
              <a16:creationId xmlns:a16="http://schemas.microsoft.com/office/drawing/2014/main" xmlns="" id="{00000000-0008-0000-0100-000031020000}"/>
            </a:ext>
          </a:extLst>
        </xdr:cNvPr>
        <xdr:cNvSpPr txBox="1"/>
      </xdr:nvSpPr>
      <xdr:spPr>
        <a:xfrm>
          <a:off x="15266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macro="" textlink="">
      <xdr:nvSpPr>
        <xdr:cNvPr id="562" name="n_2aveValue【学校施設】&#10;有形固定資産減価償却率">
          <a:extLst>
            <a:ext uri="{FF2B5EF4-FFF2-40B4-BE49-F238E27FC236}">
              <a16:creationId xmlns:a16="http://schemas.microsoft.com/office/drawing/2014/main" xmlns="" id="{00000000-0008-0000-0100-000032020000}"/>
            </a:ext>
          </a:extLst>
        </xdr:cNvPr>
        <xdr:cNvSpPr txBox="1"/>
      </xdr:nvSpPr>
      <xdr:spPr>
        <a:xfrm>
          <a:off x="14389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563" name="n_3aveValue【学校施設】&#10;有形固定資産減価償却率">
          <a:extLst>
            <a:ext uri="{FF2B5EF4-FFF2-40B4-BE49-F238E27FC236}">
              <a16:creationId xmlns:a16="http://schemas.microsoft.com/office/drawing/2014/main" xmlns="" id="{00000000-0008-0000-0100-000033020000}"/>
            </a:ext>
          </a:extLst>
        </xdr:cNvPr>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64" name="n_4aveValue【学校施設】&#10;有形固定資産減価償却率">
          <a:extLst>
            <a:ext uri="{FF2B5EF4-FFF2-40B4-BE49-F238E27FC236}">
              <a16:creationId xmlns:a16="http://schemas.microsoft.com/office/drawing/2014/main" xmlns="" id="{00000000-0008-0000-0100-000034020000}"/>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79483</xdr:rowOff>
    </xdr:from>
    <xdr:ext cx="405111" cy="259045"/>
    <xdr:sp macro="" textlink="">
      <xdr:nvSpPr>
        <xdr:cNvPr id="565" name="n_1mainValue【学校施設】&#10;有形固定資産減価償却率">
          <a:extLst>
            <a:ext uri="{FF2B5EF4-FFF2-40B4-BE49-F238E27FC236}">
              <a16:creationId xmlns:a16="http://schemas.microsoft.com/office/drawing/2014/main" xmlns="" id="{00000000-0008-0000-0100-000035020000}"/>
            </a:ext>
          </a:extLst>
        </xdr:cNvPr>
        <xdr:cNvSpPr txBox="1"/>
      </xdr:nvSpPr>
      <xdr:spPr>
        <a:xfrm>
          <a:off x="15266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566" name="n_2mainValue【学校施設】&#10;有形固定資産減価償却率">
          <a:extLst>
            <a:ext uri="{FF2B5EF4-FFF2-40B4-BE49-F238E27FC236}">
              <a16:creationId xmlns:a16="http://schemas.microsoft.com/office/drawing/2014/main" xmlns="" id="{00000000-0008-0000-0100-000036020000}"/>
            </a:ext>
          </a:extLst>
        </xdr:cNvPr>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66420</xdr:rowOff>
    </xdr:from>
    <xdr:ext cx="405111" cy="259045"/>
    <xdr:sp macro="" textlink="">
      <xdr:nvSpPr>
        <xdr:cNvPr id="567" name="n_3mainValue【学校施設】&#10;有形固定資産減価償却率">
          <a:extLst>
            <a:ext uri="{FF2B5EF4-FFF2-40B4-BE49-F238E27FC236}">
              <a16:creationId xmlns:a16="http://schemas.microsoft.com/office/drawing/2014/main" xmlns="" id="{00000000-0008-0000-0100-000037020000}"/>
            </a:ext>
          </a:extLst>
        </xdr:cNvPr>
        <xdr:cNvSpPr txBox="1"/>
      </xdr:nvSpPr>
      <xdr:spPr>
        <a:xfrm>
          <a:off x="13500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30497</xdr:rowOff>
    </xdr:from>
    <xdr:ext cx="405111" cy="259045"/>
    <xdr:sp macro="" textlink="">
      <xdr:nvSpPr>
        <xdr:cNvPr id="568" name="n_4mainValue【学校施設】&#10;有形固定資産減価償却率">
          <a:extLst>
            <a:ext uri="{FF2B5EF4-FFF2-40B4-BE49-F238E27FC236}">
              <a16:creationId xmlns:a16="http://schemas.microsoft.com/office/drawing/2014/main" xmlns="" id="{00000000-0008-0000-0100-000038020000}"/>
            </a:ext>
          </a:extLst>
        </xdr:cNvPr>
        <xdr:cNvSpPr txBox="1"/>
      </xdr:nvSpPr>
      <xdr:spPr>
        <a:xfrm>
          <a:off x="12611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xmlns="" id="{00000000-0008-0000-01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xmlns="" id="{00000000-0008-0000-01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xmlns="" id="{00000000-0008-0000-01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xmlns="" id="{00000000-0008-0000-01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xmlns="" id="{00000000-0008-0000-01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xmlns="" id="{00000000-0008-0000-01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xmlns="" id="{00000000-0008-0000-01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xmlns="" id="{00000000-0008-0000-01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xmlns="" id="{00000000-0008-0000-01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xmlns="" id="{00000000-0008-0000-01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xmlns="" id="{00000000-0008-0000-01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xmlns="" id="{00000000-0008-0000-01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xmlns="" id="{00000000-0008-0000-01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582" name="テキスト ボックス 581">
          <a:extLst>
            <a:ext uri="{FF2B5EF4-FFF2-40B4-BE49-F238E27FC236}">
              <a16:creationId xmlns:a16="http://schemas.microsoft.com/office/drawing/2014/main" xmlns="" id="{00000000-0008-0000-0100-000046020000}"/>
            </a:ext>
          </a:extLst>
        </xdr:cNvPr>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xmlns="" id="{00000000-0008-0000-01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xmlns="" id="{00000000-0008-0000-0100-000048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xmlns="" id="{00000000-0008-0000-01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xmlns="" id="{00000000-0008-0000-0100-00004A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xmlns="" id="{00000000-0008-0000-01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xmlns="" id="{00000000-0008-0000-0100-00004C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xmlns="" id="{00000000-0008-0000-01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xmlns="" id="{00000000-0008-0000-0100-00004E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xmlns="" id="{00000000-0008-0000-01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592" name="直線コネクタ 591">
          <a:extLst>
            <a:ext uri="{FF2B5EF4-FFF2-40B4-BE49-F238E27FC236}">
              <a16:creationId xmlns:a16="http://schemas.microsoft.com/office/drawing/2014/main" xmlns="" id="{00000000-0008-0000-0100-000050020000}"/>
            </a:ext>
          </a:extLst>
        </xdr:cNvPr>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593" name="【学校施設】&#10;一人当たり面積最小値テキスト">
          <a:extLst>
            <a:ext uri="{FF2B5EF4-FFF2-40B4-BE49-F238E27FC236}">
              <a16:creationId xmlns:a16="http://schemas.microsoft.com/office/drawing/2014/main" xmlns="" id="{00000000-0008-0000-0100-000051020000}"/>
            </a:ext>
          </a:extLst>
        </xdr:cNvPr>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594" name="直線コネクタ 593">
          <a:extLst>
            <a:ext uri="{FF2B5EF4-FFF2-40B4-BE49-F238E27FC236}">
              <a16:creationId xmlns:a16="http://schemas.microsoft.com/office/drawing/2014/main" xmlns="" id="{00000000-0008-0000-0100-000052020000}"/>
            </a:ext>
          </a:extLst>
        </xdr:cNvPr>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595" name="【学校施設】&#10;一人当たり面積最大値テキスト">
          <a:extLst>
            <a:ext uri="{FF2B5EF4-FFF2-40B4-BE49-F238E27FC236}">
              <a16:creationId xmlns:a16="http://schemas.microsoft.com/office/drawing/2014/main" xmlns="" id="{00000000-0008-0000-0100-000053020000}"/>
            </a:ext>
          </a:extLst>
        </xdr:cNvPr>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596" name="直線コネクタ 595">
          <a:extLst>
            <a:ext uri="{FF2B5EF4-FFF2-40B4-BE49-F238E27FC236}">
              <a16:creationId xmlns:a16="http://schemas.microsoft.com/office/drawing/2014/main" xmlns="" id="{00000000-0008-0000-0100-000054020000}"/>
            </a:ext>
          </a:extLst>
        </xdr:cNvPr>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597" name="【学校施設】&#10;一人当たり面積平均値テキスト">
          <a:extLst>
            <a:ext uri="{FF2B5EF4-FFF2-40B4-BE49-F238E27FC236}">
              <a16:creationId xmlns:a16="http://schemas.microsoft.com/office/drawing/2014/main" xmlns="" id="{00000000-0008-0000-0100-000055020000}"/>
            </a:ext>
          </a:extLst>
        </xdr:cNvPr>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598" name="フローチャート: 判断 597">
          <a:extLst>
            <a:ext uri="{FF2B5EF4-FFF2-40B4-BE49-F238E27FC236}">
              <a16:creationId xmlns:a16="http://schemas.microsoft.com/office/drawing/2014/main" xmlns="" id="{00000000-0008-0000-0100-000056020000}"/>
            </a:ext>
          </a:extLst>
        </xdr:cNvPr>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599" name="フローチャート: 判断 598">
          <a:extLst>
            <a:ext uri="{FF2B5EF4-FFF2-40B4-BE49-F238E27FC236}">
              <a16:creationId xmlns:a16="http://schemas.microsoft.com/office/drawing/2014/main" xmlns="" id="{00000000-0008-0000-0100-000057020000}"/>
            </a:ext>
          </a:extLst>
        </xdr:cNvPr>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600" name="フローチャート: 判断 599">
          <a:extLst>
            <a:ext uri="{FF2B5EF4-FFF2-40B4-BE49-F238E27FC236}">
              <a16:creationId xmlns:a16="http://schemas.microsoft.com/office/drawing/2014/main" xmlns="" id="{00000000-0008-0000-0100-000058020000}"/>
            </a:ext>
          </a:extLst>
        </xdr:cNvPr>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601" name="フローチャート: 判断 600">
          <a:extLst>
            <a:ext uri="{FF2B5EF4-FFF2-40B4-BE49-F238E27FC236}">
              <a16:creationId xmlns:a16="http://schemas.microsoft.com/office/drawing/2014/main" xmlns="" id="{00000000-0008-0000-0100-000059020000}"/>
            </a:ext>
          </a:extLst>
        </xdr:cNvPr>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602" name="フローチャート: 判断 601">
          <a:extLst>
            <a:ext uri="{FF2B5EF4-FFF2-40B4-BE49-F238E27FC236}">
              <a16:creationId xmlns:a16="http://schemas.microsoft.com/office/drawing/2014/main" xmlns="" id="{00000000-0008-0000-0100-00005A020000}"/>
            </a:ext>
          </a:extLst>
        </xdr:cNvPr>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00000000-0008-0000-01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00000000-0008-0000-01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00000000-0008-0000-01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00000000-0008-0000-01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00000000-0008-0000-01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121298</xdr:rowOff>
    </xdr:from>
    <xdr:to>
      <xdr:col>116</xdr:col>
      <xdr:colOff>114300</xdr:colOff>
      <xdr:row>64</xdr:row>
      <xdr:rowOff>51448</xdr:rowOff>
    </xdr:to>
    <xdr:sp macro="" textlink="">
      <xdr:nvSpPr>
        <xdr:cNvPr id="608" name="楕円 607">
          <a:extLst>
            <a:ext uri="{FF2B5EF4-FFF2-40B4-BE49-F238E27FC236}">
              <a16:creationId xmlns:a16="http://schemas.microsoft.com/office/drawing/2014/main" xmlns="" id="{00000000-0008-0000-0100-000060020000}"/>
            </a:ext>
          </a:extLst>
        </xdr:cNvPr>
        <xdr:cNvSpPr/>
      </xdr:nvSpPr>
      <xdr:spPr>
        <a:xfrm>
          <a:off x="22110700" y="1092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54805</xdr:rowOff>
    </xdr:from>
    <xdr:ext cx="469744" cy="259045"/>
    <xdr:sp macro="" textlink="">
      <xdr:nvSpPr>
        <xdr:cNvPr id="609" name="【学校施設】&#10;一人当たり面積該当値テキスト">
          <a:extLst>
            <a:ext uri="{FF2B5EF4-FFF2-40B4-BE49-F238E27FC236}">
              <a16:creationId xmlns:a16="http://schemas.microsoft.com/office/drawing/2014/main" xmlns="" id="{00000000-0008-0000-0100-000061020000}"/>
            </a:ext>
          </a:extLst>
        </xdr:cNvPr>
        <xdr:cNvSpPr txBox="1"/>
      </xdr:nvSpPr>
      <xdr:spPr>
        <a:xfrm>
          <a:off x="22199600" y="1085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121945</xdr:rowOff>
    </xdr:from>
    <xdr:to>
      <xdr:col>112</xdr:col>
      <xdr:colOff>38100</xdr:colOff>
      <xdr:row>64</xdr:row>
      <xdr:rowOff>52095</xdr:rowOff>
    </xdr:to>
    <xdr:sp macro="" textlink="">
      <xdr:nvSpPr>
        <xdr:cNvPr id="610" name="楕円 609">
          <a:extLst>
            <a:ext uri="{FF2B5EF4-FFF2-40B4-BE49-F238E27FC236}">
              <a16:creationId xmlns:a16="http://schemas.microsoft.com/office/drawing/2014/main" xmlns="" id="{00000000-0008-0000-0100-000062020000}"/>
            </a:ext>
          </a:extLst>
        </xdr:cNvPr>
        <xdr:cNvSpPr/>
      </xdr:nvSpPr>
      <xdr:spPr>
        <a:xfrm>
          <a:off x="21272500" y="1092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648</xdr:rowOff>
    </xdr:from>
    <xdr:to>
      <xdr:col>116</xdr:col>
      <xdr:colOff>63500</xdr:colOff>
      <xdr:row>64</xdr:row>
      <xdr:rowOff>1295</xdr:rowOff>
    </xdr:to>
    <xdr:cxnSp macro="">
      <xdr:nvCxnSpPr>
        <xdr:cNvPr id="611" name="直線コネクタ 610">
          <a:extLst>
            <a:ext uri="{FF2B5EF4-FFF2-40B4-BE49-F238E27FC236}">
              <a16:creationId xmlns:a16="http://schemas.microsoft.com/office/drawing/2014/main" xmlns="" id="{00000000-0008-0000-0100-000063020000}"/>
            </a:ext>
          </a:extLst>
        </xdr:cNvPr>
        <xdr:cNvCxnSpPr/>
      </xdr:nvCxnSpPr>
      <xdr:spPr>
        <a:xfrm flipV="1">
          <a:off x="21323300" y="10973448"/>
          <a:ext cx="8382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121945</xdr:rowOff>
    </xdr:from>
    <xdr:to>
      <xdr:col>107</xdr:col>
      <xdr:colOff>101600</xdr:colOff>
      <xdr:row>64</xdr:row>
      <xdr:rowOff>52095</xdr:rowOff>
    </xdr:to>
    <xdr:sp macro="" textlink="">
      <xdr:nvSpPr>
        <xdr:cNvPr id="612" name="楕円 611">
          <a:extLst>
            <a:ext uri="{FF2B5EF4-FFF2-40B4-BE49-F238E27FC236}">
              <a16:creationId xmlns:a16="http://schemas.microsoft.com/office/drawing/2014/main" xmlns="" id="{00000000-0008-0000-0100-000064020000}"/>
            </a:ext>
          </a:extLst>
        </xdr:cNvPr>
        <xdr:cNvSpPr/>
      </xdr:nvSpPr>
      <xdr:spPr>
        <a:xfrm>
          <a:off x="20383500" y="1092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1295</xdr:rowOff>
    </xdr:from>
    <xdr:to>
      <xdr:col>111</xdr:col>
      <xdr:colOff>177800</xdr:colOff>
      <xdr:row>64</xdr:row>
      <xdr:rowOff>1295</xdr:rowOff>
    </xdr:to>
    <xdr:cxnSp macro="">
      <xdr:nvCxnSpPr>
        <xdr:cNvPr id="613" name="直線コネクタ 612">
          <a:extLst>
            <a:ext uri="{FF2B5EF4-FFF2-40B4-BE49-F238E27FC236}">
              <a16:creationId xmlns:a16="http://schemas.microsoft.com/office/drawing/2014/main" xmlns="" id="{00000000-0008-0000-0100-000065020000}"/>
            </a:ext>
          </a:extLst>
        </xdr:cNvPr>
        <xdr:cNvCxnSpPr/>
      </xdr:nvCxnSpPr>
      <xdr:spPr>
        <a:xfrm>
          <a:off x="20434300" y="10974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121869</xdr:rowOff>
    </xdr:from>
    <xdr:to>
      <xdr:col>102</xdr:col>
      <xdr:colOff>165100</xdr:colOff>
      <xdr:row>64</xdr:row>
      <xdr:rowOff>52019</xdr:rowOff>
    </xdr:to>
    <xdr:sp macro="" textlink="">
      <xdr:nvSpPr>
        <xdr:cNvPr id="614" name="楕円 613">
          <a:extLst>
            <a:ext uri="{FF2B5EF4-FFF2-40B4-BE49-F238E27FC236}">
              <a16:creationId xmlns:a16="http://schemas.microsoft.com/office/drawing/2014/main" xmlns="" id="{00000000-0008-0000-0100-000066020000}"/>
            </a:ext>
          </a:extLst>
        </xdr:cNvPr>
        <xdr:cNvSpPr/>
      </xdr:nvSpPr>
      <xdr:spPr>
        <a:xfrm>
          <a:off x="19494500" y="1092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1219</xdr:rowOff>
    </xdr:from>
    <xdr:to>
      <xdr:col>107</xdr:col>
      <xdr:colOff>50800</xdr:colOff>
      <xdr:row>64</xdr:row>
      <xdr:rowOff>1295</xdr:rowOff>
    </xdr:to>
    <xdr:cxnSp macro="">
      <xdr:nvCxnSpPr>
        <xdr:cNvPr id="615" name="直線コネクタ 614">
          <a:extLst>
            <a:ext uri="{FF2B5EF4-FFF2-40B4-BE49-F238E27FC236}">
              <a16:creationId xmlns:a16="http://schemas.microsoft.com/office/drawing/2014/main" xmlns="" id="{00000000-0008-0000-0100-000067020000}"/>
            </a:ext>
          </a:extLst>
        </xdr:cNvPr>
        <xdr:cNvCxnSpPr/>
      </xdr:nvCxnSpPr>
      <xdr:spPr>
        <a:xfrm>
          <a:off x="19545300" y="1097401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122822</xdr:rowOff>
    </xdr:from>
    <xdr:to>
      <xdr:col>98</xdr:col>
      <xdr:colOff>38100</xdr:colOff>
      <xdr:row>64</xdr:row>
      <xdr:rowOff>52972</xdr:rowOff>
    </xdr:to>
    <xdr:sp macro="" textlink="">
      <xdr:nvSpPr>
        <xdr:cNvPr id="616" name="楕円 615">
          <a:extLst>
            <a:ext uri="{FF2B5EF4-FFF2-40B4-BE49-F238E27FC236}">
              <a16:creationId xmlns:a16="http://schemas.microsoft.com/office/drawing/2014/main" xmlns="" id="{00000000-0008-0000-0100-000068020000}"/>
            </a:ext>
          </a:extLst>
        </xdr:cNvPr>
        <xdr:cNvSpPr/>
      </xdr:nvSpPr>
      <xdr:spPr>
        <a:xfrm>
          <a:off x="18605500" y="109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1219</xdr:rowOff>
    </xdr:from>
    <xdr:to>
      <xdr:col>102</xdr:col>
      <xdr:colOff>114300</xdr:colOff>
      <xdr:row>64</xdr:row>
      <xdr:rowOff>2172</xdr:rowOff>
    </xdr:to>
    <xdr:cxnSp macro="">
      <xdr:nvCxnSpPr>
        <xdr:cNvPr id="617" name="直線コネクタ 616">
          <a:extLst>
            <a:ext uri="{FF2B5EF4-FFF2-40B4-BE49-F238E27FC236}">
              <a16:creationId xmlns:a16="http://schemas.microsoft.com/office/drawing/2014/main" xmlns="" id="{00000000-0008-0000-0100-000069020000}"/>
            </a:ext>
          </a:extLst>
        </xdr:cNvPr>
        <xdr:cNvCxnSpPr/>
      </xdr:nvCxnSpPr>
      <xdr:spPr>
        <a:xfrm flipV="1">
          <a:off x="18656300" y="10974019"/>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48010</xdr:rowOff>
    </xdr:from>
    <xdr:ext cx="469744" cy="259045"/>
    <xdr:sp macro="" textlink="">
      <xdr:nvSpPr>
        <xdr:cNvPr id="618" name="n_1aveValue【学校施設】&#10;一人当たり面積">
          <a:extLst>
            <a:ext uri="{FF2B5EF4-FFF2-40B4-BE49-F238E27FC236}">
              <a16:creationId xmlns:a16="http://schemas.microsoft.com/office/drawing/2014/main" xmlns="" id="{00000000-0008-0000-0100-00006A020000}"/>
            </a:ext>
          </a:extLst>
        </xdr:cNvPr>
        <xdr:cNvSpPr txBox="1"/>
      </xdr:nvSpPr>
      <xdr:spPr>
        <a:xfrm>
          <a:off x="21075727" y="106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51592</xdr:rowOff>
    </xdr:from>
    <xdr:ext cx="469744" cy="259045"/>
    <xdr:sp macro="" textlink="">
      <xdr:nvSpPr>
        <xdr:cNvPr id="619" name="n_2aveValue【学校施設】&#10;一人当たり面積">
          <a:extLst>
            <a:ext uri="{FF2B5EF4-FFF2-40B4-BE49-F238E27FC236}">
              <a16:creationId xmlns:a16="http://schemas.microsoft.com/office/drawing/2014/main" xmlns="" id="{00000000-0008-0000-0100-00006B020000}"/>
            </a:ext>
          </a:extLst>
        </xdr:cNvPr>
        <xdr:cNvSpPr txBox="1"/>
      </xdr:nvSpPr>
      <xdr:spPr>
        <a:xfrm>
          <a:off x="20199427" y="1068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51630</xdr:rowOff>
    </xdr:from>
    <xdr:ext cx="469744" cy="259045"/>
    <xdr:sp macro="" textlink="">
      <xdr:nvSpPr>
        <xdr:cNvPr id="620" name="n_3aveValue【学校施設】&#10;一人当たり面積">
          <a:extLst>
            <a:ext uri="{FF2B5EF4-FFF2-40B4-BE49-F238E27FC236}">
              <a16:creationId xmlns:a16="http://schemas.microsoft.com/office/drawing/2014/main" xmlns="" id="{00000000-0008-0000-0100-00006C020000}"/>
            </a:ext>
          </a:extLst>
        </xdr:cNvPr>
        <xdr:cNvSpPr txBox="1"/>
      </xdr:nvSpPr>
      <xdr:spPr>
        <a:xfrm>
          <a:off x="19310427" y="106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49230</xdr:rowOff>
    </xdr:from>
    <xdr:ext cx="469744" cy="259045"/>
    <xdr:sp macro="" textlink="">
      <xdr:nvSpPr>
        <xdr:cNvPr id="621" name="n_4aveValue【学校施設】&#10;一人当たり面積">
          <a:extLst>
            <a:ext uri="{FF2B5EF4-FFF2-40B4-BE49-F238E27FC236}">
              <a16:creationId xmlns:a16="http://schemas.microsoft.com/office/drawing/2014/main" xmlns="" id="{00000000-0008-0000-0100-00006D020000}"/>
            </a:ext>
          </a:extLst>
        </xdr:cNvPr>
        <xdr:cNvSpPr txBox="1"/>
      </xdr:nvSpPr>
      <xdr:spPr>
        <a:xfrm>
          <a:off x="18421427" y="106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43222</xdr:rowOff>
    </xdr:from>
    <xdr:ext cx="469744" cy="259045"/>
    <xdr:sp macro="" textlink="">
      <xdr:nvSpPr>
        <xdr:cNvPr id="622" name="n_1mainValue【学校施設】&#10;一人当たり面積">
          <a:extLst>
            <a:ext uri="{FF2B5EF4-FFF2-40B4-BE49-F238E27FC236}">
              <a16:creationId xmlns:a16="http://schemas.microsoft.com/office/drawing/2014/main" xmlns="" id="{00000000-0008-0000-0100-00006E020000}"/>
            </a:ext>
          </a:extLst>
        </xdr:cNvPr>
        <xdr:cNvSpPr txBox="1"/>
      </xdr:nvSpPr>
      <xdr:spPr>
        <a:xfrm>
          <a:off x="21075727" y="1101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43222</xdr:rowOff>
    </xdr:from>
    <xdr:ext cx="469744" cy="259045"/>
    <xdr:sp macro="" textlink="">
      <xdr:nvSpPr>
        <xdr:cNvPr id="623" name="n_2mainValue【学校施設】&#10;一人当たり面積">
          <a:extLst>
            <a:ext uri="{FF2B5EF4-FFF2-40B4-BE49-F238E27FC236}">
              <a16:creationId xmlns:a16="http://schemas.microsoft.com/office/drawing/2014/main" xmlns="" id="{00000000-0008-0000-0100-00006F020000}"/>
            </a:ext>
          </a:extLst>
        </xdr:cNvPr>
        <xdr:cNvSpPr txBox="1"/>
      </xdr:nvSpPr>
      <xdr:spPr>
        <a:xfrm>
          <a:off x="20199427" y="1101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43146</xdr:rowOff>
    </xdr:from>
    <xdr:ext cx="469744" cy="259045"/>
    <xdr:sp macro="" textlink="">
      <xdr:nvSpPr>
        <xdr:cNvPr id="624" name="n_3mainValue【学校施設】&#10;一人当たり面積">
          <a:extLst>
            <a:ext uri="{FF2B5EF4-FFF2-40B4-BE49-F238E27FC236}">
              <a16:creationId xmlns:a16="http://schemas.microsoft.com/office/drawing/2014/main" xmlns="" id="{00000000-0008-0000-0100-000070020000}"/>
            </a:ext>
          </a:extLst>
        </xdr:cNvPr>
        <xdr:cNvSpPr txBox="1"/>
      </xdr:nvSpPr>
      <xdr:spPr>
        <a:xfrm>
          <a:off x="19310427" y="1101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44099</xdr:rowOff>
    </xdr:from>
    <xdr:ext cx="469744" cy="259045"/>
    <xdr:sp macro="" textlink="">
      <xdr:nvSpPr>
        <xdr:cNvPr id="625" name="n_4mainValue【学校施設】&#10;一人当たり面積">
          <a:extLst>
            <a:ext uri="{FF2B5EF4-FFF2-40B4-BE49-F238E27FC236}">
              <a16:creationId xmlns:a16="http://schemas.microsoft.com/office/drawing/2014/main" xmlns="" id="{00000000-0008-0000-0100-000071020000}"/>
            </a:ext>
          </a:extLst>
        </xdr:cNvPr>
        <xdr:cNvSpPr txBox="1"/>
      </xdr:nvSpPr>
      <xdr:spPr>
        <a:xfrm>
          <a:off x="18421427" y="1101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xmlns="" id="{00000000-0008-0000-01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xmlns="" id="{00000000-0008-0000-01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xmlns="" id="{00000000-0008-0000-01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xmlns="" id="{00000000-0008-0000-01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xmlns="" id="{00000000-0008-0000-01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xmlns="" id="{00000000-0008-0000-01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xmlns="" id="{00000000-0008-0000-01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xmlns="" id="{00000000-0008-0000-01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xmlns="" id="{00000000-0008-0000-0100-00007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xmlns="" id="{00000000-0008-0000-0100-00007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xmlns="" id="{00000000-0008-0000-0100-00007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xmlns="" id="{00000000-0008-0000-0100-00007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xmlns="" id="{00000000-0008-0000-0100-00007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xmlns="" id="{00000000-0008-0000-0100-00007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xmlns="" id="{00000000-0008-0000-0100-00008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xmlns="" id="{00000000-0008-0000-0100-00008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xmlns="" id="{00000000-0008-0000-0100-00008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xmlns="" id="{00000000-0008-0000-0100-00008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xmlns="" id="{00000000-0008-0000-0100-00008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xmlns="" id="{00000000-0008-0000-0100-00008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xmlns="" id="{00000000-0008-0000-0100-00008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xmlns="" id="{00000000-0008-0000-01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xmlns="" id="{00000000-0008-0000-0100-00008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xmlns="" id="{00000000-0008-0000-01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xmlns="" id="{00000000-0008-0000-0100-00008A020000}"/>
            </a:ext>
          </a:extLst>
        </xdr:cNvPr>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児童館】&#10;有形固定資産減価償却率最小値テキスト">
          <a:extLst>
            <a:ext uri="{FF2B5EF4-FFF2-40B4-BE49-F238E27FC236}">
              <a16:creationId xmlns:a16="http://schemas.microsoft.com/office/drawing/2014/main" xmlns="" id="{00000000-0008-0000-0100-00008B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xmlns="" id="{00000000-0008-0000-0100-00008C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653" name="【児童館】&#10;有形固定資産減価償却率最大値テキスト">
          <a:extLst>
            <a:ext uri="{FF2B5EF4-FFF2-40B4-BE49-F238E27FC236}">
              <a16:creationId xmlns:a16="http://schemas.microsoft.com/office/drawing/2014/main" xmlns="" id="{00000000-0008-0000-0100-00008D020000}"/>
            </a:ext>
          </a:extLst>
        </xdr:cNvPr>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654" name="直線コネクタ 653">
          <a:extLst>
            <a:ext uri="{FF2B5EF4-FFF2-40B4-BE49-F238E27FC236}">
              <a16:creationId xmlns:a16="http://schemas.microsoft.com/office/drawing/2014/main" xmlns="" id="{00000000-0008-0000-0100-00008E020000}"/>
            </a:ext>
          </a:extLst>
        </xdr:cNvPr>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142891</xdr:rowOff>
    </xdr:from>
    <xdr:ext cx="405111" cy="259045"/>
    <xdr:sp macro="" textlink="">
      <xdr:nvSpPr>
        <xdr:cNvPr id="655" name="【児童館】&#10;有形固定資産減価償却率平均値テキスト">
          <a:extLst>
            <a:ext uri="{FF2B5EF4-FFF2-40B4-BE49-F238E27FC236}">
              <a16:creationId xmlns:a16="http://schemas.microsoft.com/office/drawing/2014/main" xmlns="" id="{00000000-0008-0000-0100-00008F020000}"/>
            </a:ext>
          </a:extLst>
        </xdr:cNvPr>
        <xdr:cNvSpPr txBox="1"/>
      </xdr:nvSpPr>
      <xdr:spPr>
        <a:xfrm>
          <a:off x="16357600" y="1403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164464</xdr:rowOff>
    </xdr:from>
    <xdr:to>
      <xdr:col>85</xdr:col>
      <xdr:colOff>177800</xdr:colOff>
      <xdr:row>82</xdr:row>
      <xdr:rowOff>94614</xdr:rowOff>
    </xdr:to>
    <xdr:sp macro="" textlink="">
      <xdr:nvSpPr>
        <xdr:cNvPr id="656" name="フローチャート: 判断 655">
          <a:extLst>
            <a:ext uri="{FF2B5EF4-FFF2-40B4-BE49-F238E27FC236}">
              <a16:creationId xmlns:a16="http://schemas.microsoft.com/office/drawing/2014/main" xmlns="" id="{00000000-0008-0000-0100-000090020000}"/>
            </a:ext>
          </a:extLst>
        </xdr:cNvPr>
        <xdr:cNvSpPr/>
      </xdr:nvSpPr>
      <xdr:spPr>
        <a:xfrm>
          <a:off x="16268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145414</xdr:rowOff>
    </xdr:from>
    <xdr:to>
      <xdr:col>81</xdr:col>
      <xdr:colOff>101600</xdr:colOff>
      <xdr:row>82</xdr:row>
      <xdr:rowOff>75564</xdr:rowOff>
    </xdr:to>
    <xdr:sp macro="" textlink="">
      <xdr:nvSpPr>
        <xdr:cNvPr id="657" name="フローチャート: 判断 656">
          <a:extLst>
            <a:ext uri="{FF2B5EF4-FFF2-40B4-BE49-F238E27FC236}">
              <a16:creationId xmlns:a16="http://schemas.microsoft.com/office/drawing/2014/main" xmlns="" id="{00000000-0008-0000-0100-000091020000}"/>
            </a:ext>
          </a:extLst>
        </xdr:cNvPr>
        <xdr:cNvSpPr/>
      </xdr:nvSpPr>
      <xdr:spPr>
        <a:xfrm>
          <a:off x="15430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59689</xdr:rowOff>
    </xdr:from>
    <xdr:to>
      <xdr:col>76</xdr:col>
      <xdr:colOff>165100</xdr:colOff>
      <xdr:row>81</xdr:row>
      <xdr:rowOff>161289</xdr:rowOff>
    </xdr:to>
    <xdr:sp macro="" textlink="">
      <xdr:nvSpPr>
        <xdr:cNvPr id="658" name="フローチャート: 判断 657">
          <a:extLst>
            <a:ext uri="{FF2B5EF4-FFF2-40B4-BE49-F238E27FC236}">
              <a16:creationId xmlns:a16="http://schemas.microsoft.com/office/drawing/2014/main" xmlns="" id="{00000000-0008-0000-0100-000092020000}"/>
            </a:ext>
          </a:extLst>
        </xdr:cNvPr>
        <xdr:cNvSpPr/>
      </xdr:nvSpPr>
      <xdr:spPr>
        <a:xfrm>
          <a:off x="14541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59" name="フローチャート: 判断 658">
          <a:extLst>
            <a:ext uri="{FF2B5EF4-FFF2-40B4-BE49-F238E27FC236}">
              <a16:creationId xmlns:a16="http://schemas.microsoft.com/office/drawing/2014/main" xmlns="" id="{00000000-0008-0000-0100-000093020000}"/>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660" name="フローチャート: 判断 659">
          <a:extLst>
            <a:ext uri="{FF2B5EF4-FFF2-40B4-BE49-F238E27FC236}">
              <a16:creationId xmlns:a16="http://schemas.microsoft.com/office/drawing/2014/main" xmlns="" id="{00000000-0008-0000-0100-000094020000}"/>
            </a:ext>
          </a:extLst>
        </xdr:cNvPr>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00000000-0008-0000-01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00000000-0008-0000-01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00000000-0008-0000-01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00000000-0008-0000-01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00000000-0008-0000-01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124461</xdr:rowOff>
    </xdr:from>
    <xdr:to>
      <xdr:col>76</xdr:col>
      <xdr:colOff>165100</xdr:colOff>
      <xdr:row>80</xdr:row>
      <xdr:rowOff>54611</xdr:rowOff>
    </xdr:to>
    <xdr:sp macro="" textlink="">
      <xdr:nvSpPr>
        <xdr:cNvPr id="666" name="楕円 665">
          <a:extLst>
            <a:ext uri="{FF2B5EF4-FFF2-40B4-BE49-F238E27FC236}">
              <a16:creationId xmlns:a16="http://schemas.microsoft.com/office/drawing/2014/main" xmlns="" id="{00000000-0008-0000-0100-00009A020000}"/>
            </a:ext>
          </a:extLst>
        </xdr:cNvPr>
        <xdr:cNvSpPr/>
      </xdr:nvSpPr>
      <xdr:spPr>
        <a:xfrm>
          <a:off x="14541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92091</xdr:rowOff>
    </xdr:from>
    <xdr:ext cx="405111" cy="259045"/>
    <xdr:sp macro="" textlink="">
      <xdr:nvSpPr>
        <xdr:cNvPr id="667" name="n_1aveValue【児童館】&#10;有形固定資産減価償却率">
          <a:extLst>
            <a:ext uri="{FF2B5EF4-FFF2-40B4-BE49-F238E27FC236}">
              <a16:creationId xmlns:a16="http://schemas.microsoft.com/office/drawing/2014/main" xmlns="" id="{00000000-0008-0000-0100-00009B020000}"/>
            </a:ext>
          </a:extLst>
        </xdr:cNvPr>
        <xdr:cNvSpPr txBox="1"/>
      </xdr:nvSpPr>
      <xdr:spPr>
        <a:xfrm>
          <a:off x="152660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152416</xdr:rowOff>
    </xdr:from>
    <xdr:ext cx="405111" cy="259045"/>
    <xdr:sp macro="" textlink="">
      <xdr:nvSpPr>
        <xdr:cNvPr id="668" name="n_2aveValue【児童館】&#10;有形固定資産減価償却率">
          <a:extLst>
            <a:ext uri="{FF2B5EF4-FFF2-40B4-BE49-F238E27FC236}">
              <a16:creationId xmlns:a16="http://schemas.microsoft.com/office/drawing/2014/main" xmlns="" id="{00000000-0008-0000-0100-00009C020000}"/>
            </a:ext>
          </a:extLst>
        </xdr:cNvPr>
        <xdr:cNvSpPr txBox="1"/>
      </xdr:nvSpPr>
      <xdr:spPr>
        <a:xfrm>
          <a:off x="14389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669" name="n_3aveValue【児童館】&#10;有形固定資産減価償却率">
          <a:extLst>
            <a:ext uri="{FF2B5EF4-FFF2-40B4-BE49-F238E27FC236}">
              <a16:creationId xmlns:a16="http://schemas.microsoft.com/office/drawing/2014/main" xmlns="" id="{00000000-0008-0000-0100-00009D020000}"/>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143527</xdr:rowOff>
    </xdr:from>
    <xdr:ext cx="405111" cy="259045"/>
    <xdr:sp macro="" textlink="">
      <xdr:nvSpPr>
        <xdr:cNvPr id="670" name="n_4aveValue【児童館】&#10;有形固定資産減価償却率">
          <a:extLst>
            <a:ext uri="{FF2B5EF4-FFF2-40B4-BE49-F238E27FC236}">
              <a16:creationId xmlns:a16="http://schemas.microsoft.com/office/drawing/2014/main" xmlns="" id="{00000000-0008-0000-0100-00009E020000}"/>
            </a:ext>
          </a:extLst>
        </xdr:cNvPr>
        <xdr:cNvSpPr txBox="1"/>
      </xdr:nvSpPr>
      <xdr:spPr>
        <a:xfrm>
          <a:off x="12611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71138</xdr:rowOff>
    </xdr:from>
    <xdr:ext cx="405111" cy="259045"/>
    <xdr:sp macro="" textlink="">
      <xdr:nvSpPr>
        <xdr:cNvPr id="671" name="n_2mainValue【児童館】&#10;有形固定資産減価償却率">
          <a:extLst>
            <a:ext uri="{FF2B5EF4-FFF2-40B4-BE49-F238E27FC236}">
              <a16:creationId xmlns:a16="http://schemas.microsoft.com/office/drawing/2014/main" xmlns="" id="{00000000-0008-0000-0100-00009F020000}"/>
            </a:ext>
          </a:extLst>
        </xdr:cNvPr>
        <xdr:cNvSpPr txBox="1"/>
      </xdr:nvSpPr>
      <xdr:spPr>
        <a:xfrm>
          <a:off x="14389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xmlns="" id="{00000000-0008-0000-0100-0000A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xmlns="" id="{00000000-0008-0000-0100-0000A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xmlns="" id="{00000000-0008-0000-0100-0000A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xmlns="" id="{00000000-0008-0000-0100-0000A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xmlns="" id="{00000000-0008-0000-0100-0000A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xmlns="" id="{00000000-0008-0000-0100-0000A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xmlns="" id="{00000000-0008-0000-0100-0000A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xmlns="" id="{00000000-0008-0000-0100-0000A7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xmlns="" id="{00000000-0008-0000-0100-0000A8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xmlns="" id="{00000000-0008-0000-0100-0000A9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82" name="直線コネクタ 681">
          <a:extLst>
            <a:ext uri="{FF2B5EF4-FFF2-40B4-BE49-F238E27FC236}">
              <a16:creationId xmlns:a16="http://schemas.microsoft.com/office/drawing/2014/main" xmlns="" id="{00000000-0008-0000-0100-0000AA02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83" name="テキスト ボックス 682">
          <a:extLst>
            <a:ext uri="{FF2B5EF4-FFF2-40B4-BE49-F238E27FC236}">
              <a16:creationId xmlns:a16="http://schemas.microsoft.com/office/drawing/2014/main" xmlns="" id="{00000000-0008-0000-0100-0000AB02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4" name="直線コネクタ 683">
          <a:extLst>
            <a:ext uri="{FF2B5EF4-FFF2-40B4-BE49-F238E27FC236}">
              <a16:creationId xmlns:a16="http://schemas.microsoft.com/office/drawing/2014/main" xmlns="" id="{00000000-0008-0000-0100-0000AC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5" name="テキスト ボックス 684">
          <a:extLst>
            <a:ext uri="{FF2B5EF4-FFF2-40B4-BE49-F238E27FC236}">
              <a16:creationId xmlns:a16="http://schemas.microsoft.com/office/drawing/2014/main" xmlns="" id="{00000000-0008-0000-0100-0000AD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86" name="直線コネクタ 685">
          <a:extLst>
            <a:ext uri="{FF2B5EF4-FFF2-40B4-BE49-F238E27FC236}">
              <a16:creationId xmlns:a16="http://schemas.microsoft.com/office/drawing/2014/main" xmlns="" id="{00000000-0008-0000-0100-0000AE02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87" name="テキスト ボックス 686">
          <a:extLst>
            <a:ext uri="{FF2B5EF4-FFF2-40B4-BE49-F238E27FC236}">
              <a16:creationId xmlns:a16="http://schemas.microsoft.com/office/drawing/2014/main" xmlns="" id="{00000000-0008-0000-0100-0000AF02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8" name="直線コネクタ 687">
          <a:extLst>
            <a:ext uri="{FF2B5EF4-FFF2-40B4-BE49-F238E27FC236}">
              <a16:creationId xmlns:a16="http://schemas.microsoft.com/office/drawing/2014/main" xmlns="" id="{00000000-0008-0000-0100-0000B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9" name="テキスト ボックス 688">
          <a:extLst>
            <a:ext uri="{FF2B5EF4-FFF2-40B4-BE49-F238E27FC236}">
              <a16:creationId xmlns:a16="http://schemas.microsoft.com/office/drawing/2014/main" xmlns="" id="{00000000-0008-0000-0100-0000B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0" name="【児童館】&#10;一人当たり面積グラフ枠">
          <a:extLst>
            <a:ext uri="{FF2B5EF4-FFF2-40B4-BE49-F238E27FC236}">
              <a16:creationId xmlns:a16="http://schemas.microsoft.com/office/drawing/2014/main" xmlns="" id="{00000000-0008-0000-0100-0000B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85</xdr:row>
      <xdr:rowOff>26670</xdr:rowOff>
    </xdr:to>
    <xdr:cxnSp macro="">
      <xdr:nvCxnSpPr>
        <xdr:cNvPr id="691" name="直線コネクタ 690">
          <a:extLst>
            <a:ext uri="{FF2B5EF4-FFF2-40B4-BE49-F238E27FC236}">
              <a16:creationId xmlns:a16="http://schemas.microsoft.com/office/drawing/2014/main" xmlns="" id="{00000000-0008-0000-0100-0000B3020000}"/>
            </a:ext>
          </a:extLst>
        </xdr:cNvPr>
        <xdr:cNvCxnSpPr/>
      </xdr:nvCxnSpPr>
      <xdr:spPr>
        <a:xfrm flipV="1">
          <a:off x="22160864" y="133997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692" name="【児童館】&#10;一人当たり面積最小値テキスト">
          <a:extLst>
            <a:ext uri="{FF2B5EF4-FFF2-40B4-BE49-F238E27FC236}">
              <a16:creationId xmlns:a16="http://schemas.microsoft.com/office/drawing/2014/main" xmlns="" id="{00000000-0008-0000-0100-0000B4020000}"/>
            </a:ext>
          </a:extLst>
        </xdr:cNvPr>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693" name="直線コネクタ 692">
          <a:extLst>
            <a:ext uri="{FF2B5EF4-FFF2-40B4-BE49-F238E27FC236}">
              <a16:creationId xmlns:a16="http://schemas.microsoft.com/office/drawing/2014/main" xmlns="" id="{00000000-0008-0000-0100-0000B5020000}"/>
            </a:ext>
          </a:extLst>
        </xdr:cNvPr>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694" name="【児童館】&#10;一人当たり面積最大値テキスト">
          <a:extLst>
            <a:ext uri="{FF2B5EF4-FFF2-40B4-BE49-F238E27FC236}">
              <a16:creationId xmlns:a16="http://schemas.microsoft.com/office/drawing/2014/main" xmlns="" id="{00000000-0008-0000-0100-0000B6020000}"/>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695" name="直線コネクタ 694">
          <a:extLst>
            <a:ext uri="{FF2B5EF4-FFF2-40B4-BE49-F238E27FC236}">
              <a16:creationId xmlns:a16="http://schemas.microsoft.com/office/drawing/2014/main" xmlns="" id="{00000000-0008-0000-0100-0000B7020000}"/>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165752</xdr:rowOff>
    </xdr:from>
    <xdr:ext cx="469744" cy="259045"/>
    <xdr:sp macro="" textlink="">
      <xdr:nvSpPr>
        <xdr:cNvPr id="696" name="【児童館】&#10;一人当たり面積平均値テキスト">
          <a:extLst>
            <a:ext uri="{FF2B5EF4-FFF2-40B4-BE49-F238E27FC236}">
              <a16:creationId xmlns:a16="http://schemas.microsoft.com/office/drawing/2014/main" xmlns="" id="{00000000-0008-0000-0100-0000B8020000}"/>
            </a:ext>
          </a:extLst>
        </xdr:cNvPr>
        <xdr:cNvSpPr txBox="1"/>
      </xdr:nvSpPr>
      <xdr:spPr>
        <a:xfrm>
          <a:off x="22199600" y="14053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15875</xdr:rowOff>
    </xdr:from>
    <xdr:to>
      <xdr:col>116</xdr:col>
      <xdr:colOff>114300</xdr:colOff>
      <xdr:row>82</xdr:row>
      <xdr:rowOff>117475</xdr:rowOff>
    </xdr:to>
    <xdr:sp macro="" textlink="">
      <xdr:nvSpPr>
        <xdr:cNvPr id="697" name="フローチャート: 判断 696">
          <a:extLst>
            <a:ext uri="{FF2B5EF4-FFF2-40B4-BE49-F238E27FC236}">
              <a16:creationId xmlns:a16="http://schemas.microsoft.com/office/drawing/2014/main" xmlns="" id="{00000000-0008-0000-0100-0000B9020000}"/>
            </a:ext>
          </a:extLst>
        </xdr:cNvPr>
        <xdr:cNvSpPr/>
      </xdr:nvSpPr>
      <xdr:spPr>
        <a:xfrm>
          <a:off x="221107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164464</xdr:rowOff>
    </xdr:from>
    <xdr:to>
      <xdr:col>112</xdr:col>
      <xdr:colOff>38100</xdr:colOff>
      <xdr:row>82</xdr:row>
      <xdr:rowOff>94614</xdr:rowOff>
    </xdr:to>
    <xdr:sp macro="" textlink="">
      <xdr:nvSpPr>
        <xdr:cNvPr id="698" name="フローチャート: 判断 697">
          <a:extLst>
            <a:ext uri="{FF2B5EF4-FFF2-40B4-BE49-F238E27FC236}">
              <a16:creationId xmlns:a16="http://schemas.microsoft.com/office/drawing/2014/main" xmlns="" id="{00000000-0008-0000-0100-0000BA020000}"/>
            </a:ext>
          </a:extLst>
        </xdr:cNvPr>
        <xdr:cNvSpPr/>
      </xdr:nvSpPr>
      <xdr:spPr>
        <a:xfrm>
          <a:off x="21272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55880</xdr:rowOff>
    </xdr:from>
    <xdr:to>
      <xdr:col>107</xdr:col>
      <xdr:colOff>101600</xdr:colOff>
      <xdr:row>82</xdr:row>
      <xdr:rowOff>157480</xdr:rowOff>
    </xdr:to>
    <xdr:sp macro="" textlink="">
      <xdr:nvSpPr>
        <xdr:cNvPr id="699" name="フローチャート: 判断 698">
          <a:extLst>
            <a:ext uri="{FF2B5EF4-FFF2-40B4-BE49-F238E27FC236}">
              <a16:creationId xmlns:a16="http://schemas.microsoft.com/office/drawing/2014/main" xmlns="" id="{00000000-0008-0000-0100-0000BB020000}"/>
            </a:ext>
          </a:extLst>
        </xdr:cNvPr>
        <xdr:cNvSpPr/>
      </xdr:nvSpPr>
      <xdr:spPr>
        <a:xfrm>
          <a:off x="20383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xdr:rowOff>
    </xdr:from>
    <xdr:to>
      <xdr:col>102</xdr:col>
      <xdr:colOff>165100</xdr:colOff>
      <xdr:row>82</xdr:row>
      <xdr:rowOff>117475</xdr:rowOff>
    </xdr:to>
    <xdr:sp macro="" textlink="">
      <xdr:nvSpPr>
        <xdr:cNvPr id="700" name="フローチャート: 判断 699">
          <a:extLst>
            <a:ext uri="{FF2B5EF4-FFF2-40B4-BE49-F238E27FC236}">
              <a16:creationId xmlns:a16="http://schemas.microsoft.com/office/drawing/2014/main" xmlns="" id="{00000000-0008-0000-0100-0000BC020000}"/>
            </a:ext>
          </a:extLst>
        </xdr:cNvPr>
        <xdr:cNvSpPr/>
      </xdr:nvSpPr>
      <xdr:spPr>
        <a:xfrm>
          <a:off x="19494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27305</xdr:rowOff>
    </xdr:from>
    <xdr:to>
      <xdr:col>98</xdr:col>
      <xdr:colOff>38100</xdr:colOff>
      <xdr:row>82</xdr:row>
      <xdr:rowOff>128905</xdr:rowOff>
    </xdr:to>
    <xdr:sp macro="" textlink="">
      <xdr:nvSpPr>
        <xdr:cNvPr id="701" name="フローチャート: 判断 700">
          <a:extLst>
            <a:ext uri="{FF2B5EF4-FFF2-40B4-BE49-F238E27FC236}">
              <a16:creationId xmlns:a16="http://schemas.microsoft.com/office/drawing/2014/main" xmlns="" id="{00000000-0008-0000-0100-0000BD020000}"/>
            </a:ext>
          </a:extLst>
        </xdr:cNvPr>
        <xdr:cNvSpPr/>
      </xdr:nvSpPr>
      <xdr:spPr>
        <a:xfrm>
          <a:off x="18605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xmlns="" id="{00000000-0008-0000-0100-0000B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xmlns="" id="{00000000-0008-0000-0100-0000B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xmlns="" id="{00000000-0008-0000-0100-0000C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xmlns="" id="{00000000-0008-0000-0100-0000C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xmlns="" id="{00000000-0008-0000-0100-0000C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21589</xdr:rowOff>
    </xdr:from>
    <xdr:to>
      <xdr:col>107</xdr:col>
      <xdr:colOff>101600</xdr:colOff>
      <xdr:row>83</xdr:row>
      <xdr:rowOff>123189</xdr:rowOff>
    </xdr:to>
    <xdr:sp macro="" textlink="">
      <xdr:nvSpPr>
        <xdr:cNvPr id="707" name="楕円 706">
          <a:extLst>
            <a:ext uri="{FF2B5EF4-FFF2-40B4-BE49-F238E27FC236}">
              <a16:creationId xmlns:a16="http://schemas.microsoft.com/office/drawing/2014/main" xmlns="" id="{00000000-0008-0000-0100-0000C3020000}"/>
            </a:ext>
          </a:extLst>
        </xdr:cNvPr>
        <xdr:cNvSpPr/>
      </xdr:nvSpPr>
      <xdr:spPr>
        <a:xfrm>
          <a:off x="20383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80</xdr:row>
      <xdr:rowOff>111141</xdr:rowOff>
    </xdr:from>
    <xdr:ext cx="469744" cy="259045"/>
    <xdr:sp macro="" textlink="">
      <xdr:nvSpPr>
        <xdr:cNvPr id="708" name="n_1aveValue【児童館】&#10;一人当たり面積">
          <a:extLst>
            <a:ext uri="{FF2B5EF4-FFF2-40B4-BE49-F238E27FC236}">
              <a16:creationId xmlns:a16="http://schemas.microsoft.com/office/drawing/2014/main" xmlns="" id="{00000000-0008-0000-0100-0000C4020000}"/>
            </a:ext>
          </a:extLst>
        </xdr:cNvPr>
        <xdr:cNvSpPr txBox="1"/>
      </xdr:nvSpPr>
      <xdr:spPr>
        <a:xfrm>
          <a:off x="210757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709" name="n_2aveValue【児童館】&#10;一人当たり面積">
          <a:extLst>
            <a:ext uri="{FF2B5EF4-FFF2-40B4-BE49-F238E27FC236}">
              <a16:creationId xmlns:a16="http://schemas.microsoft.com/office/drawing/2014/main" xmlns="" id="{00000000-0008-0000-0100-0000C5020000}"/>
            </a:ext>
          </a:extLst>
        </xdr:cNvPr>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134002</xdr:rowOff>
    </xdr:from>
    <xdr:ext cx="469744" cy="259045"/>
    <xdr:sp macro="" textlink="">
      <xdr:nvSpPr>
        <xdr:cNvPr id="710" name="n_3aveValue【児童館】&#10;一人当たり面積">
          <a:extLst>
            <a:ext uri="{FF2B5EF4-FFF2-40B4-BE49-F238E27FC236}">
              <a16:creationId xmlns:a16="http://schemas.microsoft.com/office/drawing/2014/main" xmlns="" id="{00000000-0008-0000-0100-0000C6020000}"/>
            </a:ext>
          </a:extLst>
        </xdr:cNvPr>
        <xdr:cNvSpPr txBox="1"/>
      </xdr:nvSpPr>
      <xdr:spPr>
        <a:xfrm>
          <a:off x="19310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145432</xdr:rowOff>
    </xdr:from>
    <xdr:ext cx="469744" cy="259045"/>
    <xdr:sp macro="" textlink="">
      <xdr:nvSpPr>
        <xdr:cNvPr id="711" name="n_4aveValue【児童館】&#10;一人当たり面積">
          <a:extLst>
            <a:ext uri="{FF2B5EF4-FFF2-40B4-BE49-F238E27FC236}">
              <a16:creationId xmlns:a16="http://schemas.microsoft.com/office/drawing/2014/main" xmlns="" id="{00000000-0008-0000-0100-0000C7020000}"/>
            </a:ext>
          </a:extLst>
        </xdr:cNvPr>
        <xdr:cNvSpPr txBox="1"/>
      </xdr:nvSpPr>
      <xdr:spPr>
        <a:xfrm>
          <a:off x="184214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114316</xdr:rowOff>
    </xdr:from>
    <xdr:ext cx="469744" cy="259045"/>
    <xdr:sp macro="" textlink="">
      <xdr:nvSpPr>
        <xdr:cNvPr id="712" name="n_2mainValue【児童館】&#10;一人当たり面積">
          <a:extLst>
            <a:ext uri="{FF2B5EF4-FFF2-40B4-BE49-F238E27FC236}">
              <a16:creationId xmlns:a16="http://schemas.microsoft.com/office/drawing/2014/main" xmlns="" id="{00000000-0008-0000-0100-0000C8020000}"/>
            </a:ext>
          </a:extLst>
        </xdr:cNvPr>
        <xdr:cNvSpPr txBox="1"/>
      </xdr:nvSpPr>
      <xdr:spPr>
        <a:xfrm>
          <a:off x="20199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3" name="正方形/長方形 712">
          <a:extLst>
            <a:ext uri="{FF2B5EF4-FFF2-40B4-BE49-F238E27FC236}">
              <a16:creationId xmlns:a16="http://schemas.microsoft.com/office/drawing/2014/main" xmlns="" id="{00000000-0008-0000-0100-0000C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4" name="正方形/長方形 713">
          <a:extLst>
            <a:ext uri="{FF2B5EF4-FFF2-40B4-BE49-F238E27FC236}">
              <a16:creationId xmlns:a16="http://schemas.microsoft.com/office/drawing/2014/main" xmlns="" id="{00000000-0008-0000-0100-0000C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5" name="正方形/長方形 714">
          <a:extLst>
            <a:ext uri="{FF2B5EF4-FFF2-40B4-BE49-F238E27FC236}">
              <a16:creationId xmlns:a16="http://schemas.microsoft.com/office/drawing/2014/main" xmlns="" id="{00000000-0008-0000-0100-0000C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6" name="正方形/長方形 715">
          <a:extLst>
            <a:ext uri="{FF2B5EF4-FFF2-40B4-BE49-F238E27FC236}">
              <a16:creationId xmlns:a16="http://schemas.microsoft.com/office/drawing/2014/main" xmlns="" id="{00000000-0008-0000-0100-0000C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7" name="正方形/長方形 716">
          <a:extLst>
            <a:ext uri="{FF2B5EF4-FFF2-40B4-BE49-F238E27FC236}">
              <a16:creationId xmlns:a16="http://schemas.microsoft.com/office/drawing/2014/main" xmlns="" id="{00000000-0008-0000-0100-0000C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8" name="正方形/長方形 717">
          <a:extLst>
            <a:ext uri="{FF2B5EF4-FFF2-40B4-BE49-F238E27FC236}">
              <a16:creationId xmlns:a16="http://schemas.microsoft.com/office/drawing/2014/main" xmlns="" id="{00000000-0008-0000-0100-0000C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9" name="正方形/長方形 718">
          <a:extLst>
            <a:ext uri="{FF2B5EF4-FFF2-40B4-BE49-F238E27FC236}">
              <a16:creationId xmlns:a16="http://schemas.microsoft.com/office/drawing/2014/main" xmlns="" id="{00000000-0008-0000-0100-0000C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0" name="正方形/長方形 719">
          <a:extLst>
            <a:ext uri="{FF2B5EF4-FFF2-40B4-BE49-F238E27FC236}">
              <a16:creationId xmlns:a16="http://schemas.microsoft.com/office/drawing/2014/main" xmlns="" id="{00000000-0008-0000-0100-0000D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1" name="テキスト ボックス 720">
          <a:extLst>
            <a:ext uri="{FF2B5EF4-FFF2-40B4-BE49-F238E27FC236}">
              <a16:creationId xmlns:a16="http://schemas.microsoft.com/office/drawing/2014/main" xmlns="" id="{00000000-0008-0000-0100-0000D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2" name="直線コネクタ 721">
          <a:extLst>
            <a:ext uri="{FF2B5EF4-FFF2-40B4-BE49-F238E27FC236}">
              <a16:creationId xmlns:a16="http://schemas.microsoft.com/office/drawing/2014/main" xmlns="" id="{00000000-0008-0000-0100-0000D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3" name="テキスト ボックス 722">
          <a:extLst>
            <a:ext uri="{FF2B5EF4-FFF2-40B4-BE49-F238E27FC236}">
              <a16:creationId xmlns:a16="http://schemas.microsoft.com/office/drawing/2014/main" xmlns="" id="{00000000-0008-0000-0100-0000D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4" name="直線コネクタ 723">
          <a:extLst>
            <a:ext uri="{FF2B5EF4-FFF2-40B4-BE49-F238E27FC236}">
              <a16:creationId xmlns:a16="http://schemas.microsoft.com/office/drawing/2014/main" xmlns="" id="{00000000-0008-0000-0100-0000D4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5" name="テキスト ボックス 724">
          <a:extLst>
            <a:ext uri="{FF2B5EF4-FFF2-40B4-BE49-F238E27FC236}">
              <a16:creationId xmlns:a16="http://schemas.microsoft.com/office/drawing/2014/main" xmlns="" id="{00000000-0008-0000-0100-0000D5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6" name="直線コネクタ 725">
          <a:extLst>
            <a:ext uri="{FF2B5EF4-FFF2-40B4-BE49-F238E27FC236}">
              <a16:creationId xmlns:a16="http://schemas.microsoft.com/office/drawing/2014/main" xmlns="" id="{00000000-0008-0000-0100-0000D6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7" name="テキスト ボックス 726">
          <a:extLst>
            <a:ext uri="{FF2B5EF4-FFF2-40B4-BE49-F238E27FC236}">
              <a16:creationId xmlns:a16="http://schemas.microsoft.com/office/drawing/2014/main" xmlns="" id="{00000000-0008-0000-0100-0000D7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8" name="直線コネクタ 727">
          <a:extLst>
            <a:ext uri="{FF2B5EF4-FFF2-40B4-BE49-F238E27FC236}">
              <a16:creationId xmlns:a16="http://schemas.microsoft.com/office/drawing/2014/main" xmlns="" id="{00000000-0008-0000-0100-0000D8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9" name="テキスト ボックス 728">
          <a:extLst>
            <a:ext uri="{FF2B5EF4-FFF2-40B4-BE49-F238E27FC236}">
              <a16:creationId xmlns:a16="http://schemas.microsoft.com/office/drawing/2014/main" xmlns="" id="{00000000-0008-0000-0100-0000D9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0" name="直線コネクタ 729">
          <a:extLst>
            <a:ext uri="{FF2B5EF4-FFF2-40B4-BE49-F238E27FC236}">
              <a16:creationId xmlns:a16="http://schemas.microsoft.com/office/drawing/2014/main" xmlns="" id="{00000000-0008-0000-0100-0000DA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1" name="テキスト ボックス 730">
          <a:extLst>
            <a:ext uri="{FF2B5EF4-FFF2-40B4-BE49-F238E27FC236}">
              <a16:creationId xmlns:a16="http://schemas.microsoft.com/office/drawing/2014/main" xmlns="" id="{00000000-0008-0000-0100-0000DB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2" name="直線コネクタ 731">
          <a:extLst>
            <a:ext uri="{FF2B5EF4-FFF2-40B4-BE49-F238E27FC236}">
              <a16:creationId xmlns:a16="http://schemas.microsoft.com/office/drawing/2014/main" xmlns="" id="{00000000-0008-0000-0100-0000DC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3" name="テキスト ボックス 732">
          <a:extLst>
            <a:ext uri="{FF2B5EF4-FFF2-40B4-BE49-F238E27FC236}">
              <a16:creationId xmlns:a16="http://schemas.microsoft.com/office/drawing/2014/main" xmlns="" id="{00000000-0008-0000-0100-0000DD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4" name="直線コネクタ 733">
          <a:extLst>
            <a:ext uri="{FF2B5EF4-FFF2-40B4-BE49-F238E27FC236}">
              <a16:creationId xmlns:a16="http://schemas.microsoft.com/office/drawing/2014/main" xmlns="" id="{00000000-0008-0000-0100-0000D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35" name="テキスト ボックス 734">
          <a:extLst>
            <a:ext uri="{FF2B5EF4-FFF2-40B4-BE49-F238E27FC236}">
              <a16:creationId xmlns:a16="http://schemas.microsoft.com/office/drawing/2014/main" xmlns="" id="{00000000-0008-0000-0100-0000DF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6" name="【公民館】&#10;有形固定資産減価償却率グラフ枠">
          <a:extLst>
            <a:ext uri="{FF2B5EF4-FFF2-40B4-BE49-F238E27FC236}">
              <a16:creationId xmlns:a16="http://schemas.microsoft.com/office/drawing/2014/main" xmlns="" id="{00000000-0008-0000-0100-0000E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737" name="直線コネクタ 736">
          <a:extLst>
            <a:ext uri="{FF2B5EF4-FFF2-40B4-BE49-F238E27FC236}">
              <a16:creationId xmlns:a16="http://schemas.microsoft.com/office/drawing/2014/main" xmlns="" id="{00000000-0008-0000-0100-0000E1020000}"/>
            </a:ext>
          </a:extLst>
        </xdr:cNvPr>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38" name="【公民館】&#10;有形固定資産減価償却率最小値テキスト">
          <a:extLst>
            <a:ext uri="{FF2B5EF4-FFF2-40B4-BE49-F238E27FC236}">
              <a16:creationId xmlns:a16="http://schemas.microsoft.com/office/drawing/2014/main" xmlns="" id="{00000000-0008-0000-0100-0000E2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9" name="直線コネクタ 738">
          <a:extLst>
            <a:ext uri="{FF2B5EF4-FFF2-40B4-BE49-F238E27FC236}">
              <a16:creationId xmlns:a16="http://schemas.microsoft.com/office/drawing/2014/main" xmlns="" id="{00000000-0008-0000-0100-0000E3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740" name="【公民館】&#10;有形固定資産減価償却率最大値テキスト">
          <a:extLst>
            <a:ext uri="{FF2B5EF4-FFF2-40B4-BE49-F238E27FC236}">
              <a16:creationId xmlns:a16="http://schemas.microsoft.com/office/drawing/2014/main" xmlns="" id="{00000000-0008-0000-0100-0000E4020000}"/>
            </a:ext>
          </a:extLst>
        </xdr:cNvPr>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741" name="直線コネクタ 740">
          <a:extLst>
            <a:ext uri="{FF2B5EF4-FFF2-40B4-BE49-F238E27FC236}">
              <a16:creationId xmlns:a16="http://schemas.microsoft.com/office/drawing/2014/main" xmlns="" id="{00000000-0008-0000-0100-0000E5020000}"/>
            </a:ext>
          </a:extLst>
        </xdr:cNvPr>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127652</xdr:rowOff>
    </xdr:from>
    <xdr:ext cx="405111" cy="259045"/>
    <xdr:sp macro="" textlink="">
      <xdr:nvSpPr>
        <xdr:cNvPr id="742" name="【公民館】&#10;有形固定資産減価償却率平均値テキスト">
          <a:extLst>
            <a:ext uri="{FF2B5EF4-FFF2-40B4-BE49-F238E27FC236}">
              <a16:creationId xmlns:a16="http://schemas.microsoft.com/office/drawing/2014/main" xmlns="" id="{00000000-0008-0000-0100-0000E6020000}"/>
            </a:ext>
          </a:extLst>
        </xdr:cNvPr>
        <xdr:cNvSpPr txBox="1"/>
      </xdr:nvSpPr>
      <xdr:spPr>
        <a:xfrm>
          <a:off x="16357600" y="1795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743" name="フローチャート: 判断 742">
          <a:extLst>
            <a:ext uri="{FF2B5EF4-FFF2-40B4-BE49-F238E27FC236}">
              <a16:creationId xmlns:a16="http://schemas.microsoft.com/office/drawing/2014/main" xmlns="" id="{00000000-0008-0000-0100-0000E7020000}"/>
            </a:ext>
          </a:extLst>
        </xdr:cNvPr>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744" name="フローチャート: 判断 743">
          <a:extLst>
            <a:ext uri="{FF2B5EF4-FFF2-40B4-BE49-F238E27FC236}">
              <a16:creationId xmlns:a16="http://schemas.microsoft.com/office/drawing/2014/main" xmlns="" id="{00000000-0008-0000-0100-0000E8020000}"/>
            </a:ext>
          </a:extLst>
        </xdr:cNvPr>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745" name="フローチャート: 判断 744">
          <a:extLst>
            <a:ext uri="{FF2B5EF4-FFF2-40B4-BE49-F238E27FC236}">
              <a16:creationId xmlns:a16="http://schemas.microsoft.com/office/drawing/2014/main" xmlns="" id="{00000000-0008-0000-0100-0000E9020000}"/>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746" name="フローチャート: 判断 745">
          <a:extLst>
            <a:ext uri="{FF2B5EF4-FFF2-40B4-BE49-F238E27FC236}">
              <a16:creationId xmlns:a16="http://schemas.microsoft.com/office/drawing/2014/main" xmlns="" id="{00000000-0008-0000-0100-0000EA020000}"/>
            </a:ext>
          </a:extLst>
        </xdr:cNvPr>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747" name="フローチャート: 判断 746">
          <a:extLst>
            <a:ext uri="{FF2B5EF4-FFF2-40B4-BE49-F238E27FC236}">
              <a16:creationId xmlns:a16="http://schemas.microsoft.com/office/drawing/2014/main" xmlns="" id="{00000000-0008-0000-0100-0000EB020000}"/>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xmlns="" id="{00000000-0008-0000-0100-0000E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xmlns="" id="{00000000-0008-0000-0100-0000E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xmlns="" id="{00000000-0008-0000-0100-0000E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xmlns="" id="{00000000-0008-0000-0100-0000E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xmlns="" id="{00000000-0008-0000-0100-0000F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44450</xdr:rowOff>
    </xdr:from>
    <xdr:to>
      <xdr:col>85</xdr:col>
      <xdr:colOff>177800</xdr:colOff>
      <xdr:row>103</xdr:row>
      <xdr:rowOff>146050</xdr:rowOff>
    </xdr:to>
    <xdr:sp macro="" textlink="">
      <xdr:nvSpPr>
        <xdr:cNvPr id="753" name="楕円 752">
          <a:extLst>
            <a:ext uri="{FF2B5EF4-FFF2-40B4-BE49-F238E27FC236}">
              <a16:creationId xmlns:a16="http://schemas.microsoft.com/office/drawing/2014/main" xmlns="" id="{00000000-0008-0000-0100-0000F1020000}"/>
            </a:ext>
          </a:extLst>
        </xdr:cNvPr>
        <xdr:cNvSpPr/>
      </xdr:nvSpPr>
      <xdr:spPr>
        <a:xfrm>
          <a:off x="162687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67327</xdr:rowOff>
    </xdr:from>
    <xdr:ext cx="405111" cy="259045"/>
    <xdr:sp macro="" textlink="">
      <xdr:nvSpPr>
        <xdr:cNvPr id="754" name="【公民館】&#10;有形固定資産減価償却率該当値テキスト">
          <a:extLst>
            <a:ext uri="{FF2B5EF4-FFF2-40B4-BE49-F238E27FC236}">
              <a16:creationId xmlns:a16="http://schemas.microsoft.com/office/drawing/2014/main" xmlns="" id="{00000000-0008-0000-0100-0000F2020000}"/>
            </a:ext>
          </a:extLst>
        </xdr:cNvPr>
        <xdr:cNvSpPr txBox="1"/>
      </xdr:nvSpPr>
      <xdr:spPr>
        <a:xfrm>
          <a:off x="16357600"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137795</xdr:rowOff>
    </xdr:from>
    <xdr:to>
      <xdr:col>81</xdr:col>
      <xdr:colOff>101600</xdr:colOff>
      <xdr:row>103</xdr:row>
      <xdr:rowOff>67945</xdr:rowOff>
    </xdr:to>
    <xdr:sp macro="" textlink="">
      <xdr:nvSpPr>
        <xdr:cNvPr id="755" name="楕円 754">
          <a:extLst>
            <a:ext uri="{FF2B5EF4-FFF2-40B4-BE49-F238E27FC236}">
              <a16:creationId xmlns:a16="http://schemas.microsoft.com/office/drawing/2014/main" xmlns="" id="{00000000-0008-0000-0100-0000F3020000}"/>
            </a:ext>
          </a:extLst>
        </xdr:cNvPr>
        <xdr:cNvSpPr/>
      </xdr:nvSpPr>
      <xdr:spPr>
        <a:xfrm>
          <a:off x="15430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17145</xdr:rowOff>
    </xdr:from>
    <xdr:to>
      <xdr:col>85</xdr:col>
      <xdr:colOff>127000</xdr:colOff>
      <xdr:row>103</xdr:row>
      <xdr:rowOff>95250</xdr:rowOff>
    </xdr:to>
    <xdr:cxnSp macro="">
      <xdr:nvCxnSpPr>
        <xdr:cNvPr id="756" name="直線コネクタ 755">
          <a:extLst>
            <a:ext uri="{FF2B5EF4-FFF2-40B4-BE49-F238E27FC236}">
              <a16:creationId xmlns:a16="http://schemas.microsoft.com/office/drawing/2014/main" xmlns="" id="{00000000-0008-0000-0100-0000F4020000}"/>
            </a:ext>
          </a:extLst>
        </xdr:cNvPr>
        <xdr:cNvCxnSpPr/>
      </xdr:nvCxnSpPr>
      <xdr:spPr>
        <a:xfrm>
          <a:off x="15481300" y="1767649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59689</xdr:rowOff>
    </xdr:from>
    <xdr:to>
      <xdr:col>76</xdr:col>
      <xdr:colOff>165100</xdr:colOff>
      <xdr:row>102</xdr:row>
      <xdr:rowOff>161289</xdr:rowOff>
    </xdr:to>
    <xdr:sp macro="" textlink="">
      <xdr:nvSpPr>
        <xdr:cNvPr id="757" name="楕円 756">
          <a:extLst>
            <a:ext uri="{FF2B5EF4-FFF2-40B4-BE49-F238E27FC236}">
              <a16:creationId xmlns:a16="http://schemas.microsoft.com/office/drawing/2014/main" xmlns="" id="{00000000-0008-0000-0100-0000F5020000}"/>
            </a:ext>
          </a:extLst>
        </xdr:cNvPr>
        <xdr:cNvSpPr/>
      </xdr:nvSpPr>
      <xdr:spPr>
        <a:xfrm>
          <a:off x="14541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110489</xdr:rowOff>
    </xdr:from>
    <xdr:to>
      <xdr:col>81</xdr:col>
      <xdr:colOff>50800</xdr:colOff>
      <xdr:row>103</xdr:row>
      <xdr:rowOff>17145</xdr:rowOff>
    </xdr:to>
    <xdr:cxnSp macro="">
      <xdr:nvCxnSpPr>
        <xdr:cNvPr id="758" name="直線コネクタ 757">
          <a:extLst>
            <a:ext uri="{FF2B5EF4-FFF2-40B4-BE49-F238E27FC236}">
              <a16:creationId xmlns:a16="http://schemas.microsoft.com/office/drawing/2014/main" xmlns="" id="{00000000-0008-0000-0100-0000F6020000}"/>
            </a:ext>
          </a:extLst>
        </xdr:cNvPr>
        <xdr:cNvCxnSpPr/>
      </xdr:nvCxnSpPr>
      <xdr:spPr>
        <a:xfrm>
          <a:off x="14592300" y="17598389"/>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153036</xdr:rowOff>
    </xdr:from>
    <xdr:to>
      <xdr:col>72</xdr:col>
      <xdr:colOff>38100</xdr:colOff>
      <xdr:row>102</xdr:row>
      <xdr:rowOff>83186</xdr:rowOff>
    </xdr:to>
    <xdr:sp macro="" textlink="">
      <xdr:nvSpPr>
        <xdr:cNvPr id="759" name="楕円 758">
          <a:extLst>
            <a:ext uri="{FF2B5EF4-FFF2-40B4-BE49-F238E27FC236}">
              <a16:creationId xmlns:a16="http://schemas.microsoft.com/office/drawing/2014/main" xmlns="" id="{00000000-0008-0000-0100-0000F7020000}"/>
            </a:ext>
          </a:extLst>
        </xdr:cNvPr>
        <xdr:cNvSpPr/>
      </xdr:nvSpPr>
      <xdr:spPr>
        <a:xfrm>
          <a:off x="13652500" y="17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32386</xdr:rowOff>
    </xdr:from>
    <xdr:to>
      <xdr:col>76</xdr:col>
      <xdr:colOff>114300</xdr:colOff>
      <xdr:row>102</xdr:row>
      <xdr:rowOff>110489</xdr:rowOff>
    </xdr:to>
    <xdr:cxnSp macro="">
      <xdr:nvCxnSpPr>
        <xdr:cNvPr id="760" name="直線コネクタ 759">
          <a:extLst>
            <a:ext uri="{FF2B5EF4-FFF2-40B4-BE49-F238E27FC236}">
              <a16:creationId xmlns:a16="http://schemas.microsoft.com/office/drawing/2014/main" xmlns="" id="{00000000-0008-0000-0100-0000F8020000}"/>
            </a:ext>
          </a:extLst>
        </xdr:cNvPr>
        <xdr:cNvCxnSpPr/>
      </xdr:nvCxnSpPr>
      <xdr:spPr>
        <a:xfrm>
          <a:off x="13703300" y="17520286"/>
          <a:ext cx="88900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74930</xdr:rowOff>
    </xdr:from>
    <xdr:to>
      <xdr:col>67</xdr:col>
      <xdr:colOff>101600</xdr:colOff>
      <xdr:row>102</xdr:row>
      <xdr:rowOff>5080</xdr:rowOff>
    </xdr:to>
    <xdr:sp macro="" textlink="">
      <xdr:nvSpPr>
        <xdr:cNvPr id="761" name="楕円 760">
          <a:extLst>
            <a:ext uri="{FF2B5EF4-FFF2-40B4-BE49-F238E27FC236}">
              <a16:creationId xmlns:a16="http://schemas.microsoft.com/office/drawing/2014/main" xmlns="" id="{00000000-0008-0000-0100-0000F9020000}"/>
            </a:ext>
          </a:extLst>
        </xdr:cNvPr>
        <xdr:cNvSpPr/>
      </xdr:nvSpPr>
      <xdr:spPr>
        <a:xfrm>
          <a:off x="1276350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125730</xdr:rowOff>
    </xdr:from>
    <xdr:to>
      <xdr:col>71</xdr:col>
      <xdr:colOff>177800</xdr:colOff>
      <xdr:row>102</xdr:row>
      <xdr:rowOff>32386</xdr:rowOff>
    </xdr:to>
    <xdr:cxnSp macro="">
      <xdr:nvCxnSpPr>
        <xdr:cNvPr id="762" name="直線コネクタ 761">
          <a:extLst>
            <a:ext uri="{FF2B5EF4-FFF2-40B4-BE49-F238E27FC236}">
              <a16:creationId xmlns:a16="http://schemas.microsoft.com/office/drawing/2014/main" xmlns="" id="{00000000-0008-0000-0100-0000FA020000}"/>
            </a:ext>
          </a:extLst>
        </xdr:cNvPr>
        <xdr:cNvCxnSpPr/>
      </xdr:nvCxnSpPr>
      <xdr:spPr>
        <a:xfrm>
          <a:off x="12814300" y="17442180"/>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53357</xdr:rowOff>
    </xdr:from>
    <xdr:ext cx="405111" cy="259045"/>
    <xdr:sp macro="" textlink="">
      <xdr:nvSpPr>
        <xdr:cNvPr id="763" name="n_1aveValue【公民館】&#10;有形固定資産減価償却率">
          <a:extLst>
            <a:ext uri="{FF2B5EF4-FFF2-40B4-BE49-F238E27FC236}">
              <a16:creationId xmlns:a16="http://schemas.microsoft.com/office/drawing/2014/main" xmlns="" id="{00000000-0008-0000-0100-0000FB020000}"/>
            </a:ext>
          </a:extLst>
        </xdr:cNvPr>
        <xdr:cNvSpPr txBox="1"/>
      </xdr:nvSpPr>
      <xdr:spPr>
        <a:xfrm>
          <a:off x="152660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158132</xdr:rowOff>
    </xdr:from>
    <xdr:ext cx="405111" cy="259045"/>
    <xdr:sp macro="" textlink="">
      <xdr:nvSpPr>
        <xdr:cNvPr id="764" name="n_2aveValue【公民館】&#10;有形固定資産減価償却率">
          <a:extLst>
            <a:ext uri="{FF2B5EF4-FFF2-40B4-BE49-F238E27FC236}">
              <a16:creationId xmlns:a16="http://schemas.microsoft.com/office/drawing/2014/main" xmlns="" id="{00000000-0008-0000-0100-0000FC020000}"/>
            </a:ext>
          </a:extLst>
        </xdr:cNvPr>
        <xdr:cNvSpPr txBox="1"/>
      </xdr:nvSpPr>
      <xdr:spPr>
        <a:xfrm>
          <a:off x="14389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5732</xdr:rowOff>
    </xdr:from>
    <xdr:ext cx="405111" cy="259045"/>
    <xdr:sp macro="" textlink="">
      <xdr:nvSpPr>
        <xdr:cNvPr id="765" name="n_3aveValue【公民館】&#10;有形固定資産減価償却率">
          <a:extLst>
            <a:ext uri="{FF2B5EF4-FFF2-40B4-BE49-F238E27FC236}">
              <a16:creationId xmlns:a16="http://schemas.microsoft.com/office/drawing/2014/main" xmlns="" id="{00000000-0008-0000-0100-0000FD020000}"/>
            </a:ext>
          </a:extLst>
        </xdr:cNvPr>
        <xdr:cNvSpPr txBox="1"/>
      </xdr:nvSpPr>
      <xdr:spPr>
        <a:xfrm>
          <a:off x="13500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19066</xdr:rowOff>
    </xdr:from>
    <xdr:ext cx="405111" cy="259045"/>
    <xdr:sp macro="" textlink="">
      <xdr:nvSpPr>
        <xdr:cNvPr id="766" name="n_4aveValue【公民館】&#10;有形固定資産減価償却率">
          <a:extLst>
            <a:ext uri="{FF2B5EF4-FFF2-40B4-BE49-F238E27FC236}">
              <a16:creationId xmlns:a16="http://schemas.microsoft.com/office/drawing/2014/main" xmlns="" id="{00000000-0008-0000-0100-0000FE020000}"/>
            </a:ext>
          </a:extLst>
        </xdr:cNvPr>
        <xdr:cNvSpPr txBox="1"/>
      </xdr:nvSpPr>
      <xdr:spPr>
        <a:xfrm>
          <a:off x="12611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84472</xdr:rowOff>
    </xdr:from>
    <xdr:ext cx="405111" cy="259045"/>
    <xdr:sp macro="" textlink="">
      <xdr:nvSpPr>
        <xdr:cNvPr id="767" name="n_1mainValue【公民館】&#10;有形固定資産減価償却率">
          <a:extLst>
            <a:ext uri="{FF2B5EF4-FFF2-40B4-BE49-F238E27FC236}">
              <a16:creationId xmlns:a16="http://schemas.microsoft.com/office/drawing/2014/main" xmlns="" id="{00000000-0008-0000-0100-0000FF020000}"/>
            </a:ext>
          </a:extLst>
        </xdr:cNvPr>
        <xdr:cNvSpPr txBox="1"/>
      </xdr:nvSpPr>
      <xdr:spPr>
        <a:xfrm>
          <a:off x="152660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6366</xdr:rowOff>
    </xdr:from>
    <xdr:ext cx="405111" cy="259045"/>
    <xdr:sp macro="" textlink="">
      <xdr:nvSpPr>
        <xdr:cNvPr id="768" name="n_2mainValue【公民館】&#10;有形固定資産減価償却率">
          <a:extLst>
            <a:ext uri="{FF2B5EF4-FFF2-40B4-BE49-F238E27FC236}">
              <a16:creationId xmlns:a16="http://schemas.microsoft.com/office/drawing/2014/main" xmlns="" id="{00000000-0008-0000-0100-000000030000}"/>
            </a:ext>
          </a:extLst>
        </xdr:cNvPr>
        <xdr:cNvSpPr txBox="1"/>
      </xdr:nvSpPr>
      <xdr:spPr>
        <a:xfrm>
          <a:off x="143897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99713</xdr:rowOff>
    </xdr:from>
    <xdr:ext cx="405111" cy="259045"/>
    <xdr:sp macro="" textlink="">
      <xdr:nvSpPr>
        <xdr:cNvPr id="769" name="n_3mainValue【公民館】&#10;有形固定資産減価償却率">
          <a:extLst>
            <a:ext uri="{FF2B5EF4-FFF2-40B4-BE49-F238E27FC236}">
              <a16:creationId xmlns:a16="http://schemas.microsoft.com/office/drawing/2014/main" xmlns="" id="{00000000-0008-0000-0100-000001030000}"/>
            </a:ext>
          </a:extLst>
        </xdr:cNvPr>
        <xdr:cNvSpPr txBox="1"/>
      </xdr:nvSpPr>
      <xdr:spPr>
        <a:xfrm>
          <a:off x="13500744" y="1724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21607</xdr:rowOff>
    </xdr:from>
    <xdr:ext cx="405111" cy="259045"/>
    <xdr:sp macro="" textlink="">
      <xdr:nvSpPr>
        <xdr:cNvPr id="770" name="n_4mainValue【公民館】&#10;有形固定資産減価償却率">
          <a:extLst>
            <a:ext uri="{FF2B5EF4-FFF2-40B4-BE49-F238E27FC236}">
              <a16:creationId xmlns:a16="http://schemas.microsoft.com/office/drawing/2014/main" xmlns="" id="{00000000-0008-0000-0100-000002030000}"/>
            </a:ext>
          </a:extLst>
        </xdr:cNvPr>
        <xdr:cNvSpPr txBox="1"/>
      </xdr:nvSpPr>
      <xdr:spPr>
        <a:xfrm>
          <a:off x="12611744" y="1716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1" name="正方形/長方形 770">
          <a:extLst>
            <a:ext uri="{FF2B5EF4-FFF2-40B4-BE49-F238E27FC236}">
              <a16:creationId xmlns:a16="http://schemas.microsoft.com/office/drawing/2014/main" xmlns="" id="{00000000-0008-0000-0100-00000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2" name="正方形/長方形 771">
          <a:extLst>
            <a:ext uri="{FF2B5EF4-FFF2-40B4-BE49-F238E27FC236}">
              <a16:creationId xmlns:a16="http://schemas.microsoft.com/office/drawing/2014/main" xmlns="" id="{00000000-0008-0000-0100-00000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3" name="正方形/長方形 772">
          <a:extLst>
            <a:ext uri="{FF2B5EF4-FFF2-40B4-BE49-F238E27FC236}">
              <a16:creationId xmlns:a16="http://schemas.microsoft.com/office/drawing/2014/main" xmlns="" id="{00000000-0008-0000-0100-00000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4" name="正方形/長方形 773">
          <a:extLst>
            <a:ext uri="{FF2B5EF4-FFF2-40B4-BE49-F238E27FC236}">
              <a16:creationId xmlns:a16="http://schemas.microsoft.com/office/drawing/2014/main" xmlns="" id="{00000000-0008-0000-0100-00000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5" name="正方形/長方形 774">
          <a:extLst>
            <a:ext uri="{FF2B5EF4-FFF2-40B4-BE49-F238E27FC236}">
              <a16:creationId xmlns:a16="http://schemas.microsoft.com/office/drawing/2014/main" xmlns="" id="{00000000-0008-0000-0100-00000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6" name="正方形/長方形 775">
          <a:extLst>
            <a:ext uri="{FF2B5EF4-FFF2-40B4-BE49-F238E27FC236}">
              <a16:creationId xmlns:a16="http://schemas.microsoft.com/office/drawing/2014/main" xmlns="" id="{00000000-0008-0000-0100-00000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7" name="正方形/長方形 776">
          <a:extLst>
            <a:ext uri="{FF2B5EF4-FFF2-40B4-BE49-F238E27FC236}">
              <a16:creationId xmlns:a16="http://schemas.microsoft.com/office/drawing/2014/main" xmlns="" id="{00000000-0008-0000-0100-00000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8" name="正方形/長方形 777">
          <a:extLst>
            <a:ext uri="{FF2B5EF4-FFF2-40B4-BE49-F238E27FC236}">
              <a16:creationId xmlns:a16="http://schemas.microsoft.com/office/drawing/2014/main" xmlns="" id="{00000000-0008-0000-0100-00000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9" name="テキスト ボックス 778">
          <a:extLst>
            <a:ext uri="{FF2B5EF4-FFF2-40B4-BE49-F238E27FC236}">
              <a16:creationId xmlns:a16="http://schemas.microsoft.com/office/drawing/2014/main" xmlns="" id="{00000000-0008-0000-0100-00000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0" name="直線コネクタ 779">
          <a:extLst>
            <a:ext uri="{FF2B5EF4-FFF2-40B4-BE49-F238E27FC236}">
              <a16:creationId xmlns:a16="http://schemas.microsoft.com/office/drawing/2014/main" xmlns="" id="{00000000-0008-0000-0100-00000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1" name="直線コネクタ 780">
          <a:extLst>
            <a:ext uri="{FF2B5EF4-FFF2-40B4-BE49-F238E27FC236}">
              <a16:creationId xmlns:a16="http://schemas.microsoft.com/office/drawing/2014/main" xmlns="" id="{00000000-0008-0000-0100-00000D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2" name="テキスト ボックス 781">
          <a:extLst>
            <a:ext uri="{FF2B5EF4-FFF2-40B4-BE49-F238E27FC236}">
              <a16:creationId xmlns:a16="http://schemas.microsoft.com/office/drawing/2014/main" xmlns="" id="{00000000-0008-0000-0100-00000E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3" name="直線コネクタ 782">
          <a:extLst>
            <a:ext uri="{FF2B5EF4-FFF2-40B4-BE49-F238E27FC236}">
              <a16:creationId xmlns:a16="http://schemas.microsoft.com/office/drawing/2014/main" xmlns="" id="{00000000-0008-0000-0100-00000F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4" name="テキスト ボックス 783">
          <a:extLst>
            <a:ext uri="{FF2B5EF4-FFF2-40B4-BE49-F238E27FC236}">
              <a16:creationId xmlns:a16="http://schemas.microsoft.com/office/drawing/2014/main" xmlns="" id="{00000000-0008-0000-0100-00001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85" name="直線コネクタ 784">
          <a:extLst>
            <a:ext uri="{FF2B5EF4-FFF2-40B4-BE49-F238E27FC236}">
              <a16:creationId xmlns:a16="http://schemas.microsoft.com/office/drawing/2014/main" xmlns="" id="{00000000-0008-0000-0100-00001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86" name="テキスト ボックス 785">
          <a:extLst>
            <a:ext uri="{FF2B5EF4-FFF2-40B4-BE49-F238E27FC236}">
              <a16:creationId xmlns:a16="http://schemas.microsoft.com/office/drawing/2014/main" xmlns="" id="{00000000-0008-0000-0100-00001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87" name="直線コネクタ 786">
          <a:extLst>
            <a:ext uri="{FF2B5EF4-FFF2-40B4-BE49-F238E27FC236}">
              <a16:creationId xmlns:a16="http://schemas.microsoft.com/office/drawing/2014/main" xmlns="" id="{00000000-0008-0000-0100-00001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8" name="テキスト ボックス 787">
          <a:extLst>
            <a:ext uri="{FF2B5EF4-FFF2-40B4-BE49-F238E27FC236}">
              <a16:creationId xmlns:a16="http://schemas.microsoft.com/office/drawing/2014/main" xmlns="" id="{00000000-0008-0000-0100-00001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9" name="直線コネクタ 788">
          <a:extLst>
            <a:ext uri="{FF2B5EF4-FFF2-40B4-BE49-F238E27FC236}">
              <a16:creationId xmlns:a16="http://schemas.microsoft.com/office/drawing/2014/main" xmlns="" id="{00000000-0008-0000-0100-00001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0" name="テキスト ボックス 789">
          <a:extLst>
            <a:ext uri="{FF2B5EF4-FFF2-40B4-BE49-F238E27FC236}">
              <a16:creationId xmlns:a16="http://schemas.microsoft.com/office/drawing/2014/main" xmlns="" id="{00000000-0008-0000-0100-00001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1" name="【公民館】&#10;一人当たり面積グラフ枠">
          <a:extLst>
            <a:ext uri="{FF2B5EF4-FFF2-40B4-BE49-F238E27FC236}">
              <a16:creationId xmlns:a16="http://schemas.microsoft.com/office/drawing/2014/main" xmlns="" id="{00000000-0008-0000-0100-00001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792" name="直線コネクタ 791">
          <a:extLst>
            <a:ext uri="{FF2B5EF4-FFF2-40B4-BE49-F238E27FC236}">
              <a16:creationId xmlns:a16="http://schemas.microsoft.com/office/drawing/2014/main" xmlns="" id="{00000000-0008-0000-0100-000018030000}"/>
            </a:ext>
          </a:extLst>
        </xdr:cNvPr>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793" name="【公民館】&#10;一人当たり面積最小値テキスト">
          <a:extLst>
            <a:ext uri="{FF2B5EF4-FFF2-40B4-BE49-F238E27FC236}">
              <a16:creationId xmlns:a16="http://schemas.microsoft.com/office/drawing/2014/main" xmlns="" id="{00000000-0008-0000-0100-000019030000}"/>
            </a:ext>
          </a:extLst>
        </xdr:cNvPr>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794" name="直線コネクタ 793">
          <a:extLst>
            <a:ext uri="{FF2B5EF4-FFF2-40B4-BE49-F238E27FC236}">
              <a16:creationId xmlns:a16="http://schemas.microsoft.com/office/drawing/2014/main" xmlns="" id="{00000000-0008-0000-0100-00001A030000}"/>
            </a:ext>
          </a:extLst>
        </xdr:cNvPr>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795" name="【公民館】&#10;一人当たり面積最大値テキスト">
          <a:extLst>
            <a:ext uri="{FF2B5EF4-FFF2-40B4-BE49-F238E27FC236}">
              <a16:creationId xmlns:a16="http://schemas.microsoft.com/office/drawing/2014/main" xmlns="" id="{00000000-0008-0000-0100-00001B030000}"/>
            </a:ext>
          </a:extLst>
        </xdr:cNvPr>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796" name="直線コネクタ 795">
          <a:extLst>
            <a:ext uri="{FF2B5EF4-FFF2-40B4-BE49-F238E27FC236}">
              <a16:creationId xmlns:a16="http://schemas.microsoft.com/office/drawing/2014/main" xmlns="" id="{00000000-0008-0000-0100-00001C030000}"/>
            </a:ext>
          </a:extLst>
        </xdr:cNvPr>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20387</xdr:rowOff>
    </xdr:from>
    <xdr:ext cx="469744" cy="259045"/>
    <xdr:sp macro="" textlink="">
      <xdr:nvSpPr>
        <xdr:cNvPr id="797" name="【公民館】&#10;一人当たり面積平均値テキスト">
          <a:extLst>
            <a:ext uri="{FF2B5EF4-FFF2-40B4-BE49-F238E27FC236}">
              <a16:creationId xmlns:a16="http://schemas.microsoft.com/office/drawing/2014/main" xmlns="" id="{00000000-0008-0000-0100-00001D030000}"/>
            </a:ext>
          </a:extLst>
        </xdr:cNvPr>
        <xdr:cNvSpPr txBox="1"/>
      </xdr:nvSpPr>
      <xdr:spPr>
        <a:xfrm>
          <a:off x="22199600" y="18194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798" name="フローチャート: 判断 797">
          <a:extLst>
            <a:ext uri="{FF2B5EF4-FFF2-40B4-BE49-F238E27FC236}">
              <a16:creationId xmlns:a16="http://schemas.microsoft.com/office/drawing/2014/main" xmlns="" id="{00000000-0008-0000-0100-00001E030000}"/>
            </a:ext>
          </a:extLst>
        </xdr:cNvPr>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799" name="フローチャート: 判断 798">
          <a:extLst>
            <a:ext uri="{FF2B5EF4-FFF2-40B4-BE49-F238E27FC236}">
              <a16:creationId xmlns:a16="http://schemas.microsoft.com/office/drawing/2014/main" xmlns="" id="{00000000-0008-0000-0100-00001F030000}"/>
            </a:ext>
          </a:extLst>
        </xdr:cNvPr>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800" name="フローチャート: 判断 799">
          <a:extLst>
            <a:ext uri="{FF2B5EF4-FFF2-40B4-BE49-F238E27FC236}">
              <a16:creationId xmlns:a16="http://schemas.microsoft.com/office/drawing/2014/main" xmlns="" id="{00000000-0008-0000-0100-000020030000}"/>
            </a:ext>
          </a:extLst>
        </xdr:cNvPr>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801" name="フローチャート: 判断 800">
          <a:extLst>
            <a:ext uri="{FF2B5EF4-FFF2-40B4-BE49-F238E27FC236}">
              <a16:creationId xmlns:a16="http://schemas.microsoft.com/office/drawing/2014/main" xmlns="" id="{00000000-0008-0000-0100-000021030000}"/>
            </a:ext>
          </a:extLst>
        </xdr:cNvPr>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02" name="フローチャート: 判断 801">
          <a:extLst>
            <a:ext uri="{FF2B5EF4-FFF2-40B4-BE49-F238E27FC236}">
              <a16:creationId xmlns:a16="http://schemas.microsoft.com/office/drawing/2014/main" xmlns="" id="{00000000-0008-0000-0100-000022030000}"/>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xmlns="" id="{00000000-0008-0000-0100-00002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xmlns="" id="{00000000-0008-0000-0100-00002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xmlns="" id="{00000000-0008-0000-0100-00002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xmlns="" id="{00000000-0008-0000-0100-00002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xmlns="" id="{00000000-0008-0000-0100-00002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132842</xdr:rowOff>
    </xdr:from>
    <xdr:to>
      <xdr:col>116</xdr:col>
      <xdr:colOff>114300</xdr:colOff>
      <xdr:row>108</xdr:row>
      <xdr:rowOff>62992</xdr:rowOff>
    </xdr:to>
    <xdr:sp macro="" textlink="">
      <xdr:nvSpPr>
        <xdr:cNvPr id="808" name="楕円 807">
          <a:extLst>
            <a:ext uri="{FF2B5EF4-FFF2-40B4-BE49-F238E27FC236}">
              <a16:creationId xmlns:a16="http://schemas.microsoft.com/office/drawing/2014/main" xmlns="" id="{00000000-0008-0000-0100-000028030000}"/>
            </a:ext>
          </a:extLst>
        </xdr:cNvPr>
        <xdr:cNvSpPr/>
      </xdr:nvSpPr>
      <xdr:spPr>
        <a:xfrm>
          <a:off x="22110700" y="184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47769</xdr:rowOff>
    </xdr:from>
    <xdr:ext cx="469744" cy="259045"/>
    <xdr:sp macro="" textlink="">
      <xdr:nvSpPr>
        <xdr:cNvPr id="809" name="【公民館】&#10;一人当たり面積該当値テキスト">
          <a:extLst>
            <a:ext uri="{FF2B5EF4-FFF2-40B4-BE49-F238E27FC236}">
              <a16:creationId xmlns:a16="http://schemas.microsoft.com/office/drawing/2014/main" xmlns="" id="{00000000-0008-0000-0100-000029030000}"/>
            </a:ext>
          </a:extLst>
        </xdr:cNvPr>
        <xdr:cNvSpPr txBox="1"/>
      </xdr:nvSpPr>
      <xdr:spPr>
        <a:xfrm>
          <a:off x="22199600" y="1839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132842</xdr:rowOff>
    </xdr:from>
    <xdr:to>
      <xdr:col>112</xdr:col>
      <xdr:colOff>38100</xdr:colOff>
      <xdr:row>108</xdr:row>
      <xdr:rowOff>62992</xdr:rowOff>
    </xdr:to>
    <xdr:sp macro="" textlink="">
      <xdr:nvSpPr>
        <xdr:cNvPr id="810" name="楕円 809">
          <a:extLst>
            <a:ext uri="{FF2B5EF4-FFF2-40B4-BE49-F238E27FC236}">
              <a16:creationId xmlns:a16="http://schemas.microsoft.com/office/drawing/2014/main" xmlns="" id="{00000000-0008-0000-0100-00002A030000}"/>
            </a:ext>
          </a:extLst>
        </xdr:cNvPr>
        <xdr:cNvSpPr/>
      </xdr:nvSpPr>
      <xdr:spPr>
        <a:xfrm>
          <a:off x="21272500" y="184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12192</xdr:rowOff>
    </xdr:from>
    <xdr:to>
      <xdr:col>116</xdr:col>
      <xdr:colOff>63500</xdr:colOff>
      <xdr:row>108</xdr:row>
      <xdr:rowOff>12192</xdr:rowOff>
    </xdr:to>
    <xdr:cxnSp macro="">
      <xdr:nvCxnSpPr>
        <xdr:cNvPr id="811" name="直線コネクタ 810">
          <a:extLst>
            <a:ext uri="{FF2B5EF4-FFF2-40B4-BE49-F238E27FC236}">
              <a16:creationId xmlns:a16="http://schemas.microsoft.com/office/drawing/2014/main" xmlns="" id="{00000000-0008-0000-0100-00002B030000}"/>
            </a:ext>
          </a:extLst>
        </xdr:cNvPr>
        <xdr:cNvCxnSpPr/>
      </xdr:nvCxnSpPr>
      <xdr:spPr>
        <a:xfrm>
          <a:off x="21323300" y="1852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132842</xdr:rowOff>
    </xdr:from>
    <xdr:to>
      <xdr:col>107</xdr:col>
      <xdr:colOff>101600</xdr:colOff>
      <xdr:row>108</xdr:row>
      <xdr:rowOff>62992</xdr:rowOff>
    </xdr:to>
    <xdr:sp macro="" textlink="">
      <xdr:nvSpPr>
        <xdr:cNvPr id="812" name="楕円 811">
          <a:extLst>
            <a:ext uri="{FF2B5EF4-FFF2-40B4-BE49-F238E27FC236}">
              <a16:creationId xmlns:a16="http://schemas.microsoft.com/office/drawing/2014/main" xmlns="" id="{00000000-0008-0000-0100-00002C030000}"/>
            </a:ext>
          </a:extLst>
        </xdr:cNvPr>
        <xdr:cNvSpPr/>
      </xdr:nvSpPr>
      <xdr:spPr>
        <a:xfrm>
          <a:off x="20383500" y="184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12192</xdr:rowOff>
    </xdr:from>
    <xdr:to>
      <xdr:col>111</xdr:col>
      <xdr:colOff>177800</xdr:colOff>
      <xdr:row>108</xdr:row>
      <xdr:rowOff>12192</xdr:rowOff>
    </xdr:to>
    <xdr:cxnSp macro="">
      <xdr:nvCxnSpPr>
        <xdr:cNvPr id="813" name="直線コネクタ 812">
          <a:extLst>
            <a:ext uri="{FF2B5EF4-FFF2-40B4-BE49-F238E27FC236}">
              <a16:creationId xmlns:a16="http://schemas.microsoft.com/office/drawing/2014/main" xmlns="" id="{00000000-0008-0000-0100-00002D030000}"/>
            </a:ext>
          </a:extLst>
        </xdr:cNvPr>
        <xdr:cNvCxnSpPr/>
      </xdr:nvCxnSpPr>
      <xdr:spPr>
        <a:xfrm>
          <a:off x="20434300" y="1852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132842</xdr:rowOff>
    </xdr:from>
    <xdr:to>
      <xdr:col>102</xdr:col>
      <xdr:colOff>165100</xdr:colOff>
      <xdr:row>108</xdr:row>
      <xdr:rowOff>62992</xdr:rowOff>
    </xdr:to>
    <xdr:sp macro="" textlink="">
      <xdr:nvSpPr>
        <xdr:cNvPr id="814" name="楕円 813">
          <a:extLst>
            <a:ext uri="{FF2B5EF4-FFF2-40B4-BE49-F238E27FC236}">
              <a16:creationId xmlns:a16="http://schemas.microsoft.com/office/drawing/2014/main" xmlns="" id="{00000000-0008-0000-0100-00002E030000}"/>
            </a:ext>
          </a:extLst>
        </xdr:cNvPr>
        <xdr:cNvSpPr/>
      </xdr:nvSpPr>
      <xdr:spPr>
        <a:xfrm>
          <a:off x="19494500" y="184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12192</xdr:rowOff>
    </xdr:from>
    <xdr:to>
      <xdr:col>107</xdr:col>
      <xdr:colOff>50800</xdr:colOff>
      <xdr:row>108</xdr:row>
      <xdr:rowOff>12192</xdr:rowOff>
    </xdr:to>
    <xdr:cxnSp macro="">
      <xdr:nvCxnSpPr>
        <xdr:cNvPr id="815" name="直線コネクタ 814">
          <a:extLst>
            <a:ext uri="{FF2B5EF4-FFF2-40B4-BE49-F238E27FC236}">
              <a16:creationId xmlns:a16="http://schemas.microsoft.com/office/drawing/2014/main" xmlns="" id="{00000000-0008-0000-0100-00002F030000}"/>
            </a:ext>
          </a:extLst>
        </xdr:cNvPr>
        <xdr:cNvCxnSpPr/>
      </xdr:nvCxnSpPr>
      <xdr:spPr>
        <a:xfrm>
          <a:off x="19545300" y="1852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133756</xdr:rowOff>
    </xdr:from>
    <xdr:to>
      <xdr:col>98</xdr:col>
      <xdr:colOff>38100</xdr:colOff>
      <xdr:row>108</xdr:row>
      <xdr:rowOff>63906</xdr:rowOff>
    </xdr:to>
    <xdr:sp macro="" textlink="">
      <xdr:nvSpPr>
        <xdr:cNvPr id="816" name="楕円 815">
          <a:extLst>
            <a:ext uri="{FF2B5EF4-FFF2-40B4-BE49-F238E27FC236}">
              <a16:creationId xmlns:a16="http://schemas.microsoft.com/office/drawing/2014/main" xmlns="" id="{00000000-0008-0000-0100-000030030000}"/>
            </a:ext>
          </a:extLst>
        </xdr:cNvPr>
        <xdr:cNvSpPr/>
      </xdr:nvSpPr>
      <xdr:spPr>
        <a:xfrm>
          <a:off x="18605500" y="1847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12192</xdr:rowOff>
    </xdr:from>
    <xdr:to>
      <xdr:col>102</xdr:col>
      <xdr:colOff>114300</xdr:colOff>
      <xdr:row>108</xdr:row>
      <xdr:rowOff>13106</xdr:rowOff>
    </xdr:to>
    <xdr:cxnSp macro="">
      <xdr:nvCxnSpPr>
        <xdr:cNvPr id="817" name="直線コネクタ 816">
          <a:extLst>
            <a:ext uri="{FF2B5EF4-FFF2-40B4-BE49-F238E27FC236}">
              <a16:creationId xmlns:a16="http://schemas.microsoft.com/office/drawing/2014/main" xmlns="" id="{00000000-0008-0000-0100-000031030000}"/>
            </a:ext>
          </a:extLst>
        </xdr:cNvPr>
        <xdr:cNvCxnSpPr/>
      </xdr:nvCxnSpPr>
      <xdr:spPr>
        <a:xfrm flipV="1">
          <a:off x="18656300" y="1852879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98722</xdr:rowOff>
    </xdr:from>
    <xdr:ext cx="469744" cy="259045"/>
    <xdr:sp macro="" textlink="">
      <xdr:nvSpPr>
        <xdr:cNvPr id="818" name="n_1aveValue【公民館】&#10;一人当たり面積">
          <a:extLst>
            <a:ext uri="{FF2B5EF4-FFF2-40B4-BE49-F238E27FC236}">
              <a16:creationId xmlns:a16="http://schemas.microsoft.com/office/drawing/2014/main" xmlns="" id="{00000000-0008-0000-0100-000032030000}"/>
            </a:ext>
          </a:extLst>
        </xdr:cNvPr>
        <xdr:cNvSpPr txBox="1"/>
      </xdr:nvSpPr>
      <xdr:spPr>
        <a:xfrm>
          <a:off x="21075727" y="181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113809</xdr:rowOff>
    </xdr:from>
    <xdr:ext cx="469744" cy="259045"/>
    <xdr:sp macro="" textlink="">
      <xdr:nvSpPr>
        <xdr:cNvPr id="819" name="n_2aveValue【公民館】&#10;一人当たり面積">
          <a:extLst>
            <a:ext uri="{FF2B5EF4-FFF2-40B4-BE49-F238E27FC236}">
              <a16:creationId xmlns:a16="http://schemas.microsoft.com/office/drawing/2014/main" xmlns="" id="{00000000-0008-0000-0100-000033030000}"/>
            </a:ext>
          </a:extLst>
        </xdr:cNvPr>
        <xdr:cNvSpPr txBox="1"/>
      </xdr:nvSpPr>
      <xdr:spPr>
        <a:xfrm>
          <a:off x="20199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112437</xdr:rowOff>
    </xdr:from>
    <xdr:ext cx="469744" cy="259045"/>
    <xdr:sp macro="" textlink="">
      <xdr:nvSpPr>
        <xdr:cNvPr id="820" name="n_3aveValue【公民館】&#10;一人当たり面積">
          <a:extLst>
            <a:ext uri="{FF2B5EF4-FFF2-40B4-BE49-F238E27FC236}">
              <a16:creationId xmlns:a16="http://schemas.microsoft.com/office/drawing/2014/main" xmlns="" id="{00000000-0008-0000-0100-000034030000}"/>
            </a:ext>
          </a:extLst>
        </xdr:cNvPr>
        <xdr:cNvSpPr txBox="1"/>
      </xdr:nvSpPr>
      <xdr:spPr>
        <a:xfrm>
          <a:off x="19310427" y="181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821" name="n_4aveValue【公民館】&#10;一人当たり面積">
          <a:extLst>
            <a:ext uri="{FF2B5EF4-FFF2-40B4-BE49-F238E27FC236}">
              <a16:creationId xmlns:a16="http://schemas.microsoft.com/office/drawing/2014/main" xmlns="" id="{00000000-0008-0000-0100-000035030000}"/>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54119</xdr:rowOff>
    </xdr:from>
    <xdr:ext cx="469744" cy="259045"/>
    <xdr:sp macro="" textlink="">
      <xdr:nvSpPr>
        <xdr:cNvPr id="822" name="n_1mainValue【公民館】&#10;一人当たり面積">
          <a:extLst>
            <a:ext uri="{FF2B5EF4-FFF2-40B4-BE49-F238E27FC236}">
              <a16:creationId xmlns:a16="http://schemas.microsoft.com/office/drawing/2014/main" xmlns="" id="{00000000-0008-0000-0100-000036030000}"/>
            </a:ext>
          </a:extLst>
        </xdr:cNvPr>
        <xdr:cNvSpPr txBox="1"/>
      </xdr:nvSpPr>
      <xdr:spPr>
        <a:xfrm>
          <a:off x="21075727" y="1857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54119</xdr:rowOff>
    </xdr:from>
    <xdr:ext cx="469744" cy="259045"/>
    <xdr:sp macro="" textlink="">
      <xdr:nvSpPr>
        <xdr:cNvPr id="823" name="n_2mainValue【公民館】&#10;一人当たり面積">
          <a:extLst>
            <a:ext uri="{FF2B5EF4-FFF2-40B4-BE49-F238E27FC236}">
              <a16:creationId xmlns:a16="http://schemas.microsoft.com/office/drawing/2014/main" xmlns="" id="{00000000-0008-0000-0100-000037030000}"/>
            </a:ext>
          </a:extLst>
        </xdr:cNvPr>
        <xdr:cNvSpPr txBox="1"/>
      </xdr:nvSpPr>
      <xdr:spPr>
        <a:xfrm>
          <a:off x="20199427" y="1857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54119</xdr:rowOff>
    </xdr:from>
    <xdr:ext cx="469744" cy="259045"/>
    <xdr:sp macro="" textlink="">
      <xdr:nvSpPr>
        <xdr:cNvPr id="824" name="n_3mainValue【公民館】&#10;一人当たり面積">
          <a:extLst>
            <a:ext uri="{FF2B5EF4-FFF2-40B4-BE49-F238E27FC236}">
              <a16:creationId xmlns:a16="http://schemas.microsoft.com/office/drawing/2014/main" xmlns="" id="{00000000-0008-0000-0100-000038030000}"/>
            </a:ext>
          </a:extLst>
        </xdr:cNvPr>
        <xdr:cNvSpPr txBox="1"/>
      </xdr:nvSpPr>
      <xdr:spPr>
        <a:xfrm>
          <a:off x="19310427" y="1857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55033</xdr:rowOff>
    </xdr:from>
    <xdr:ext cx="469744" cy="259045"/>
    <xdr:sp macro="" textlink="">
      <xdr:nvSpPr>
        <xdr:cNvPr id="825" name="n_4mainValue【公民館】&#10;一人当たり面積">
          <a:extLst>
            <a:ext uri="{FF2B5EF4-FFF2-40B4-BE49-F238E27FC236}">
              <a16:creationId xmlns:a16="http://schemas.microsoft.com/office/drawing/2014/main" xmlns="" id="{00000000-0008-0000-0100-000039030000}"/>
            </a:ext>
          </a:extLst>
        </xdr:cNvPr>
        <xdr:cNvSpPr txBox="1"/>
      </xdr:nvSpPr>
      <xdr:spPr>
        <a:xfrm>
          <a:off x="18421427" y="1857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6" name="正方形/長方形 825">
          <a:extLst>
            <a:ext uri="{FF2B5EF4-FFF2-40B4-BE49-F238E27FC236}">
              <a16:creationId xmlns:a16="http://schemas.microsoft.com/office/drawing/2014/main" xmlns="" id="{00000000-0008-0000-0100-00003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7" name="正方形/長方形 826">
          <a:extLst>
            <a:ext uri="{FF2B5EF4-FFF2-40B4-BE49-F238E27FC236}">
              <a16:creationId xmlns:a16="http://schemas.microsoft.com/office/drawing/2014/main" xmlns="" id="{00000000-0008-0000-0100-00003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8" name="テキスト ボックス 827">
          <a:extLst>
            <a:ext uri="{FF2B5EF4-FFF2-40B4-BE49-F238E27FC236}">
              <a16:creationId xmlns:a16="http://schemas.microsoft.com/office/drawing/2014/main" xmlns="" id="{00000000-0008-0000-0100-00003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施設類型において、トンネル・橋梁、認定こども園・幼稚園・保育所の有形固定資産減価償却率が類似団体よりも上回っている。学校施設においては、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に西原中学校・山西小学校・河原小学校において情報通信ネットワーク環境工事を実施したため有形固定資産減価償却率が類似団体を下回った。認定こども園・幼稚園・保育所と公民館の有形固定資産減価償却率の増加が大きく、老朽化対策の検討をする必要がある。認定こども園・幼稚園・保育所がにしはら保育園で公民館が河原地区コミュニティーセンターと生涯学習センター になる。またすべての施設類型において一人当たりの面積が類似団体を下回っており、保有資産が少ないといえる。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6,749
6,640
77.22
10,852,904
10,145,570
333,567
3,091,105
10,694,949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xmlns=""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xmlns=""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xmlns=""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xmlns=""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xmlns=""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xmlns=""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xmlns=""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xmlns=""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xmlns=""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xmlns=""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xmlns=""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xmlns=""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xmlns=""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xmlns="" id="{00000000-0008-0000-0200-000049000000}"/>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xmlns=""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xmlns=""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xmlns="" id="{00000000-0008-0000-0200-00004C000000}"/>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77" name="直線コネクタ 76">
          <a:extLst>
            <a:ext uri="{FF2B5EF4-FFF2-40B4-BE49-F238E27FC236}">
              <a16:creationId xmlns:a16="http://schemas.microsoft.com/office/drawing/2014/main" xmlns="" id="{00000000-0008-0000-0200-00004D000000}"/>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1922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xmlns="" id="{00000000-0008-0000-0200-00004E000000}"/>
            </a:ext>
          </a:extLst>
        </xdr:cNvPr>
        <xdr:cNvSpPr txBox="1"/>
      </xdr:nvSpPr>
      <xdr:spPr>
        <a:xfrm>
          <a:off x="46736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79" name="フローチャート: 判断 78">
          <a:extLst>
            <a:ext uri="{FF2B5EF4-FFF2-40B4-BE49-F238E27FC236}">
              <a16:creationId xmlns:a16="http://schemas.microsoft.com/office/drawing/2014/main" xmlns="" id="{00000000-0008-0000-0200-00004F000000}"/>
            </a:ext>
          </a:extLst>
        </xdr:cNvPr>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80" name="フローチャート: 判断 79">
          <a:extLst>
            <a:ext uri="{FF2B5EF4-FFF2-40B4-BE49-F238E27FC236}">
              <a16:creationId xmlns:a16="http://schemas.microsoft.com/office/drawing/2014/main" xmlns="" id="{00000000-0008-0000-0200-000050000000}"/>
            </a:ext>
          </a:extLst>
        </xdr:cNvPr>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81" name="フローチャート: 判断 80">
          <a:extLst>
            <a:ext uri="{FF2B5EF4-FFF2-40B4-BE49-F238E27FC236}">
              <a16:creationId xmlns:a16="http://schemas.microsoft.com/office/drawing/2014/main" xmlns="" id="{00000000-0008-0000-0200-000051000000}"/>
            </a:ext>
          </a:extLst>
        </xdr:cNvPr>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a16="http://schemas.microsoft.com/office/drawing/2014/main" xmlns="" id="{00000000-0008-0000-0200-00005200000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83" name="フローチャート: 判断 82">
          <a:extLst>
            <a:ext uri="{FF2B5EF4-FFF2-40B4-BE49-F238E27FC236}">
              <a16:creationId xmlns:a16="http://schemas.microsoft.com/office/drawing/2014/main" xmlns="" id="{00000000-0008-0000-0200-000053000000}"/>
            </a:ext>
          </a:extLst>
        </xdr:cNvPr>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89" name="楕円 88">
          <a:extLst>
            <a:ext uri="{FF2B5EF4-FFF2-40B4-BE49-F238E27FC236}">
              <a16:creationId xmlns:a16="http://schemas.microsoft.com/office/drawing/2014/main" xmlns="" id="{00000000-0008-0000-0200-000059000000}"/>
            </a:ext>
          </a:extLst>
        </xdr:cNvPr>
        <xdr:cNvSpPr/>
      </xdr:nvSpPr>
      <xdr:spPr>
        <a:xfrm>
          <a:off x="4584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86377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xmlns="" id="{00000000-0008-0000-0200-00005A000000}"/>
            </a:ext>
          </a:extLst>
        </xdr:cNvPr>
        <xdr:cNvSpPr txBox="1"/>
      </xdr:nvSpPr>
      <xdr:spPr>
        <a:xfrm>
          <a:off x="4673600"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21590</xdr:rowOff>
    </xdr:from>
    <xdr:to>
      <xdr:col>20</xdr:col>
      <xdr:colOff>38100</xdr:colOff>
      <xdr:row>60</xdr:row>
      <xdr:rowOff>123190</xdr:rowOff>
    </xdr:to>
    <xdr:sp macro="" textlink="">
      <xdr:nvSpPr>
        <xdr:cNvPr id="91" name="楕円 90">
          <a:extLst>
            <a:ext uri="{FF2B5EF4-FFF2-40B4-BE49-F238E27FC236}">
              <a16:creationId xmlns:a16="http://schemas.microsoft.com/office/drawing/2014/main" xmlns="" id="{00000000-0008-0000-0200-00005B000000}"/>
            </a:ext>
          </a:extLst>
        </xdr:cNvPr>
        <xdr:cNvSpPr/>
      </xdr:nvSpPr>
      <xdr:spPr>
        <a:xfrm>
          <a:off x="3746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72390</xdr:rowOff>
    </xdr:from>
    <xdr:to>
      <xdr:col>24</xdr:col>
      <xdr:colOff>63500</xdr:colOff>
      <xdr:row>60</xdr:row>
      <xdr:rowOff>114300</xdr:rowOff>
    </xdr:to>
    <xdr:cxnSp macro="">
      <xdr:nvCxnSpPr>
        <xdr:cNvPr id="92" name="直線コネクタ 91">
          <a:extLst>
            <a:ext uri="{FF2B5EF4-FFF2-40B4-BE49-F238E27FC236}">
              <a16:creationId xmlns:a16="http://schemas.microsoft.com/office/drawing/2014/main" xmlns="" id="{00000000-0008-0000-0200-00005C000000}"/>
            </a:ext>
          </a:extLst>
        </xdr:cNvPr>
        <xdr:cNvCxnSpPr/>
      </xdr:nvCxnSpPr>
      <xdr:spPr>
        <a:xfrm>
          <a:off x="3797300" y="103593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151130</xdr:rowOff>
    </xdr:from>
    <xdr:to>
      <xdr:col>15</xdr:col>
      <xdr:colOff>101600</xdr:colOff>
      <xdr:row>60</xdr:row>
      <xdr:rowOff>81280</xdr:rowOff>
    </xdr:to>
    <xdr:sp macro="" textlink="">
      <xdr:nvSpPr>
        <xdr:cNvPr id="93" name="楕円 92">
          <a:extLst>
            <a:ext uri="{FF2B5EF4-FFF2-40B4-BE49-F238E27FC236}">
              <a16:creationId xmlns:a16="http://schemas.microsoft.com/office/drawing/2014/main" xmlns="" id="{00000000-0008-0000-0200-00005D000000}"/>
            </a:ext>
          </a:extLst>
        </xdr:cNvPr>
        <xdr:cNvSpPr/>
      </xdr:nvSpPr>
      <xdr:spPr>
        <a:xfrm>
          <a:off x="2857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30480</xdr:rowOff>
    </xdr:from>
    <xdr:to>
      <xdr:col>19</xdr:col>
      <xdr:colOff>177800</xdr:colOff>
      <xdr:row>60</xdr:row>
      <xdr:rowOff>72390</xdr:rowOff>
    </xdr:to>
    <xdr:cxnSp macro="">
      <xdr:nvCxnSpPr>
        <xdr:cNvPr id="94" name="直線コネクタ 93">
          <a:extLst>
            <a:ext uri="{FF2B5EF4-FFF2-40B4-BE49-F238E27FC236}">
              <a16:creationId xmlns:a16="http://schemas.microsoft.com/office/drawing/2014/main" xmlns="" id="{00000000-0008-0000-0200-00005E000000}"/>
            </a:ext>
          </a:extLst>
        </xdr:cNvPr>
        <xdr:cNvCxnSpPr/>
      </xdr:nvCxnSpPr>
      <xdr:spPr>
        <a:xfrm>
          <a:off x="2908300" y="10317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109220</xdr:rowOff>
    </xdr:from>
    <xdr:to>
      <xdr:col>10</xdr:col>
      <xdr:colOff>165100</xdr:colOff>
      <xdr:row>60</xdr:row>
      <xdr:rowOff>39370</xdr:rowOff>
    </xdr:to>
    <xdr:sp macro="" textlink="">
      <xdr:nvSpPr>
        <xdr:cNvPr id="95" name="楕円 94">
          <a:extLst>
            <a:ext uri="{FF2B5EF4-FFF2-40B4-BE49-F238E27FC236}">
              <a16:creationId xmlns:a16="http://schemas.microsoft.com/office/drawing/2014/main" xmlns="" id="{00000000-0008-0000-0200-00005F000000}"/>
            </a:ext>
          </a:extLst>
        </xdr:cNvPr>
        <xdr:cNvSpPr/>
      </xdr:nvSpPr>
      <xdr:spPr>
        <a:xfrm>
          <a:off x="1968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160020</xdr:rowOff>
    </xdr:from>
    <xdr:to>
      <xdr:col>15</xdr:col>
      <xdr:colOff>50800</xdr:colOff>
      <xdr:row>60</xdr:row>
      <xdr:rowOff>30480</xdr:rowOff>
    </xdr:to>
    <xdr:cxnSp macro="">
      <xdr:nvCxnSpPr>
        <xdr:cNvPr id="96" name="直線コネクタ 95">
          <a:extLst>
            <a:ext uri="{FF2B5EF4-FFF2-40B4-BE49-F238E27FC236}">
              <a16:creationId xmlns:a16="http://schemas.microsoft.com/office/drawing/2014/main" xmlns="" id="{00000000-0008-0000-0200-000060000000}"/>
            </a:ext>
          </a:extLst>
        </xdr:cNvPr>
        <xdr:cNvCxnSpPr/>
      </xdr:nvCxnSpPr>
      <xdr:spPr>
        <a:xfrm>
          <a:off x="2019300" y="10275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67310</xdr:rowOff>
    </xdr:from>
    <xdr:to>
      <xdr:col>6</xdr:col>
      <xdr:colOff>38100</xdr:colOff>
      <xdr:row>59</xdr:row>
      <xdr:rowOff>168910</xdr:rowOff>
    </xdr:to>
    <xdr:sp macro="" textlink="">
      <xdr:nvSpPr>
        <xdr:cNvPr id="97" name="楕円 96">
          <a:extLst>
            <a:ext uri="{FF2B5EF4-FFF2-40B4-BE49-F238E27FC236}">
              <a16:creationId xmlns:a16="http://schemas.microsoft.com/office/drawing/2014/main" xmlns="" id="{00000000-0008-0000-0200-000061000000}"/>
            </a:ext>
          </a:extLst>
        </xdr:cNvPr>
        <xdr:cNvSpPr/>
      </xdr:nvSpPr>
      <xdr:spPr>
        <a:xfrm>
          <a:off x="1079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118110</xdr:rowOff>
    </xdr:from>
    <xdr:to>
      <xdr:col>10</xdr:col>
      <xdr:colOff>114300</xdr:colOff>
      <xdr:row>59</xdr:row>
      <xdr:rowOff>160020</xdr:rowOff>
    </xdr:to>
    <xdr:cxnSp macro="">
      <xdr:nvCxnSpPr>
        <xdr:cNvPr id="98" name="直線コネクタ 97">
          <a:extLst>
            <a:ext uri="{FF2B5EF4-FFF2-40B4-BE49-F238E27FC236}">
              <a16:creationId xmlns:a16="http://schemas.microsoft.com/office/drawing/2014/main" xmlns="" id="{00000000-0008-0000-0200-000062000000}"/>
            </a:ext>
          </a:extLst>
        </xdr:cNvPr>
        <xdr:cNvCxnSpPr/>
      </xdr:nvCxnSpPr>
      <xdr:spPr>
        <a:xfrm>
          <a:off x="1130300" y="102336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68597</xdr:rowOff>
    </xdr:from>
    <xdr:ext cx="405111" cy="259045"/>
    <xdr:sp macro="" textlink="">
      <xdr:nvSpPr>
        <xdr:cNvPr id="99" name="n_1aveValue【体育館・プール】&#10;有形固定資産減価償却率">
          <a:extLst>
            <a:ext uri="{FF2B5EF4-FFF2-40B4-BE49-F238E27FC236}">
              <a16:creationId xmlns:a16="http://schemas.microsoft.com/office/drawing/2014/main" xmlns="" id="{00000000-0008-0000-0200-000063000000}"/>
            </a:ext>
          </a:extLst>
        </xdr:cNvPr>
        <xdr:cNvSpPr txBox="1"/>
      </xdr:nvSpPr>
      <xdr:spPr>
        <a:xfrm>
          <a:off x="3582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7637</xdr:rowOff>
    </xdr:from>
    <xdr:ext cx="405111" cy="259045"/>
    <xdr:sp macro="" textlink="">
      <xdr:nvSpPr>
        <xdr:cNvPr id="100" name="n_2aveValue【体育館・プール】&#10;有形固定資産減価償却率">
          <a:extLst>
            <a:ext uri="{FF2B5EF4-FFF2-40B4-BE49-F238E27FC236}">
              <a16:creationId xmlns:a16="http://schemas.microsoft.com/office/drawing/2014/main" xmlns="" id="{00000000-0008-0000-0200-000064000000}"/>
            </a:ext>
          </a:extLst>
        </xdr:cNvPr>
        <xdr:cNvSpPr txBox="1"/>
      </xdr:nvSpPr>
      <xdr:spPr>
        <a:xfrm>
          <a:off x="2705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01" name="n_3aveValue【体育館・プール】&#10;有形固定資産減価償却率">
          <a:extLst>
            <a:ext uri="{FF2B5EF4-FFF2-40B4-BE49-F238E27FC236}">
              <a16:creationId xmlns:a16="http://schemas.microsoft.com/office/drawing/2014/main" xmlns="" id="{00000000-0008-0000-0200-000065000000}"/>
            </a:ext>
          </a:extLst>
        </xdr:cNvPr>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49547</xdr:rowOff>
    </xdr:from>
    <xdr:ext cx="405111" cy="259045"/>
    <xdr:sp macro="" textlink="">
      <xdr:nvSpPr>
        <xdr:cNvPr id="102" name="n_4aveValue【体育館・プール】&#10;有形固定資産減価償却率">
          <a:extLst>
            <a:ext uri="{FF2B5EF4-FFF2-40B4-BE49-F238E27FC236}">
              <a16:creationId xmlns:a16="http://schemas.microsoft.com/office/drawing/2014/main" xmlns="" id="{00000000-0008-0000-0200-000066000000}"/>
            </a:ext>
          </a:extLst>
        </xdr:cNvPr>
        <xdr:cNvSpPr txBox="1"/>
      </xdr:nvSpPr>
      <xdr:spPr>
        <a:xfrm>
          <a:off x="927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139717</xdr:rowOff>
    </xdr:from>
    <xdr:ext cx="405111" cy="259045"/>
    <xdr:sp macro="" textlink="">
      <xdr:nvSpPr>
        <xdr:cNvPr id="103" name="n_1mainValue【体育館・プール】&#10;有形固定資産減価償却率">
          <a:extLst>
            <a:ext uri="{FF2B5EF4-FFF2-40B4-BE49-F238E27FC236}">
              <a16:creationId xmlns:a16="http://schemas.microsoft.com/office/drawing/2014/main" xmlns="" id="{00000000-0008-0000-0200-000067000000}"/>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04" name="n_2mainValue【体育館・プール】&#10;有形固定資産減価償却率">
          <a:extLst>
            <a:ext uri="{FF2B5EF4-FFF2-40B4-BE49-F238E27FC236}">
              <a16:creationId xmlns:a16="http://schemas.microsoft.com/office/drawing/2014/main" xmlns="" id="{00000000-0008-0000-0200-000068000000}"/>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55897</xdr:rowOff>
    </xdr:from>
    <xdr:ext cx="405111" cy="259045"/>
    <xdr:sp macro="" textlink="">
      <xdr:nvSpPr>
        <xdr:cNvPr id="105" name="n_3mainValue【体育館・プール】&#10;有形固定資産減価償却率">
          <a:extLst>
            <a:ext uri="{FF2B5EF4-FFF2-40B4-BE49-F238E27FC236}">
              <a16:creationId xmlns:a16="http://schemas.microsoft.com/office/drawing/2014/main" xmlns="" id="{00000000-0008-0000-0200-000069000000}"/>
            </a:ext>
          </a:extLst>
        </xdr:cNvPr>
        <xdr:cNvSpPr txBox="1"/>
      </xdr:nvSpPr>
      <xdr:spPr>
        <a:xfrm>
          <a:off x="1816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106" name="n_4mainValue【体育館・プール】&#10;有形固定資産減価償却率">
          <a:extLst>
            <a:ext uri="{FF2B5EF4-FFF2-40B4-BE49-F238E27FC236}">
              <a16:creationId xmlns:a16="http://schemas.microsoft.com/office/drawing/2014/main" xmlns="" id="{00000000-0008-0000-0200-00006A000000}"/>
            </a:ext>
          </a:extLst>
        </xdr:cNvPr>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xmlns=""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xmlns=""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xmlns=""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xmlns=""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xmlns=""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xmlns=""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xmlns=""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xmlns=""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xmlns=""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xmlns=""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xmlns="" id="{00000000-0008-0000-0200-000075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xmlns="" id="{00000000-0008-0000-0200-000076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xmlns="" id="{00000000-0008-0000-0200-000077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xmlns="" id="{00000000-0008-0000-0200-000078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xmlns="" id="{00000000-0008-0000-0200-000079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xmlns="" id="{00000000-0008-0000-0200-00007A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xmlns="" id="{00000000-0008-0000-0200-00007B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xmlns="" id="{00000000-0008-0000-0200-00007C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xmlns="" id="{00000000-0008-0000-0200-00007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xmlns="" id="{00000000-0008-0000-0200-00007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xmlns="" id="{00000000-0008-0000-0200-00007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128" name="直線コネクタ 127">
          <a:extLst>
            <a:ext uri="{FF2B5EF4-FFF2-40B4-BE49-F238E27FC236}">
              <a16:creationId xmlns:a16="http://schemas.microsoft.com/office/drawing/2014/main" xmlns="" id="{00000000-0008-0000-0200-000080000000}"/>
            </a:ext>
          </a:extLst>
        </xdr:cNvPr>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129" name="【体育館・プール】&#10;一人当たり面積最小値テキスト">
          <a:extLst>
            <a:ext uri="{FF2B5EF4-FFF2-40B4-BE49-F238E27FC236}">
              <a16:creationId xmlns:a16="http://schemas.microsoft.com/office/drawing/2014/main" xmlns="" id="{00000000-0008-0000-0200-000081000000}"/>
            </a:ext>
          </a:extLst>
        </xdr:cNvPr>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130" name="直線コネクタ 129">
          <a:extLst>
            <a:ext uri="{FF2B5EF4-FFF2-40B4-BE49-F238E27FC236}">
              <a16:creationId xmlns:a16="http://schemas.microsoft.com/office/drawing/2014/main" xmlns="" id="{00000000-0008-0000-0200-000082000000}"/>
            </a:ext>
          </a:extLst>
        </xdr:cNvPr>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131" name="【体育館・プール】&#10;一人当たり面積最大値テキスト">
          <a:extLst>
            <a:ext uri="{FF2B5EF4-FFF2-40B4-BE49-F238E27FC236}">
              <a16:creationId xmlns:a16="http://schemas.microsoft.com/office/drawing/2014/main" xmlns="" id="{00000000-0008-0000-0200-000083000000}"/>
            </a:ext>
          </a:extLst>
        </xdr:cNvPr>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132" name="直線コネクタ 131">
          <a:extLst>
            <a:ext uri="{FF2B5EF4-FFF2-40B4-BE49-F238E27FC236}">
              <a16:creationId xmlns:a16="http://schemas.microsoft.com/office/drawing/2014/main" xmlns="" id="{00000000-0008-0000-0200-000084000000}"/>
            </a:ext>
          </a:extLst>
        </xdr:cNvPr>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18254</xdr:rowOff>
    </xdr:from>
    <xdr:ext cx="469744" cy="259045"/>
    <xdr:sp macro="" textlink="">
      <xdr:nvSpPr>
        <xdr:cNvPr id="133" name="【体育館・プール】&#10;一人当たり面積平均値テキスト">
          <a:extLst>
            <a:ext uri="{FF2B5EF4-FFF2-40B4-BE49-F238E27FC236}">
              <a16:creationId xmlns:a16="http://schemas.microsoft.com/office/drawing/2014/main" xmlns="" id="{00000000-0008-0000-0200-000085000000}"/>
            </a:ext>
          </a:extLst>
        </xdr:cNvPr>
        <xdr:cNvSpPr txBox="1"/>
      </xdr:nvSpPr>
      <xdr:spPr>
        <a:xfrm>
          <a:off x="10515600" y="10476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134" name="フローチャート: 判断 133">
          <a:extLst>
            <a:ext uri="{FF2B5EF4-FFF2-40B4-BE49-F238E27FC236}">
              <a16:creationId xmlns:a16="http://schemas.microsoft.com/office/drawing/2014/main" xmlns="" id="{00000000-0008-0000-0200-000086000000}"/>
            </a:ext>
          </a:extLst>
        </xdr:cNvPr>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135" name="フローチャート: 判断 134">
          <a:extLst>
            <a:ext uri="{FF2B5EF4-FFF2-40B4-BE49-F238E27FC236}">
              <a16:creationId xmlns:a16="http://schemas.microsoft.com/office/drawing/2014/main" xmlns="" id="{00000000-0008-0000-0200-000087000000}"/>
            </a:ext>
          </a:extLst>
        </xdr:cNvPr>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136" name="フローチャート: 判断 135">
          <a:extLst>
            <a:ext uri="{FF2B5EF4-FFF2-40B4-BE49-F238E27FC236}">
              <a16:creationId xmlns:a16="http://schemas.microsoft.com/office/drawing/2014/main" xmlns="" id="{00000000-0008-0000-0200-000088000000}"/>
            </a:ext>
          </a:extLst>
        </xdr:cNvPr>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137" name="フローチャート: 判断 136">
          <a:extLst>
            <a:ext uri="{FF2B5EF4-FFF2-40B4-BE49-F238E27FC236}">
              <a16:creationId xmlns:a16="http://schemas.microsoft.com/office/drawing/2014/main" xmlns="" id="{00000000-0008-0000-0200-000089000000}"/>
            </a:ext>
          </a:extLst>
        </xdr:cNvPr>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138" name="フローチャート: 判断 137">
          <a:extLst>
            <a:ext uri="{FF2B5EF4-FFF2-40B4-BE49-F238E27FC236}">
              <a16:creationId xmlns:a16="http://schemas.microsoft.com/office/drawing/2014/main" xmlns="" id="{00000000-0008-0000-0200-00008A000000}"/>
            </a:ext>
          </a:extLst>
        </xdr:cNvPr>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xmlns="" id="{00000000-0008-0000-0200-00008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xmlns="" id="{00000000-0008-0000-0200-00008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xmlns="" id="{00000000-0008-0000-0200-00008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xmlns="" id="{00000000-0008-0000-0200-00008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xmlns="" id="{00000000-0008-0000-0200-00008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64871</xdr:rowOff>
    </xdr:from>
    <xdr:to>
      <xdr:col>55</xdr:col>
      <xdr:colOff>50800</xdr:colOff>
      <xdr:row>63</xdr:row>
      <xdr:rowOff>166471</xdr:rowOff>
    </xdr:to>
    <xdr:sp macro="" textlink="">
      <xdr:nvSpPr>
        <xdr:cNvPr id="144" name="楕円 143">
          <a:extLst>
            <a:ext uri="{FF2B5EF4-FFF2-40B4-BE49-F238E27FC236}">
              <a16:creationId xmlns:a16="http://schemas.microsoft.com/office/drawing/2014/main" xmlns="" id="{00000000-0008-0000-0200-000090000000}"/>
            </a:ext>
          </a:extLst>
        </xdr:cNvPr>
        <xdr:cNvSpPr/>
      </xdr:nvSpPr>
      <xdr:spPr>
        <a:xfrm>
          <a:off x="10426700" y="1086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151248</xdr:rowOff>
    </xdr:from>
    <xdr:ext cx="469744" cy="259045"/>
    <xdr:sp macro="" textlink="">
      <xdr:nvSpPr>
        <xdr:cNvPr id="145" name="【体育館・プール】&#10;一人当たり面積該当値テキスト">
          <a:extLst>
            <a:ext uri="{FF2B5EF4-FFF2-40B4-BE49-F238E27FC236}">
              <a16:creationId xmlns:a16="http://schemas.microsoft.com/office/drawing/2014/main" xmlns="" id="{00000000-0008-0000-0200-000091000000}"/>
            </a:ext>
          </a:extLst>
        </xdr:cNvPr>
        <xdr:cNvSpPr txBox="1"/>
      </xdr:nvSpPr>
      <xdr:spPr>
        <a:xfrm>
          <a:off x="10515600" y="1078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64871</xdr:rowOff>
    </xdr:from>
    <xdr:to>
      <xdr:col>50</xdr:col>
      <xdr:colOff>165100</xdr:colOff>
      <xdr:row>63</xdr:row>
      <xdr:rowOff>166471</xdr:rowOff>
    </xdr:to>
    <xdr:sp macro="" textlink="">
      <xdr:nvSpPr>
        <xdr:cNvPr id="146" name="楕円 145">
          <a:extLst>
            <a:ext uri="{FF2B5EF4-FFF2-40B4-BE49-F238E27FC236}">
              <a16:creationId xmlns:a16="http://schemas.microsoft.com/office/drawing/2014/main" xmlns="" id="{00000000-0008-0000-0200-000092000000}"/>
            </a:ext>
          </a:extLst>
        </xdr:cNvPr>
        <xdr:cNvSpPr/>
      </xdr:nvSpPr>
      <xdr:spPr>
        <a:xfrm>
          <a:off x="9588500" y="1086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115671</xdr:rowOff>
    </xdr:from>
    <xdr:to>
      <xdr:col>55</xdr:col>
      <xdr:colOff>0</xdr:colOff>
      <xdr:row>63</xdr:row>
      <xdr:rowOff>115671</xdr:rowOff>
    </xdr:to>
    <xdr:cxnSp macro="">
      <xdr:nvCxnSpPr>
        <xdr:cNvPr id="147" name="直線コネクタ 146">
          <a:extLst>
            <a:ext uri="{FF2B5EF4-FFF2-40B4-BE49-F238E27FC236}">
              <a16:creationId xmlns:a16="http://schemas.microsoft.com/office/drawing/2014/main" xmlns="" id="{00000000-0008-0000-0200-000093000000}"/>
            </a:ext>
          </a:extLst>
        </xdr:cNvPr>
        <xdr:cNvCxnSpPr/>
      </xdr:nvCxnSpPr>
      <xdr:spPr>
        <a:xfrm>
          <a:off x="9639300" y="109170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64871</xdr:rowOff>
    </xdr:from>
    <xdr:to>
      <xdr:col>46</xdr:col>
      <xdr:colOff>38100</xdr:colOff>
      <xdr:row>63</xdr:row>
      <xdr:rowOff>166471</xdr:rowOff>
    </xdr:to>
    <xdr:sp macro="" textlink="">
      <xdr:nvSpPr>
        <xdr:cNvPr id="148" name="楕円 147">
          <a:extLst>
            <a:ext uri="{FF2B5EF4-FFF2-40B4-BE49-F238E27FC236}">
              <a16:creationId xmlns:a16="http://schemas.microsoft.com/office/drawing/2014/main" xmlns="" id="{00000000-0008-0000-0200-000094000000}"/>
            </a:ext>
          </a:extLst>
        </xdr:cNvPr>
        <xdr:cNvSpPr/>
      </xdr:nvSpPr>
      <xdr:spPr>
        <a:xfrm>
          <a:off x="8699500" y="1086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115671</xdr:rowOff>
    </xdr:from>
    <xdr:to>
      <xdr:col>50</xdr:col>
      <xdr:colOff>114300</xdr:colOff>
      <xdr:row>63</xdr:row>
      <xdr:rowOff>115671</xdr:rowOff>
    </xdr:to>
    <xdr:cxnSp macro="">
      <xdr:nvCxnSpPr>
        <xdr:cNvPr id="149" name="直線コネクタ 148">
          <a:extLst>
            <a:ext uri="{FF2B5EF4-FFF2-40B4-BE49-F238E27FC236}">
              <a16:creationId xmlns:a16="http://schemas.microsoft.com/office/drawing/2014/main" xmlns="" id="{00000000-0008-0000-0200-000095000000}"/>
            </a:ext>
          </a:extLst>
        </xdr:cNvPr>
        <xdr:cNvCxnSpPr/>
      </xdr:nvCxnSpPr>
      <xdr:spPr>
        <a:xfrm>
          <a:off x="8750300" y="109170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64871</xdr:rowOff>
    </xdr:from>
    <xdr:to>
      <xdr:col>41</xdr:col>
      <xdr:colOff>101600</xdr:colOff>
      <xdr:row>63</xdr:row>
      <xdr:rowOff>166471</xdr:rowOff>
    </xdr:to>
    <xdr:sp macro="" textlink="">
      <xdr:nvSpPr>
        <xdr:cNvPr id="150" name="楕円 149">
          <a:extLst>
            <a:ext uri="{FF2B5EF4-FFF2-40B4-BE49-F238E27FC236}">
              <a16:creationId xmlns:a16="http://schemas.microsoft.com/office/drawing/2014/main" xmlns="" id="{00000000-0008-0000-0200-000096000000}"/>
            </a:ext>
          </a:extLst>
        </xdr:cNvPr>
        <xdr:cNvSpPr/>
      </xdr:nvSpPr>
      <xdr:spPr>
        <a:xfrm>
          <a:off x="7810500" y="1086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115671</xdr:rowOff>
    </xdr:from>
    <xdr:to>
      <xdr:col>45</xdr:col>
      <xdr:colOff>177800</xdr:colOff>
      <xdr:row>63</xdr:row>
      <xdr:rowOff>115671</xdr:rowOff>
    </xdr:to>
    <xdr:cxnSp macro="">
      <xdr:nvCxnSpPr>
        <xdr:cNvPr id="151" name="直線コネクタ 150">
          <a:extLst>
            <a:ext uri="{FF2B5EF4-FFF2-40B4-BE49-F238E27FC236}">
              <a16:creationId xmlns:a16="http://schemas.microsoft.com/office/drawing/2014/main" xmlns="" id="{00000000-0008-0000-0200-000097000000}"/>
            </a:ext>
          </a:extLst>
        </xdr:cNvPr>
        <xdr:cNvCxnSpPr/>
      </xdr:nvCxnSpPr>
      <xdr:spPr>
        <a:xfrm>
          <a:off x="7861300" y="109170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65329</xdr:rowOff>
    </xdr:from>
    <xdr:to>
      <xdr:col>36</xdr:col>
      <xdr:colOff>165100</xdr:colOff>
      <xdr:row>63</xdr:row>
      <xdr:rowOff>166929</xdr:rowOff>
    </xdr:to>
    <xdr:sp macro="" textlink="">
      <xdr:nvSpPr>
        <xdr:cNvPr id="152" name="楕円 151">
          <a:extLst>
            <a:ext uri="{FF2B5EF4-FFF2-40B4-BE49-F238E27FC236}">
              <a16:creationId xmlns:a16="http://schemas.microsoft.com/office/drawing/2014/main" xmlns="" id="{00000000-0008-0000-0200-000098000000}"/>
            </a:ext>
          </a:extLst>
        </xdr:cNvPr>
        <xdr:cNvSpPr/>
      </xdr:nvSpPr>
      <xdr:spPr>
        <a:xfrm>
          <a:off x="6921500" y="1086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115671</xdr:rowOff>
    </xdr:from>
    <xdr:to>
      <xdr:col>41</xdr:col>
      <xdr:colOff>50800</xdr:colOff>
      <xdr:row>63</xdr:row>
      <xdr:rowOff>116129</xdr:rowOff>
    </xdr:to>
    <xdr:cxnSp macro="">
      <xdr:nvCxnSpPr>
        <xdr:cNvPr id="153" name="直線コネクタ 152">
          <a:extLst>
            <a:ext uri="{FF2B5EF4-FFF2-40B4-BE49-F238E27FC236}">
              <a16:creationId xmlns:a16="http://schemas.microsoft.com/office/drawing/2014/main" xmlns="" id="{00000000-0008-0000-0200-000099000000}"/>
            </a:ext>
          </a:extLst>
        </xdr:cNvPr>
        <xdr:cNvCxnSpPr/>
      </xdr:nvCxnSpPr>
      <xdr:spPr>
        <a:xfrm flipV="1">
          <a:off x="6972300" y="10917021"/>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143222</xdr:rowOff>
    </xdr:from>
    <xdr:ext cx="469744" cy="259045"/>
    <xdr:sp macro="" textlink="">
      <xdr:nvSpPr>
        <xdr:cNvPr id="154" name="n_1aveValue【体育館・プール】&#10;一人当たり面積">
          <a:extLst>
            <a:ext uri="{FF2B5EF4-FFF2-40B4-BE49-F238E27FC236}">
              <a16:creationId xmlns:a16="http://schemas.microsoft.com/office/drawing/2014/main" xmlns="" id="{00000000-0008-0000-0200-00009A000000}"/>
            </a:ext>
          </a:extLst>
        </xdr:cNvPr>
        <xdr:cNvSpPr txBox="1"/>
      </xdr:nvSpPr>
      <xdr:spPr>
        <a:xfrm>
          <a:off x="9391727" y="104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161968</xdr:rowOff>
    </xdr:from>
    <xdr:ext cx="469744" cy="259045"/>
    <xdr:sp macro="" textlink="">
      <xdr:nvSpPr>
        <xdr:cNvPr id="155" name="n_2aveValue【体育館・プール】&#10;一人当たり面積">
          <a:extLst>
            <a:ext uri="{FF2B5EF4-FFF2-40B4-BE49-F238E27FC236}">
              <a16:creationId xmlns:a16="http://schemas.microsoft.com/office/drawing/2014/main" xmlns="" id="{00000000-0008-0000-0200-00009B000000}"/>
            </a:ext>
          </a:extLst>
        </xdr:cNvPr>
        <xdr:cNvSpPr txBox="1"/>
      </xdr:nvSpPr>
      <xdr:spPr>
        <a:xfrm>
          <a:off x="8515427" y="104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167911</xdr:rowOff>
    </xdr:from>
    <xdr:ext cx="469744" cy="259045"/>
    <xdr:sp macro="" textlink="">
      <xdr:nvSpPr>
        <xdr:cNvPr id="156" name="n_3aveValue【体育館・プール】&#10;一人当たり面積">
          <a:extLst>
            <a:ext uri="{FF2B5EF4-FFF2-40B4-BE49-F238E27FC236}">
              <a16:creationId xmlns:a16="http://schemas.microsoft.com/office/drawing/2014/main" xmlns="" id="{00000000-0008-0000-0200-00009C000000}"/>
            </a:ext>
          </a:extLst>
        </xdr:cNvPr>
        <xdr:cNvSpPr txBox="1"/>
      </xdr:nvSpPr>
      <xdr:spPr>
        <a:xfrm>
          <a:off x="7626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92930</xdr:rowOff>
    </xdr:from>
    <xdr:ext cx="469744" cy="259045"/>
    <xdr:sp macro="" textlink="">
      <xdr:nvSpPr>
        <xdr:cNvPr id="157" name="n_4aveValue【体育館・プール】&#10;一人当たり面積">
          <a:extLst>
            <a:ext uri="{FF2B5EF4-FFF2-40B4-BE49-F238E27FC236}">
              <a16:creationId xmlns:a16="http://schemas.microsoft.com/office/drawing/2014/main" xmlns="" id="{00000000-0008-0000-0200-00009D000000}"/>
            </a:ext>
          </a:extLst>
        </xdr:cNvPr>
        <xdr:cNvSpPr txBox="1"/>
      </xdr:nvSpPr>
      <xdr:spPr>
        <a:xfrm>
          <a:off x="6737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157598</xdr:rowOff>
    </xdr:from>
    <xdr:ext cx="469744" cy="259045"/>
    <xdr:sp macro="" textlink="">
      <xdr:nvSpPr>
        <xdr:cNvPr id="158" name="n_1mainValue【体育館・プール】&#10;一人当たり面積">
          <a:extLst>
            <a:ext uri="{FF2B5EF4-FFF2-40B4-BE49-F238E27FC236}">
              <a16:creationId xmlns:a16="http://schemas.microsoft.com/office/drawing/2014/main" xmlns="" id="{00000000-0008-0000-0200-00009E000000}"/>
            </a:ext>
          </a:extLst>
        </xdr:cNvPr>
        <xdr:cNvSpPr txBox="1"/>
      </xdr:nvSpPr>
      <xdr:spPr>
        <a:xfrm>
          <a:off x="9391727" y="109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157598</xdr:rowOff>
    </xdr:from>
    <xdr:ext cx="469744" cy="259045"/>
    <xdr:sp macro="" textlink="">
      <xdr:nvSpPr>
        <xdr:cNvPr id="159" name="n_2mainValue【体育館・プール】&#10;一人当たり面積">
          <a:extLst>
            <a:ext uri="{FF2B5EF4-FFF2-40B4-BE49-F238E27FC236}">
              <a16:creationId xmlns:a16="http://schemas.microsoft.com/office/drawing/2014/main" xmlns="" id="{00000000-0008-0000-0200-00009F000000}"/>
            </a:ext>
          </a:extLst>
        </xdr:cNvPr>
        <xdr:cNvSpPr txBox="1"/>
      </xdr:nvSpPr>
      <xdr:spPr>
        <a:xfrm>
          <a:off x="8515427" y="109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157598</xdr:rowOff>
    </xdr:from>
    <xdr:ext cx="469744" cy="259045"/>
    <xdr:sp macro="" textlink="">
      <xdr:nvSpPr>
        <xdr:cNvPr id="160" name="n_3mainValue【体育館・プール】&#10;一人当たり面積">
          <a:extLst>
            <a:ext uri="{FF2B5EF4-FFF2-40B4-BE49-F238E27FC236}">
              <a16:creationId xmlns:a16="http://schemas.microsoft.com/office/drawing/2014/main" xmlns="" id="{00000000-0008-0000-0200-0000A0000000}"/>
            </a:ext>
          </a:extLst>
        </xdr:cNvPr>
        <xdr:cNvSpPr txBox="1"/>
      </xdr:nvSpPr>
      <xdr:spPr>
        <a:xfrm>
          <a:off x="7626427" y="109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158056</xdr:rowOff>
    </xdr:from>
    <xdr:ext cx="469744" cy="259045"/>
    <xdr:sp macro="" textlink="">
      <xdr:nvSpPr>
        <xdr:cNvPr id="161" name="n_4mainValue【体育館・プール】&#10;一人当たり面積">
          <a:extLst>
            <a:ext uri="{FF2B5EF4-FFF2-40B4-BE49-F238E27FC236}">
              <a16:creationId xmlns:a16="http://schemas.microsoft.com/office/drawing/2014/main" xmlns="" id="{00000000-0008-0000-0200-0000A1000000}"/>
            </a:ext>
          </a:extLst>
        </xdr:cNvPr>
        <xdr:cNvSpPr txBox="1"/>
      </xdr:nvSpPr>
      <xdr:spPr>
        <a:xfrm>
          <a:off x="6737427" y="1095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xmlns="" id="{00000000-0008-0000-02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xmlns="" id="{00000000-0008-0000-02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xmlns="" id="{00000000-0008-0000-02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xmlns="" id="{00000000-0008-0000-02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xmlns="" id="{00000000-0008-0000-02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xmlns="" id="{00000000-0008-0000-02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xmlns="" id="{00000000-0008-0000-02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xmlns="" id="{00000000-0008-0000-0200-0000A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xmlns="" id="{00000000-0008-0000-0200-0000A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xmlns="" id="{00000000-0008-0000-0200-0000A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xmlns="" id="{00000000-0008-0000-0200-0000AC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xmlns="" id="{00000000-0008-0000-0200-0000AD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xmlns="" id="{00000000-0008-0000-0200-0000AE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xmlns="" id="{00000000-0008-0000-0200-0000AF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xmlns="" id="{00000000-0008-0000-0200-0000B0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xmlns="" id="{00000000-0008-0000-0200-0000B1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xmlns="" id="{00000000-0008-0000-0200-0000B2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xmlns="" id="{00000000-0008-0000-0200-0000B3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xmlns="" id="{00000000-0008-0000-0200-0000B4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xmlns="" id="{00000000-0008-0000-0200-0000B5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xmlns="" id="{00000000-0008-0000-0200-0000B6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xmlns="" id="{00000000-0008-0000-0200-0000B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xmlns="" id="{00000000-0008-0000-0200-0000B8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xmlns="" id="{00000000-0008-0000-0200-0000B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xmlns="" id="{00000000-0008-0000-0200-0000BA000000}"/>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xmlns="" id="{00000000-0008-0000-0200-0000BB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xmlns="" id="{00000000-0008-0000-0200-0000BC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89" name="【福祉施設】&#10;有形固定資産減価償却率最大値テキスト">
          <a:extLst>
            <a:ext uri="{FF2B5EF4-FFF2-40B4-BE49-F238E27FC236}">
              <a16:creationId xmlns:a16="http://schemas.microsoft.com/office/drawing/2014/main" xmlns="" id="{00000000-0008-0000-0200-0000BD00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90" name="直線コネクタ 189">
          <a:extLst>
            <a:ext uri="{FF2B5EF4-FFF2-40B4-BE49-F238E27FC236}">
              <a16:creationId xmlns:a16="http://schemas.microsoft.com/office/drawing/2014/main" xmlns="" id="{00000000-0008-0000-0200-0000BE00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123841</xdr:rowOff>
    </xdr:from>
    <xdr:ext cx="405111" cy="259045"/>
    <xdr:sp macro="" textlink="">
      <xdr:nvSpPr>
        <xdr:cNvPr id="191" name="【福祉施設】&#10;有形固定資産減価償却率平均値テキスト">
          <a:extLst>
            <a:ext uri="{FF2B5EF4-FFF2-40B4-BE49-F238E27FC236}">
              <a16:creationId xmlns:a16="http://schemas.microsoft.com/office/drawing/2014/main" xmlns="" id="{00000000-0008-0000-0200-0000BF000000}"/>
            </a:ext>
          </a:extLst>
        </xdr:cNvPr>
        <xdr:cNvSpPr txBox="1"/>
      </xdr:nvSpPr>
      <xdr:spPr>
        <a:xfrm>
          <a:off x="4673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192" name="フローチャート: 判断 191">
          <a:extLst>
            <a:ext uri="{FF2B5EF4-FFF2-40B4-BE49-F238E27FC236}">
              <a16:creationId xmlns:a16="http://schemas.microsoft.com/office/drawing/2014/main" xmlns="" id="{00000000-0008-0000-0200-0000C0000000}"/>
            </a:ext>
          </a:extLst>
        </xdr:cNvPr>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93" name="フローチャート: 判断 192">
          <a:extLst>
            <a:ext uri="{FF2B5EF4-FFF2-40B4-BE49-F238E27FC236}">
              <a16:creationId xmlns:a16="http://schemas.microsoft.com/office/drawing/2014/main" xmlns="" id="{00000000-0008-0000-0200-0000C1000000}"/>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194" name="フローチャート: 判断 193">
          <a:extLst>
            <a:ext uri="{FF2B5EF4-FFF2-40B4-BE49-F238E27FC236}">
              <a16:creationId xmlns:a16="http://schemas.microsoft.com/office/drawing/2014/main" xmlns="" id="{00000000-0008-0000-0200-0000C2000000}"/>
            </a:ext>
          </a:extLst>
        </xdr:cNvPr>
        <xdr:cNvSpPr/>
      </xdr:nvSpPr>
      <xdr:spPr>
        <a:xfrm>
          <a:off x="2857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195" name="フローチャート: 判断 194">
          <a:extLst>
            <a:ext uri="{FF2B5EF4-FFF2-40B4-BE49-F238E27FC236}">
              <a16:creationId xmlns:a16="http://schemas.microsoft.com/office/drawing/2014/main" xmlns="" id="{00000000-0008-0000-0200-0000C3000000}"/>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196" name="フローチャート: 判断 195">
          <a:extLst>
            <a:ext uri="{FF2B5EF4-FFF2-40B4-BE49-F238E27FC236}">
              <a16:creationId xmlns:a16="http://schemas.microsoft.com/office/drawing/2014/main" xmlns="" id="{00000000-0008-0000-0200-0000C4000000}"/>
            </a:ext>
          </a:extLst>
        </xdr:cNvPr>
        <xdr:cNvSpPr/>
      </xdr:nvSpPr>
      <xdr:spPr>
        <a:xfrm>
          <a:off x="1079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xmlns="" id="{00000000-0008-0000-0200-0000C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xmlns="" id="{00000000-0008-0000-0200-0000C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xmlns="" id="{00000000-0008-0000-0200-0000C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xmlns="" id="{00000000-0008-0000-0200-0000C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xmlns="" id="{00000000-0008-0000-0200-0000C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02" name="楕円 201">
          <a:extLst>
            <a:ext uri="{FF2B5EF4-FFF2-40B4-BE49-F238E27FC236}">
              <a16:creationId xmlns:a16="http://schemas.microsoft.com/office/drawing/2014/main" xmlns="" id="{00000000-0008-0000-0200-0000CA000000}"/>
            </a:ext>
          </a:extLst>
        </xdr:cNvPr>
        <xdr:cNvSpPr/>
      </xdr:nvSpPr>
      <xdr:spPr>
        <a:xfrm>
          <a:off x="45847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103522</xdr:rowOff>
    </xdr:from>
    <xdr:ext cx="405111" cy="259045"/>
    <xdr:sp macro="" textlink="">
      <xdr:nvSpPr>
        <xdr:cNvPr id="203" name="【福祉施設】&#10;有形固定資産減価償却率該当値テキスト">
          <a:extLst>
            <a:ext uri="{FF2B5EF4-FFF2-40B4-BE49-F238E27FC236}">
              <a16:creationId xmlns:a16="http://schemas.microsoft.com/office/drawing/2014/main" xmlns="" id="{00000000-0008-0000-0200-0000CB000000}"/>
            </a:ext>
          </a:extLst>
        </xdr:cNvPr>
        <xdr:cNvSpPr txBox="1"/>
      </xdr:nvSpPr>
      <xdr:spPr>
        <a:xfrm>
          <a:off x="4673600"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154939</xdr:rowOff>
    </xdr:from>
    <xdr:to>
      <xdr:col>20</xdr:col>
      <xdr:colOff>38100</xdr:colOff>
      <xdr:row>82</xdr:row>
      <xdr:rowOff>85089</xdr:rowOff>
    </xdr:to>
    <xdr:sp macro="" textlink="">
      <xdr:nvSpPr>
        <xdr:cNvPr id="204" name="楕円 203">
          <a:extLst>
            <a:ext uri="{FF2B5EF4-FFF2-40B4-BE49-F238E27FC236}">
              <a16:creationId xmlns:a16="http://schemas.microsoft.com/office/drawing/2014/main" xmlns="" id="{00000000-0008-0000-0200-0000CC000000}"/>
            </a:ext>
          </a:extLst>
        </xdr:cNvPr>
        <xdr:cNvSpPr/>
      </xdr:nvSpPr>
      <xdr:spPr>
        <a:xfrm>
          <a:off x="3746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131445</xdr:rowOff>
    </xdr:from>
    <xdr:to>
      <xdr:col>24</xdr:col>
      <xdr:colOff>63500</xdr:colOff>
      <xdr:row>82</xdr:row>
      <xdr:rowOff>34289</xdr:rowOff>
    </xdr:to>
    <xdr:cxnSp macro="">
      <xdr:nvCxnSpPr>
        <xdr:cNvPr id="205" name="直線コネクタ 204">
          <a:extLst>
            <a:ext uri="{FF2B5EF4-FFF2-40B4-BE49-F238E27FC236}">
              <a16:creationId xmlns:a16="http://schemas.microsoft.com/office/drawing/2014/main" xmlns="" id="{00000000-0008-0000-0200-0000CD000000}"/>
            </a:ext>
          </a:extLst>
        </xdr:cNvPr>
        <xdr:cNvCxnSpPr/>
      </xdr:nvCxnSpPr>
      <xdr:spPr>
        <a:xfrm flipV="1">
          <a:off x="3797300" y="14018895"/>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113030</xdr:rowOff>
    </xdr:from>
    <xdr:to>
      <xdr:col>15</xdr:col>
      <xdr:colOff>101600</xdr:colOff>
      <xdr:row>82</xdr:row>
      <xdr:rowOff>43180</xdr:rowOff>
    </xdr:to>
    <xdr:sp macro="" textlink="">
      <xdr:nvSpPr>
        <xdr:cNvPr id="206" name="楕円 205">
          <a:extLst>
            <a:ext uri="{FF2B5EF4-FFF2-40B4-BE49-F238E27FC236}">
              <a16:creationId xmlns:a16="http://schemas.microsoft.com/office/drawing/2014/main" xmlns="" id="{00000000-0008-0000-0200-0000CE000000}"/>
            </a:ext>
          </a:extLst>
        </xdr:cNvPr>
        <xdr:cNvSpPr/>
      </xdr:nvSpPr>
      <xdr:spPr>
        <a:xfrm>
          <a:off x="2857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163830</xdr:rowOff>
    </xdr:from>
    <xdr:to>
      <xdr:col>19</xdr:col>
      <xdr:colOff>177800</xdr:colOff>
      <xdr:row>82</xdr:row>
      <xdr:rowOff>34289</xdr:rowOff>
    </xdr:to>
    <xdr:cxnSp macro="">
      <xdr:nvCxnSpPr>
        <xdr:cNvPr id="207" name="直線コネクタ 206">
          <a:extLst>
            <a:ext uri="{FF2B5EF4-FFF2-40B4-BE49-F238E27FC236}">
              <a16:creationId xmlns:a16="http://schemas.microsoft.com/office/drawing/2014/main" xmlns="" id="{00000000-0008-0000-0200-0000CF000000}"/>
            </a:ext>
          </a:extLst>
        </xdr:cNvPr>
        <xdr:cNvCxnSpPr/>
      </xdr:nvCxnSpPr>
      <xdr:spPr>
        <a:xfrm>
          <a:off x="2908300" y="140512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162561</xdr:rowOff>
    </xdr:from>
    <xdr:to>
      <xdr:col>10</xdr:col>
      <xdr:colOff>165100</xdr:colOff>
      <xdr:row>81</xdr:row>
      <xdr:rowOff>92711</xdr:rowOff>
    </xdr:to>
    <xdr:sp macro="" textlink="">
      <xdr:nvSpPr>
        <xdr:cNvPr id="208" name="楕円 207">
          <a:extLst>
            <a:ext uri="{FF2B5EF4-FFF2-40B4-BE49-F238E27FC236}">
              <a16:creationId xmlns:a16="http://schemas.microsoft.com/office/drawing/2014/main" xmlns="" id="{00000000-0008-0000-0200-0000D0000000}"/>
            </a:ext>
          </a:extLst>
        </xdr:cNvPr>
        <xdr:cNvSpPr/>
      </xdr:nvSpPr>
      <xdr:spPr>
        <a:xfrm>
          <a:off x="1968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41911</xdr:rowOff>
    </xdr:from>
    <xdr:to>
      <xdr:col>15</xdr:col>
      <xdr:colOff>50800</xdr:colOff>
      <xdr:row>81</xdr:row>
      <xdr:rowOff>163830</xdr:rowOff>
    </xdr:to>
    <xdr:cxnSp macro="">
      <xdr:nvCxnSpPr>
        <xdr:cNvPr id="209" name="直線コネクタ 208">
          <a:extLst>
            <a:ext uri="{FF2B5EF4-FFF2-40B4-BE49-F238E27FC236}">
              <a16:creationId xmlns:a16="http://schemas.microsoft.com/office/drawing/2014/main" xmlns="" id="{00000000-0008-0000-0200-0000D1000000}"/>
            </a:ext>
          </a:extLst>
        </xdr:cNvPr>
        <xdr:cNvCxnSpPr/>
      </xdr:nvCxnSpPr>
      <xdr:spPr>
        <a:xfrm>
          <a:off x="2019300" y="139293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86361</xdr:rowOff>
    </xdr:from>
    <xdr:to>
      <xdr:col>6</xdr:col>
      <xdr:colOff>38100</xdr:colOff>
      <xdr:row>81</xdr:row>
      <xdr:rowOff>16511</xdr:rowOff>
    </xdr:to>
    <xdr:sp macro="" textlink="">
      <xdr:nvSpPr>
        <xdr:cNvPr id="210" name="楕円 209">
          <a:extLst>
            <a:ext uri="{FF2B5EF4-FFF2-40B4-BE49-F238E27FC236}">
              <a16:creationId xmlns:a16="http://schemas.microsoft.com/office/drawing/2014/main" xmlns="" id="{00000000-0008-0000-0200-0000D2000000}"/>
            </a:ext>
          </a:extLst>
        </xdr:cNvPr>
        <xdr:cNvSpPr/>
      </xdr:nvSpPr>
      <xdr:spPr>
        <a:xfrm>
          <a:off x="1079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137161</xdr:rowOff>
    </xdr:from>
    <xdr:to>
      <xdr:col>10</xdr:col>
      <xdr:colOff>114300</xdr:colOff>
      <xdr:row>81</xdr:row>
      <xdr:rowOff>41911</xdr:rowOff>
    </xdr:to>
    <xdr:cxnSp macro="">
      <xdr:nvCxnSpPr>
        <xdr:cNvPr id="211" name="直線コネクタ 210">
          <a:extLst>
            <a:ext uri="{FF2B5EF4-FFF2-40B4-BE49-F238E27FC236}">
              <a16:creationId xmlns:a16="http://schemas.microsoft.com/office/drawing/2014/main" xmlns="" id="{00000000-0008-0000-0200-0000D3000000}"/>
            </a:ext>
          </a:extLst>
        </xdr:cNvPr>
        <xdr:cNvCxnSpPr/>
      </xdr:nvCxnSpPr>
      <xdr:spPr>
        <a:xfrm>
          <a:off x="1130300" y="138531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212" name="n_1aveValue【福祉施設】&#10;有形固定資産減価償却率">
          <a:extLst>
            <a:ext uri="{FF2B5EF4-FFF2-40B4-BE49-F238E27FC236}">
              <a16:creationId xmlns:a16="http://schemas.microsoft.com/office/drawing/2014/main" xmlns="" id="{00000000-0008-0000-0200-0000D4000000}"/>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213" name="n_2aveValue【福祉施設】&#10;有形固定資産減価償却率">
          <a:extLst>
            <a:ext uri="{FF2B5EF4-FFF2-40B4-BE49-F238E27FC236}">
              <a16:creationId xmlns:a16="http://schemas.microsoft.com/office/drawing/2014/main" xmlns="" id="{00000000-0008-0000-0200-0000D5000000}"/>
            </a:ext>
          </a:extLst>
        </xdr:cNvPr>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167657</xdr:rowOff>
    </xdr:from>
    <xdr:ext cx="405111" cy="259045"/>
    <xdr:sp macro="" textlink="">
      <xdr:nvSpPr>
        <xdr:cNvPr id="214" name="n_3aveValue【福祉施設】&#10;有形固定資産減価償却率">
          <a:extLst>
            <a:ext uri="{FF2B5EF4-FFF2-40B4-BE49-F238E27FC236}">
              <a16:creationId xmlns:a16="http://schemas.microsoft.com/office/drawing/2014/main" xmlns="" id="{00000000-0008-0000-0200-0000D6000000}"/>
            </a:ext>
          </a:extLst>
        </xdr:cNvPr>
        <xdr:cNvSpPr txBox="1"/>
      </xdr:nvSpPr>
      <xdr:spPr>
        <a:xfrm>
          <a:off x="1816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104791</xdr:rowOff>
    </xdr:from>
    <xdr:ext cx="405111" cy="259045"/>
    <xdr:sp macro="" textlink="">
      <xdr:nvSpPr>
        <xdr:cNvPr id="215" name="n_4aveValue【福祉施設】&#10;有形固定資産減価償却率">
          <a:extLst>
            <a:ext uri="{FF2B5EF4-FFF2-40B4-BE49-F238E27FC236}">
              <a16:creationId xmlns:a16="http://schemas.microsoft.com/office/drawing/2014/main" xmlns="" id="{00000000-0008-0000-0200-0000D7000000}"/>
            </a:ext>
          </a:extLst>
        </xdr:cNvPr>
        <xdr:cNvSpPr txBox="1"/>
      </xdr:nvSpPr>
      <xdr:spPr>
        <a:xfrm>
          <a:off x="927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76216</xdr:rowOff>
    </xdr:from>
    <xdr:ext cx="405111" cy="259045"/>
    <xdr:sp macro="" textlink="">
      <xdr:nvSpPr>
        <xdr:cNvPr id="216" name="n_1mainValue【福祉施設】&#10;有形固定資産減価償却率">
          <a:extLst>
            <a:ext uri="{FF2B5EF4-FFF2-40B4-BE49-F238E27FC236}">
              <a16:creationId xmlns:a16="http://schemas.microsoft.com/office/drawing/2014/main" xmlns="" id="{00000000-0008-0000-0200-0000D8000000}"/>
            </a:ext>
          </a:extLst>
        </xdr:cNvPr>
        <xdr:cNvSpPr txBox="1"/>
      </xdr:nvSpPr>
      <xdr:spPr>
        <a:xfrm>
          <a:off x="35820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217" name="n_2mainValue【福祉施設】&#10;有形固定資産減価償却率">
          <a:extLst>
            <a:ext uri="{FF2B5EF4-FFF2-40B4-BE49-F238E27FC236}">
              <a16:creationId xmlns:a16="http://schemas.microsoft.com/office/drawing/2014/main" xmlns="" id="{00000000-0008-0000-0200-0000D9000000}"/>
            </a:ext>
          </a:extLst>
        </xdr:cNvPr>
        <xdr:cNvSpPr txBox="1"/>
      </xdr:nvSpPr>
      <xdr:spPr>
        <a:xfrm>
          <a:off x="2705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109238</xdr:rowOff>
    </xdr:from>
    <xdr:ext cx="405111" cy="259045"/>
    <xdr:sp macro="" textlink="">
      <xdr:nvSpPr>
        <xdr:cNvPr id="218" name="n_3mainValue【福祉施設】&#10;有形固定資産減価償却率">
          <a:extLst>
            <a:ext uri="{FF2B5EF4-FFF2-40B4-BE49-F238E27FC236}">
              <a16:creationId xmlns:a16="http://schemas.microsoft.com/office/drawing/2014/main" xmlns="" id="{00000000-0008-0000-0200-0000DA000000}"/>
            </a:ext>
          </a:extLst>
        </xdr:cNvPr>
        <xdr:cNvSpPr txBox="1"/>
      </xdr:nvSpPr>
      <xdr:spPr>
        <a:xfrm>
          <a:off x="1816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33038</xdr:rowOff>
    </xdr:from>
    <xdr:ext cx="405111" cy="259045"/>
    <xdr:sp macro="" textlink="">
      <xdr:nvSpPr>
        <xdr:cNvPr id="219" name="n_4mainValue【福祉施設】&#10;有形固定資産減価償却率">
          <a:extLst>
            <a:ext uri="{FF2B5EF4-FFF2-40B4-BE49-F238E27FC236}">
              <a16:creationId xmlns:a16="http://schemas.microsoft.com/office/drawing/2014/main" xmlns="" id="{00000000-0008-0000-0200-0000DB000000}"/>
            </a:ext>
          </a:extLst>
        </xdr:cNvPr>
        <xdr:cNvSpPr txBox="1"/>
      </xdr:nvSpPr>
      <xdr:spPr>
        <a:xfrm>
          <a:off x="927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xmlns="" id="{00000000-0008-0000-0200-0000D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xmlns="" id="{00000000-0008-0000-0200-0000D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xmlns="" id="{00000000-0008-0000-0200-0000D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xmlns="" id="{00000000-0008-0000-0200-0000D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xmlns="" id="{00000000-0008-0000-0200-0000E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xmlns="" id="{00000000-0008-0000-0200-0000E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xmlns="" id="{00000000-0008-0000-0200-0000E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xmlns="" id="{00000000-0008-0000-0200-0000E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xmlns="" id="{00000000-0008-0000-0200-0000E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xmlns="" id="{00000000-0008-0000-0200-0000E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0" name="直線コネクタ 229">
          <a:extLst>
            <a:ext uri="{FF2B5EF4-FFF2-40B4-BE49-F238E27FC236}">
              <a16:creationId xmlns:a16="http://schemas.microsoft.com/office/drawing/2014/main" xmlns="" id="{00000000-0008-0000-0200-0000E600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1" name="テキスト ボックス 230">
          <a:extLst>
            <a:ext uri="{FF2B5EF4-FFF2-40B4-BE49-F238E27FC236}">
              <a16:creationId xmlns:a16="http://schemas.microsoft.com/office/drawing/2014/main" xmlns="" id="{00000000-0008-0000-0200-0000E700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xmlns="" id="{00000000-0008-0000-0200-0000E8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xmlns="" id="{00000000-0008-0000-0200-0000E9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4" name="直線コネクタ 233">
          <a:extLst>
            <a:ext uri="{FF2B5EF4-FFF2-40B4-BE49-F238E27FC236}">
              <a16:creationId xmlns:a16="http://schemas.microsoft.com/office/drawing/2014/main" xmlns="" id="{00000000-0008-0000-0200-0000EA00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5" name="テキスト ボックス 234">
          <a:extLst>
            <a:ext uri="{FF2B5EF4-FFF2-40B4-BE49-F238E27FC236}">
              <a16:creationId xmlns:a16="http://schemas.microsoft.com/office/drawing/2014/main" xmlns="" id="{00000000-0008-0000-0200-0000EB00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xmlns="" id="{00000000-0008-0000-0200-0000EC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xmlns="" id="{00000000-0008-0000-0200-0000ED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a:extLst>
            <a:ext uri="{FF2B5EF4-FFF2-40B4-BE49-F238E27FC236}">
              <a16:creationId xmlns:a16="http://schemas.microsoft.com/office/drawing/2014/main" xmlns="" id="{00000000-0008-0000-0200-0000EE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239" name="直線コネクタ 238">
          <a:extLst>
            <a:ext uri="{FF2B5EF4-FFF2-40B4-BE49-F238E27FC236}">
              <a16:creationId xmlns:a16="http://schemas.microsoft.com/office/drawing/2014/main" xmlns="" id="{00000000-0008-0000-0200-0000EF000000}"/>
            </a:ext>
          </a:extLst>
        </xdr:cNvPr>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240" name="【福祉施設】&#10;一人当たり面積最小値テキスト">
          <a:extLst>
            <a:ext uri="{FF2B5EF4-FFF2-40B4-BE49-F238E27FC236}">
              <a16:creationId xmlns:a16="http://schemas.microsoft.com/office/drawing/2014/main" xmlns="" id="{00000000-0008-0000-0200-0000F0000000}"/>
            </a:ext>
          </a:extLst>
        </xdr:cNvPr>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241" name="直線コネクタ 240">
          <a:extLst>
            <a:ext uri="{FF2B5EF4-FFF2-40B4-BE49-F238E27FC236}">
              <a16:creationId xmlns:a16="http://schemas.microsoft.com/office/drawing/2014/main" xmlns="" id="{00000000-0008-0000-0200-0000F1000000}"/>
            </a:ext>
          </a:extLst>
        </xdr:cNvPr>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242" name="【福祉施設】&#10;一人当たり面積最大値テキスト">
          <a:extLst>
            <a:ext uri="{FF2B5EF4-FFF2-40B4-BE49-F238E27FC236}">
              <a16:creationId xmlns:a16="http://schemas.microsoft.com/office/drawing/2014/main" xmlns="" id="{00000000-0008-0000-0200-0000F2000000}"/>
            </a:ext>
          </a:extLst>
        </xdr:cNvPr>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243" name="直線コネクタ 242">
          <a:extLst>
            <a:ext uri="{FF2B5EF4-FFF2-40B4-BE49-F238E27FC236}">
              <a16:creationId xmlns:a16="http://schemas.microsoft.com/office/drawing/2014/main" xmlns="" id="{00000000-0008-0000-0200-0000F3000000}"/>
            </a:ext>
          </a:extLst>
        </xdr:cNvPr>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145623</xdr:rowOff>
    </xdr:from>
    <xdr:ext cx="469744" cy="259045"/>
    <xdr:sp macro="" textlink="">
      <xdr:nvSpPr>
        <xdr:cNvPr id="244" name="【福祉施設】&#10;一人当たり面積平均値テキスト">
          <a:extLst>
            <a:ext uri="{FF2B5EF4-FFF2-40B4-BE49-F238E27FC236}">
              <a16:creationId xmlns:a16="http://schemas.microsoft.com/office/drawing/2014/main" xmlns="" id="{00000000-0008-0000-0200-0000F4000000}"/>
            </a:ext>
          </a:extLst>
        </xdr:cNvPr>
        <xdr:cNvSpPr txBox="1"/>
      </xdr:nvSpPr>
      <xdr:spPr>
        <a:xfrm>
          <a:off x="10515600" y="14204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245" name="フローチャート: 判断 244">
          <a:extLst>
            <a:ext uri="{FF2B5EF4-FFF2-40B4-BE49-F238E27FC236}">
              <a16:creationId xmlns:a16="http://schemas.microsoft.com/office/drawing/2014/main" xmlns="" id="{00000000-0008-0000-0200-0000F5000000}"/>
            </a:ext>
          </a:extLst>
        </xdr:cNvPr>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macro="" textlink="">
      <xdr:nvSpPr>
        <xdr:cNvPr id="246" name="フローチャート: 判断 245">
          <a:extLst>
            <a:ext uri="{FF2B5EF4-FFF2-40B4-BE49-F238E27FC236}">
              <a16:creationId xmlns:a16="http://schemas.microsoft.com/office/drawing/2014/main" xmlns="" id="{00000000-0008-0000-0200-0000F6000000}"/>
            </a:ext>
          </a:extLst>
        </xdr:cNvPr>
        <xdr:cNvSpPr/>
      </xdr:nvSpPr>
      <xdr:spPr>
        <a:xfrm>
          <a:off x="9588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macro="" textlink="">
      <xdr:nvSpPr>
        <xdr:cNvPr id="247" name="フローチャート: 判断 246">
          <a:extLst>
            <a:ext uri="{FF2B5EF4-FFF2-40B4-BE49-F238E27FC236}">
              <a16:creationId xmlns:a16="http://schemas.microsoft.com/office/drawing/2014/main" xmlns="" id="{00000000-0008-0000-0200-0000F7000000}"/>
            </a:ext>
          </a:extLst>
        </xdr:cNvPr>
        <xdr:cNvSpPr/>
      </xdr:nvSpPr>
      <xdr:spPr>
        <a:xfrm>
          <a:off x="8699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macro="" textlink="">
      <xdr:nvSpPr>
        <xdr:cNvPr id="248" name="フローチャート: 判断 247">
          <a:extLst>
            <a:ext uri="{FF2B5EF4-FFF2-40B4-BE49-F238E27FC236}">
              <a16:creationId xmlns:a16="http://schemas.microsoft.com/office/drawing/2014/main" xmlns="" id="{00000000-0008-0000-0200-0000F8000000}"/>
            </a:ext>
          </a:extLst>
        </xdr:cNvPr>
        <xdr:cNvSpPr/>
      </xdr:nvSpPr>
      <xdr:spPr>
        <a:xfrm>
          <a:off x="7810500" y="144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macro="" textlink="">
      <xdr:nvSpPr>
        <xdr:cNvPr id="249" name="フローチャート: 判断 248">
          <a:extLst>
            <a:ext uri="{FF2B5EF4-FFF2-40B4-BE49-F238E27FC236}">
              <a16:creationId xmlns:a16="http://schemas.microsoft.com/office/drawing/2014/main" xmlns="" id="{00000000-0008-0000-0200-0000F9000000}"/>
            </a:ext>
          </a:extLst>
        </xdr:cNvPr>
        <xdr:cNvSpPr/>
      </xdr:nvSpPr>
      <xdr:spPr>
        <a:xfrm>
          <a:off x="6921500" y="143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xmlns="" id="{00000000-0008-0000-0200-0000FA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xmlns="" id="{00000000-0008-0000-0200-0000FB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xmlns="" id="{00000000-0008-0000-0200-0000FC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xmlns="" id="{00000000-0008-0000-0200-0000FD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xmlns="" id="{00000000-0008-0000-0200-0000FE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96456</xdr:rowOff>
    </xdr:from>
    <xdr:to>
      <xdr:col>55</xdr:col>
      <xdr:colOff>50800</xdr:colOff>
      <xdr:row>85</xdr:row>
      <xdr:rowOff>26606</xdr:rowOff>
    </xdr:to>
    <xdr:sp macro="" textlink="">
      <xdr:nvSpPr>
        <xdr:cNvPr id="255" name="楕円 254">
          <a:extLst>
            <a:ext uri="{FF2B5EF4-FFF2-40B4-BE49-F238E27FC236}">
              <a16:creationId xmlns:a16="http://schemas.microsoft.com/office/drawing/2014/main" xmlns="" id="{00000000-0008-0000-0200-0000FF000000}"/>
            </a:ext>
          </a:extLst>
        </xdr:cNvPr>
        <xdr:cNvSpPr/>
      </xdr:nvSpPr>
      <xdr:spPr>
        <a:xfrm>
          <a:off x="104267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11383</xdr:rowOff>
    </xdr:from>
    <xdr:ext cx="469744" cy="259045"/>
    <xdr:sp macro="" textlink="">
      <xdr:nvSpPr>
        <xdr:cNvPr id="256" name="【福祉施設】&#10;一人当たり面積該当値テキスト">
          <a:extLst>
            <a:ext uri="{FF2B5EF4-FFF2-40B4-BE49-F238E27FC236}">
              <a16:creationId xmlns:a16="http://schemas.microsoft.com/office/drawing/2014/main" xmlns="" id="{00000000-0008-0000-0200-000000010000}"/>
            </a:ext>
          </a:extLst>
        </xdr:cNvPr>
        <xdr:cNvSpPr txBox="1"/>
      </xdr:nvSpPr>
      <xdr:spPr>
        <a:xfrm>
          <a:off x="10515600" y="1441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97028</xdr:rowOff>
    </xdr:from>
    <xdr:to>
      <xdr:col>50</xdr:col>
      <xdr:colOff>165100</xdr:colOff>
      <xdr:row>85</xdr:row>
      <xdr:rowOff>27178</xdr:rowOff>
    </xdr:to>
    <xdr:sp macro="" textlink="">
      <xdr:nvSpPr>
        <xdr:cNvPr id="257" name="楕円 256">
          <a:extLst>
            <a:ext uri="{FF2B5EF4-FFF2-40B4-BE49-F238E27FC236}">
              <a16:creationId xmlns:a16="http://schemas.microsoft.com/office/drawing/2014/main" xmlns="" id="{00000000-0008-0000-0200-000001010000}"/>
            </a:ext>
          </a:extLst>
        </xdr:cNvPr>
        <xdr:cNvSpPr/>
      </xdr:nvSpPr>
      <xdr:spPr>
        <a:xfrm>
          <a:off x="9588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147256</xdr:rowOff>
    </xdr:from>
    <xdr:to>
      <xdr:col>55</xdr:col>
      <xdr:colOff>0</xdr:colOff>
      <xdr:row>84</xdr:row>
      <xdr:rowOff>147828</xdr:rowOff>
    </xdr:to>
    <xdr:cxnSp macro="">
      <xdr:nvCxnSpPr>
        <xdr:cNvPr id="258" name="直線コネクタ 257">
          <a:extLst>
            <a:ext uri="{FF2B5EF4-FFF2-40B4-BE49-F238E27FC236}">
              <a16:creationId xmlns:a16="http://schemas.microsoft.com/office/drawing/2014/main" xmlns="" id="{00000000-0008-0000-0200-000002010000}"/>
            </a:ext>
          </a:extLst>
        </xdr:cNvPr>
        <xdr:cNvCxnSpPr/>
      </xdr:nvCxnSpPr>
      <xdr:spPr>
        <a:xfrm flipV="1">
          <a:off x="9639300" y="14549056"/>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97028</xdr:rowOff>
    </xdr:from>
    <xdr:to>
      <xdr:col>46</xdr:col>
      <xdr:colOff>38100</xdr:colOff>
      <xdr:row>85</xdr:row>
      <xdr:rowOff>27178</xdr:rowOff>
    </xdr:to>
    <xdr:sp macro="" textlink="">
      <xdr:nvSpPr>
        <xdr:cNvPr id="259" name="楕円 258">
          <a:extLst>
            <a:ext uri="{FF2B5EF4-FFF2-40B4-BE49-F238E27FC236}">
              <a16:creationId xmlns:a16="http://schemas.microsoft.com/office/drawing/2014/main" xmlns="" id="{00000000-0008-0000-0200-000003010000}"/>
            </a:ext>
          </a:extLst>
        </xdr:cNvPr>
        <xdr:cNvSpPr/>
      </xdr:nvSpPr>
      <xdr:spPr>
        <a:xfrm>
          <a:off x="8699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147828</xdr:rowOff>
    </xdr:from>
    <xdr:to>
      <xdr:col>50</xdr:col>
      <xdr:colOff>114300</xdr:colOff>
      <xdr:row>84</xdr:row>
      <xdr:rowOff>147828</xdr:rowOff>
    </xdr:to>
    <xdr:cxnSp macro="">
      <xdr:nvCxnSpPr>
        <xdr:cNvPr id="260" name="直線コネクタ 259">
          <a:extLst>
            <a:ext uri="{FF2B5EF4-FFF2-40B4-BE49-F238E27FC236}">
              <a16:creationId xmlns:a16="http://schemas.microsoft.com/office/drawing/2014/main" xmlns="" id="{00000000-0008-0000-0200-000004010000}"/>
            </a:ext>
          </a:extLst>
        </xdr:cNvPr>
        <xdr:cNvCxnSpPr/>
      </xdr:nvCxnSpPr>
      <xdr:spPr>
        <a:xfrm>
          <a:off x="8750300" y="14549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45022</xdr:rowOff>
    </xdr:from>
    <xdr:to>
      <xdr:col>41</xdr:col>
      <xdr:colOff>101600</xdr:colOff>
      <xdr:row>84</xdr:row>
      <xdr:rowOff>146622</xdr:rowOff>
    </xdr:to>
    <xdr:sp macro="" textlink="">
      <xdr:nvSpPr>
        <xdr:cNvPr id="261" name="楕円 260">
          <a:extLst>
            <a:ext uri="{FF2B5EF4-FFF2-40B4-BE49-F238E27FC236}">
              <a16:creationId xmlns:a16="http://schemas.microsoft.com/office/drawing/2014/main" xmlns="" id="{00000000-0008-0000-0200-000005010000}"/>
            </a:ext>
          </a:extLst>
        </xdr:cNvPr>
        <xdr:cNvSpPr/>
      </xdr:nvSpPr>
      <xdr:spPr>
        <a:xfrm>
          <a:off x="7810500" y="1444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95822</xdr:rowOff>
    </xdr:from>
    <xdr:to>
      <xdr:col>45</xdr:col>
      <xdr:colOff>177800</xdr:colOff>
      <xdr:row>84</xdr:row>
      <xdr:rowOff>147828</xdr:rowOff>
    </xdr:to>
    <xdr:cxnSp macro="">
      <xdr:nvCxnSpPr>
        <xdr:cNvPr id="262" name="直線コネクタ 261">
          <a:extLst>
            <a:ext uri="{FF2B5EF4-FFF2-40B4-BE49-F238E27FC236}">
              <a16:creationId xmlns:a16="http://schemas.microsoft.com/office/drawing/2014/main" xmlns="" id="{00000000-0008-0000-0200-000006010000}"/>
            </a:ext>
          </a:extLst>
        </xdr:cNvPr>
        <xdr:cNvCxnSpPr/>
      </xdr:nvCxnSpPr>
      <xdr:spPr>
        <a:xfrm>
          <a:off x="7861300" y="14497622"/>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47307</xdr:rowOff>
    </xdr:from>
    <xdr:to>
      <xdr:col>36</xdr:col>
      <xdr:colOff>165100</xdr:colOff>
      <xdr:row>84</xdr:row>
      <xdr:rowOff>148907</xdr:rowOff>
    </xdr:to>
    <xdr:sp macro="" textlink="">
      <xdr:nvSpPr>
        <xdr:cNvPr id="263" name="楕円 262">
          <a:extLst>
            <a:ext uri="{FF2B5EF4-FFF2-40B4-BE49-F238E27FC236}">
              <a16:creationId xmlns:a16="http://schemas.microsoft.com/office/drawing/2014/main" xmlns="" id="{00000000-0008-0000-0200-000007010000}"/>
            </a:ext>
          </a:extLst>
        </xdr:cNvPr>
        <xdr:cNvSpPr/>
      </xdr:nvSpPr>
      <xdr:spPr>
        <a:xfrm>
          <a:off x="6921500" y="1444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95822</xdr:rowOff>
    </xdr:from>
    <xdr:to>
      <xdr:col>41</xdr:col>
      <xdr:colOff>50800</xdr:colOff>
      <xdr:row>84</xdr:row>
      <xdr:rowOff>98107</xdr:rowOff>
    </xdr:to>
    <xdr:cxnSp macro="">
      <xdr:nvCxnSpPr>
        <xdr:cNvPr id="264" name="直線コネクタ 263">
          <a:extLst>
            <a:ext uri="{FF2B5EF4-FFF2-40B4-BE49-F238E27FC236}">
              <a16:creationId xmlns:a16="http://schemas.microsoft.com/office/drawing/2014/main" xmlns="" id="{00000000-0008-0000-0200-000008010000}"/>
            </a:ext>
          </a:extLst>
        </xdr:cNvPr>
        <xdr:cNvCxnSpPr/>
      </xdr:nvCxnSpPr>
      <xdr:spPr>
        <a:xfrm flipV="1">
          <a:off x="6972300" y="1449762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100283</xdr:rowOff>
    </xdr:from>
    <xdr:ext cx="469744" cy="259045"/>
    <xdr:sp macro="" textlink="">
      <xdr:nvSpPr>
        <xdr:cNvPr id="265" name="n_1aveValue【福祉施設】&#10;一人当たり面積">
          <a:extLst>
            <a:ext uri="{FF2B5EF4-FFF2-40B4-BE49-F238E27FC236}">
              <a16:creationId xmlns:a16="http://schemas.microsoft.com/office/drawing/2014/main" xmlns="" id="{00000000-0008-0000-0200-000009010000}"/>
            </a:ext>
          </a:extLst>
        </xdr:cNvPr>
        <xdr:cNvSpPr txBox="1"/>
      </xdr:nvSpPr>
      <xdr:spPr>
        <a:xfrm>
          <a:off x="93917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114571</xdr:rowOff>
    </xdr:from>
    <xdr:ext cx="469744" cy="259045"/>
    <xdr:sp macro="" textlink="">
      <xdr:nvSpPr>
        <xdr:cNvPr id="266" name="n_2aveValue【福祉施設】&#10;一人当たり面積">
          <a:extLst>
            <a:ext uri="{FF2B5EF4-FFF2-40B4-BE49-F238E27FC236}">
              <a16:creationId xmlns:a16="http://schemas.microsoft.com/office/drawing/2014/main" xmlns="" id="{00000000-0008-0000-0200-00000A010000}"/>
            </a:ext>
          </a:extLst>
        </xdr:cNvPr>
        <xdr:cNvSpPr txBox="1"/>
      </xdr:nvSpPr>
      <xdr:spPr>
        <a:xfrm>
          <a:off x="8515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131715</xdr:rowOff>
    </xdr:from>
    <xdr:ext cx="469744" cy="259045"/>
    <xdr:sp macro="" textlink="">
      <xdr:nvSpPr>
        <xdr:cNvPr id="267" name="n_3aveValue【福祉施設】&#10;一人当たり面積">
          <a:extLst>
            <a:ext uri="{FF2B5EF4-FFF2-40B4-BE49-F238E27FC236}">
              <a16:creationId xmlns:a16="http://schemas.microsoft.com/office/drawing/2014/main" xmlns="" id="{00000000-0008-0000-0200-00000B010000}"/>
            </a:ext>
          </a:extLst>
        </xdr:cNvPr>
        <xdr:cNvSpPr txBox="1"/>
      </xdr:nvSpPr>
      <xdr:spPr>
        <a:xfrm>
          <a:off x="7626427" y="1419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91140</xdr:rowOff>
    </xdr:from>
    <xdr:ext cx="469744" cy="259045"/>
    <xdr:sp macro="" textlink="">
      <xdr:nvSpPr>
        <xdr:cNvPr id="268" name="n_4aveValue【福祉施設】&#10;一人当たり面積">
          <a:extLst>
            <a:ext uri="{FF2B5EF4-FFF2-40B4-BE49-F238E27FC236}">
              <a16:creationId xmlns:a16="http://schemas.microsoft.com/office/drawing/2014/main" xmlns="" id="{00000000-0008-0000-0200-00000C010000}"/>
            </a:ext>
          </a:extLst>
        </xdr:cNvPr>
        <xdr:cNvSpPr txBox="1"/>
      </xdr:nvSpPr>
      <xdr:spPr>
        <a:xfrm>
          <a:off x="6737427" y="141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18305</xdr:rowOff>
    </xdr:from>
    <xdr:ext cx="469744" cy="259045"/>
    <xdr:sp macro="" textlink="">
      <xdr:nvSpPr>
        <xdr:cNvPr id="269" name="n_1mainValue【福祉施設】&#10;一人当たり面積">
          <a:extLst>
            <a:ext uri="{FF2B5EF4-FFF2-40B4-BE49-F238E27FC236}">
              <a16:creationId xmlns:a16="http://schemas.microsoft.com/office/drawing/2014/main" xmlns="" id="{00000000-0008-0000-0200-00000D010000}"/>
            </a:ext>
          </a:extLst>
        </xdr:cNvPr>
        <xdr:cNvSpPr txBox="1"/>
      </xdr:nvSpPr>
      <xdr:spPr>
        <a:xfrm>
          <a:off x="93917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18305</xdr:rowOff>
    </xdr:from>
    <xdr:ext cx="469744" cy="259045"/>
    <xdr:sp macro="" textlink="">
      <xdr:nvSpPr>
        <xdr:cNvPr id="270" name="n_2mainValue【福祉施設】&#10;一人当たり面積">
          <a:extLst>
            <a:ext uri="{FF2B5EF4-FFF2-40B4-BE49-F238E27FC236}">
              <a16:creationId xmlns:a16="http://schemas.microsoft.com/office/drawing/2014/main" xmlns="" id="{00000000-0008-0000-0200-00000E010000}"/>
            </a:ext>
          </a:extLst>
        </xdr:cNvPr>
        <xdr:cNvSpPr txBox="1"/>
      </xdr:nvSpPr>
      <xdr:spPr>
        <a:xfrm>
          <a:off x="8515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137749</xdr:rowOff>
    </xdr:from>
    <xdr:ext cx="469744" cy="259045"/>
    <xdr:sp macro="" textlink="">
      <xdr:nvSpPr>
        <xdr:cNvPr id="271" name="n_3mainValue【福祉施設】&#10;一人当たり面積">
          <a:extLst>
            <a:ext uri="{FF2B5EF4-FFF2-40B4-BE49-F238E27FC236}">
              <a16:creationId xmlns:a16="http://schemas.microsoft.com/office/drawing/2014/main" xmlns="" id="{00000000-0008-0000-0200-00000F010000}"/>
            </a:ext>
          </a:extLst>
        </xdr:cNvPr>
        <xdr:cNvSpPr txBox="1"/>
      </xdr:nvSpPr>
      <xdr:spPr>
        <a:xfrm>
          <a:off x="7626427" y="1453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140034</xdr:rowOff>
    </xdr:from>
    <xdr:ext cx="469744" cy="259045"/>
    <xdr:sp macro="" textlink="">
      <xdr:nvSpPr>
        <xdr:cNvPr id="272" name="n_4mainValue【福祉施設】&#10;一人当たり面積">
          <a:extLst>
            <a:ext uri="{FF2B5EF4-FFF2-40B4-BE49-F238E27FC236}">
              <a16:creationId xmlns:a16="http://schemas.microsoft.com/office/drawing/2014/main" xmlns="" id="{00000000-0008-0000-0200-000010010000}"/>
            </a:ext>
          </a:extLst>
        </xdr:cNvPr>
        <xdr:cNvSpPr txBox="1"/>
      </xdr:nvSpPr>
      <xdr:spPr>
        <a:xfrm>
          <a:off x="6737427" y="1454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a:extLst>
            <a:ext uri="{FF2B5EF4-FFF2-40B4-BE49-F238E27FC236}">
              <a16:creationId xmlns:a16="http://schemas.microsoft.com/office/drawing/2014/main" xmlns="" id="{00000000-0008-0000-0200-000011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a:extLst>
            <a:ext uri="{FF2B5EF4-FFF2-40B4-BE49-F238E27FC236}">
              <a16:creationId xmlns:a16="http://schemas.microsoft.com/office/drawing/2014/main" xmlns="" id="{00000000-0008-0000-0200-000012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a:extLst>
            <a:ext uri="{FF2B5EF4-FFF2-40B4-BE49-F238E27FC236}">
              <a16:creationId xmlns:a16="http://schemas.microsoft.com/office/drawing/2014/main" xmlns="" id="{00000000-0008-0000-0200-000013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a:extLst>
            <a:ext uri="{FF2B5EF4-FFF2-40B4-BE49-F238E27FC236}">
              <a16:creationId xmlns:a16="http://schemas.microsoft.com/office/drawing/2014/main" xmlns="" id="{00000000-0008-0000-0200-000014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a:extLst>
            <a:ext uri="{FF2B5EF4-FFF2-40B4-BE49-F238E27FC236}">
              <a16:creationId xmlns:a16="http://schemas.microsoft.com/office/drawing/2014/main" xmlns="" id="{00000000-0008-0000-0200-000015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a:extLst>
            <a:ext uri="{FF2B5EF4-FFF2-40B4-BE49-F238E27FC236}">
              <a16:creationId xmlns:a16="http://schemas.microsoft.com/office/drawing/2014/main" xmlns="" id="{00000000-0008-0000-0200-000016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a:extLst>
            <a:ext uri="{FF2B5EF4-FFF2-40B4-BE49-F238E27FC236}">
              <a16:creationId xmlns:a16="http://schemas.microsoft.com/office/drawing/2014/main" xmlns="" id="{00000000-0008-0000-0200-000017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a:extLst>
            <a:ext uri="{FF2B5EF4-FFF2-40B4-BE49-F238E27FC236}">
              <a16:creationId xmlns:a16="http://schemas.microsoft.com/office/drawing/2014/main" xmlns="" id="{00000000-0008-0000-0200-000018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1" name="テキスト ボックス 280">
          <a:extLst>
            <a:ext uri="{FF2B5EF4-FFF2-40B4-BE49-F238E27FC236}">
              <a16:creationId xmlns:a16="http://schemas.microsoft.com/office/drawing/2014/main" xmlns="" id="{00000000-0008-0000-0200-000019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2" name="直線コネクタ 281">
          <a:extLst>
            <a:ext uri="{FF2B5EF4-FFF2-40B4-BE49-F238E27FC236}">
              <a16:creationId xmlns:a16="http://schemas.microsoft.com/office/drawing/2014/main" xmlns="" id="{00000000-0008-0000-0200-00001A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3" name="テキスト ボックス 282">
          <a:extLst>
            <a:ext uri="{FF2B5EF4-FFF2-40B4-BE49-F238E27FC236}">
              <a16:creationId xmlns:a16="http://schemas.microsoft.com/office/drawing/2014/main" xmlns="" id="{00000000-0008-0000-0200-00001B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4" name="直線コネクタ 283">
          <a:extLst>
            <a:ext uri="{FF2B5EF4-FFF2-40B4-BE49-F238E27FC236}">
              <a16:creationId xmlns:a16="http://schemas.microsoft.com/office/drawing/2014/main" xmlns="" id="{00000000-0008-0000-0200-00001C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5" name="テキスト ボックス 284">
          <a:extLst>
            <a:ext uri="{FF2B5EF4-FFF2-40B4-BE49-F238E27FC236}">
              <a16:creationId xmlns:a16="http://schemas.microsoft.com/office/drawing/2014/main" xmlns="" id="{00000000-0008-0000-0200-00001D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6" name="直線コネクタ 285">
          <a:extLst>
            <a:ext uri="{FF2B5EF4-FFF2-40B4-BE49-F238E27FC236}">
              <a16:creationId xmlns:a16="http://schemas.microsoft.com/office/drawing/2014/main" xmlns="" id="{00000000-0008-0000-0200-00001E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7" name="テキスト ボックス 286">
          <a:extLst>
            <a:ext uri="{FF2B5EF4-FFF2-40B4-BE49-F238E27FC236}">
              <a16:creationId xmlns:a16="http://schemas.microsoft.com/office/drawing/2014/main" xmlns="" id="{00000000-0008-0000-0200-00001F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8" name="直線コネクタ 287">
          <a:extLst>
            <a:ext uri="{FF2B5EF4-FFF2-40B4-BE49-F238E27FC236}">
              <a16:creationId xmlns:a16="http://schemas.microsoft.com/office/drawing/2014/main" xmlns="" id="{00000000-0008-0000-0200-000020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9" name="テキスト ボックス 288">
          <a:extLst>
            <a:ext uri="{FF2B5EF4-FFF2-40B4-BE49-F238E27FC236}">
              <a16:creationId xmlns:a16="http://schemas.microsoft.com/office/drawing/2014/main" xmlns="" id="{00000000-0008-0000-0200-000021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0" name="直線コネクタ 289">
          <a:extLst>
            <a:ext uri="{FF2B5EF4-FFF2-40B4-BE49-F238E27FC236}">
              <a16:creationId xmlns:a16="http://schemas.microsoft.com/office/drawing/2014/main" xmlns="" id="{00000000-0008-0000-0200-000022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1" name="テキスト ボックス 290">
          <a:extLst>
            <a:ext uri="{FF2B5EF4-FFF2-40B4-BE49-F238E27FC236}">
              <a16:creationId xmlns:a16="http://schemas.microsoft.com/office/drawing/2014/main" xmlns="" id="{00000000-0008-0000-0200-000023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2" name="直線コネクタ 291">
          <a:extLst>
            <a:ext uri="{FF2B5EF4-FFF2-40B4-BE49-F238E27FC236}">
              <a16:creationId xmlns:a16="http://schemas.microsoft.com/office/drawing/2014/main" xmlns="" id="{00000000-0008-0000-0200-000024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3" name="テキスト ボックス 292">
          <a:extLst>
            <a:ext uri="{FF2B5EF4-FFF2-40B4-BE49-F238E27FC236}">
              <a16:creationId xmlns:a16="http://schemas.microsoft.com/office/drawing/2014/main" xmlns="" id="{00000000-0008-0000-0200-000025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4" name="直線コネクタ 293">
          <a:extLst>
            <a:ext uri="{FF2B5EF4-FFF2-40B4-BE49-F238E27FC236}">
              <a16:creationId xmlns:a16="http://schemas.microsoft.com/office/drawing/2014/main" xmlns="" id="{00000000-0008-0000-0200-000026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5" name="テキスト ボックス 294">
          <a:extLst>
            <a:ext uri="{FF2B5EF4-FFF2-40B4-BE49-F238E27FC236}">
              <a16:creationId xmlns:a16="http://schemas.microsoft.com/office/drawing/2014/main" xmlns="" id="{00000000-0008-0000-0200-000027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xmlns="" id="{00000000-0008-0000-0200-000028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7" name="【市民会館】&#10;有形固定資産減価償却率グラフ枠">
          <a:extLst>
            <a:ext uri="{FF2B5EF4-FFF2-40B4-BE49-F238E27FC236}">
              <a16:creationId xmlns:a16="http://schemas.microsoft.com/office/drawing/2014/main" xmlns="" id="{00000000-0008-0000-0200-000029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157843</xdr:rowOff>
    </xdr:from>
    <xdr:to>
      <xdr:col>24</xdr:col>
      <xdr:colOff>62865</xdr:colOff>
      <xdr:row>109</xdr:row>
      <xdr:rowOff>19050</xdr:rowOff>
    </xdr:to>
    <xdr:cxnSp macro="">
      <xdr:nvCxnSpPr>
        <xdr:cNvPr id="298" name="直線コネクタ 297">
          <a:extLst>
            <a:ext uri="{FF2B5EF4-FFF2-40B4-BE49-F238E27FC236}">
              <a16:creationId xmlns:a16="http://schemas.microsoft.com/office/drawing/2014/main" xmlns="" id="{00000000-0008-0000-0200-00002A010000}"/>
            </a:ext>
          </a:extLst>
        </xdr:cNvPr>
        <xdr:cNvCxnSpPr/>
      </xdr:nvCxnSpPr>
      <xdr:spPr>
        <a:xfrm flipV="1">
          <a:off x="4634865" y="1713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299" name="【市民会館】&#10;有形固定資産減価償却率最小値テキスト">
          <a:extLst>
            <a:ext uri="{FF2B5EF4-FFF2-40B4-BE49-F238E27FC236}">
              <a16:creationId xmlns:a16="http://schemas.microsoft.com/office/drawing/2014/main" xmlns="" id="{00000000-0008-0000-0200-00002B010000}"/>
            </a:ext>
          </a:extLst>
        </xdr:cNvPr>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300" name="直線コネクタ 299">
          <a:extLst>
            <a:ext uri="{FF2B5EF4-FFF2-40B4-BE49-F238E27FC236}">
              <a16:creationId xmlns:a16="http://schemas.microsoft.com/office/drawing/2014/main" xmlns="" id="{00000000-0008-0000-0200-00002C010000}"/>
            </a:ext>
          </a:extLst>
        </xdr:cNvPr>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104520</xdr:rowOff>
    </xdr:from>
    <xdr:ext cx="340478" cy="259045"/>
    <xdr:sp macro="" textlink="">
      <xdr:nvSpPr>
        <xdr:cNvPr id="301" name="【市民会館】&#10;有形固定資産減価償却率最大値テキスト">
          <a:extLst>
            <a:ext uri="{FF2B5EF4-FFF2-40B4-BE49-F238E27FC236}">
              <a16:creationId xmlns:a16="http://schemas.microsoft.com/office/drawing/2014/main" xmlns="" id="{00000000-0008-0000-0200-00002D010000}"/>
            </a:ext>
          </a:extLst>
        </xdr:cNvPr>
        <xdr:cNvSpPr txBox="1"/>
      </xdr:nvSpPr>
      <xdr:spPr>
        <a:xfrm>
          <a:off x="4673600" y="1690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157843</xdr:rowOff>
    </xdr:from>
    <xdr:to>
      <xdr:col>24</xdr:col>
      <xdr:colOff>152400</xdr:colOff>
      <xdr:row>99</xdr:row>
      <xdr:rowOff>157843</xdr:rowOff>
    </xdr:to>
    <xdr:cxnSp macro="">
      <xdr:nvCxnSpPr>
        <xdr:cNvPr id="302" name="直線コネクタ 301">
          <a:extLst>
            <a:ext uri="{FF2B5EF4-FFF2-40B4-BE49-F238E27FC236}">
              <a16:creationId xmlns:a16="http://schemas.microsoft.com/office/drawing/2014/main" xmlns="" id="{00000000-0008-0000-0200-00002E010000}"/>
            </a:ext>
          </a:extLst>
        </xdr:cNvPr>
        <xdr:cNvCxnSpPr/>
      </xdr:nvCxnSpPr>
      <xdr:spPr>
        <a:xfrm>
          <a:off x="4546600" y="1713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96900</xdr:rowOff>
    </xdr:from>
    <xdr:ext cx="405111" cy="259045"/>
    <xdr:sp macro="" textlink="">
      <xdr:nvSpPr>
        <xdr:cNvPr id="303" name="【市民会館】&#10;有形固定資産減価償却率平均値テキスト">
          <a:extLst>
            <a:ext uri="{FF2B5EF4-FFF2-40B4-BE49-F238E27FC236}">
              <a16:creationId xmlns:a16="http://schemas.microsoft.com/office/drawing/2014/main" xmlns="" id="{00000000-0008-0000-0200-00002F010000}"/>
            </a:ext>
          </a:extLst>
        </xdr:cNvPr>
        <xdr:cNvSpPr txBox="1"/>
      </xdr:nvSpPr>
      <xdr:spPr>
        <a:xfrm>
          <a:off x="4673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118473</xdr:rowOff>
    </xdr:from>
    <xdr:to>
      <xdr:col>24</xdr:col>
      <xdr:colOff>114300</xdr:colOff>
      <xdr:row>105</xdr:row>
      <xdr:rowOff>48623</xdr:rowOff>
    </xdr:to>
    <xdr:sp macro="" textlink="">
      <xdr:nvSpPr>
        <xdr:cNvPr id="304" name="フローチャート: 判断 303">
          <a:extLst>
            <a:ext uri="{FF2B5EF4-FFF2-40B4-BE49-F238E27FC236}">
              <a16:creationId xmlns:a16="http://schemas.microsoft.com/office/drawing/2014/main" xmlns="" id="{00000000-0008-0000-0200-000030010000}"/>
            </a:ext>
          </a:extLst>
        </xdr:cNvPr>
        <xdr:cNvSpPr/>
      </xdr:nvSpPr>
      <xdr:spPr>
        <a:xfrm>
          <a:off x="4584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110308</xdr:rowOff>
    </xdr:from>
    <xdr:to>
      <xdr:col>20</xdr:col>
      <xdr:colOff>38100</xdr:colOff>
      <xdr:row>105</xdr:row>
      <xdr:rowOff>40458</xdr:rowOff>
    </xdr:to>
    <xdr:sp macro="" textlink="">
      <xdr:nvSpPr>
        <xdr:cNvPr id="305" name="フローチャート: 判断 304">
          <a:extLst>
            <a:ext uri="{FF2B5EF4-FFF2-40B4-BE49-F238E27FC236}">
              <a16:creationId xmlns:a16="http://schemas.microsoft.com/office/drawing/2014/main" xmlns="" id="{00000000-0008-0000-0200-000031010000}"/>
            </a:ext>
          </a:extLst>
        </xdr:cNvPr>
        <xdr:cNvSpPr/>
      </xdr:nvSpPr>
      <xdr:spPr>
        <a:xfrm>
          <a:off x="3746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41729</xdr:rowOff>
    </xdr:from>
    <xdr:to>
      <xdr:col>15</xdr:col>
      <xdr:colOff>101600</xdr:colOff>
      <xdr:row>104</xdr:row>
      <xdr:rowOff>143329</xdr:rowOff>
    </xdr:to>
    <xdr:sp macro="" textlink="">
      <xdr:nvSpPr>
        <xdr:cNvPr id="306" name="フローチャート: 判断 305">
          <a:extLst>
            <a:ext uri="{FF2B5EF4-FFF2-40B4-BE49-F238E27FC236}">
              <a16:creationId xmlns:a16="http://schemas.microsoft.com/office/drawing/2014/main" xmlns="" id="{00000000-0008-0000-0200-000032010000}"/>
            </a:ext>
          </a:extLst>
        </xdr:cNvPr>
        <xdr:cNvSpPr/>
      </xdr:nvSpPr>
      <xdr:spPr>
        <a:xfrm>
          <a:off x="2857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307" name="フローチャート: 判断 306">
          <a:extLst>
            <a:ext uri="{FF2B5EF4-FFF2-40B4-BE49-F238E27FC236}">
              <a16:creationId xmlns:a16="http://schemas.microsoft.com/office/drawing/2014/main" xmlns="" id="{00000000-0008-0000-0200-000033010000}"/>
            </a:ext>
          </a:extLst>
        </xdr:cNvPr>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41729</xdr:rowOff>
    </xdr:from>
    <xdr:to>
      <xdr:col>6</xdr:col>
      <xdr:colOff>38100</xdr:colOff>
      <xdr:row>104</xdr:row>
      <xdr:rowOff>143329</xdr:rowOff>
    </xdr:to>
    <xdr:sp macro="" textlink="">
      <xdr:nvSpPr>
        <xdr:cNvPr id="308" name="フローチャート: 判断 307">
          <a:extLst>
            <a:ext uri="{FF2B5EF4-FFF2-40B4-BE49-F238E27FC236}">
              <a16:creationId xmlns:a16="http://schemas.microsoft.com/office/drawing/2014/main" xmlns="" id="{00000000-0008-0000-0200-000034010000}"/>
            </a:ext>
          </a:extLst>
        </xdr:cNvPr>
        <xdr:cNvSpPr/>
      </xdr:nvSpPr>
      <xdr:spPr>
        <a:xfrm>
          <a:off x="1079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xmlns="" id="{00000000-0008-0000-0200-000035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xmlns="" id="{00000000-0008-0000-0200-000036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xmlns="" id="{00000000-0008-0000-0200-000037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xmlns="" id="{00000000-0008-0000-0200-000038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200-000039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17236</xdr:rowOff>
    </xdr:from>
    <xdr:to>
      <xdr:col>24</xdr:col>
      <xdr:colOff>114300</xdr:colOff>
      <xdr:row>104</xdr:row>
      <xdr:rowOff>118836</xdr:rowOff>
    </xdr:to>
    <xdr:sp macro="" textlink="">
      <xdr:nvSpPr>
        <xdr:cNvPr id="314" name="楕円 313">
          <a:extLst>
            <a:ext uri="{FF2B5EF4-FFF2-40B4-BE49-F238E27FC236}">
              <a16:creationId xmlns:a16="http://schemas.microsoft.com/office/drawing/2014/main" xmlns="" id="{00000000-0008-0000-0200-00003A010000}"/>
            </a:ext>
          </a:extLst>
        </xdr:cNvPr>
        <xdr:cNvSpPr/>
      </xdr:nvSpPr>
      <xdr:spPr>
        <a:xfrm>
          <a:off x="45847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40113</xdr:rowOff>
    </xdr:from>
    <xdr:ext cx="405111" cy="259045"/>
    <xdr:sp macro="" textlink="">
      <xdr:nvSpPr>
        <xdr:cNvPr id="315" name="【市民会館】&#10;有形固定資産減価償却率該当値テキスト">
          <a:extLst>
            <a:ext uri="{FF2B5EF4-FFF2-40B4-BE49-F238E27FC236}">
              <a16:creationId xmlns:a16="http://schemas.microsoft.com/office/drawing/2014/main" xmlns="" id="{00000000-0008-0000-0200-00003B010000}"/>
            </a:ext>
          </a:extLst>
        </xdr:cNvPr>
        <xdr:cNvSpPr txBox="1"/>
      </xdr:nvSpPr>
      <xdr:spPr>
        <a:xfrm>
          <a:off x="4673600" y="1769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79284</xdr:rowOff>
    </xdr:from>
    <xdr:to>
      <xdr:col>20</xdr:col>
      <xdr:colOff>38100</xdr:colOff>
      <xdr:row>106</xdr:row>
      <xdr:rowOff>9434</xdr:rowOff>
    </xdr:to>
    <xdr:sp macro="" textlink="">
      <xdr:nvSpPr>
        <xdr:cNvPr id="316" name="楕円 315">
          <a:extLst>
            <a:ext uri="{FF2B5EF4-FFF2-40B4-BE49-F238E27FC236}">
              <a16:creationId xmlns:a16="http://schemas.microsoft.com/office/drawing/2014/main" xmlns="" id="{00000000-0008-0000-0200-00003C010000}"/>
            </a:ext>
          </a:extLst>
        </xdr:cNvPr>
        <xdr:cNvSpPr/>
      </xdr:nvSpPr>
      <xdr:spPr>
        <a:xfrm>
          <a:off x="3746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68036</xdr:rowOff>
    </xdr:from>
    <xdr:to>
      <xdr:col>24</xdr:col>
      <xdr:colOff>63500</xdr:colOff>
      <xdr:row>105</xdr:row>
      <xdr:rowOff>130084</xdr:rowOff>
    </xdr:to>
    <xdr:cxnSp macro="">
      <xdr:nvCxnSpPr>
        <xdr:cNvPr id="317" name="直線コネクタ 316">
          <a:extLst>
            <a:ext uri="{FF2B5EF4-FFF2-40B4-BE49-F238E27FC236}">
              <a16:creationId xmlns:a16="http://schemas.microsoft.com/office/drawing/2014/main" xmlns="" id="{00000000-0008-0000-0200-00003D010000}"/>
            </a:ext>
          </a:extLst>
        </xdr:cNvPr>
        <xdr:cNvCxnSpPr/>
      </xdr:nvCxnSpPr>
      <xdr:spPr>
        <a:xfrm flipV="1">
          <a:off x="3797300" y="17898836"/>
          <a:ext cx="838200" cy="23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43362</xdr:rowOff>
    </xdr:from>
    <xdr:to>
      <xdr:col>15</xdr:col>
      <xdr:colOff>101600</xdr:colOff>
      <xdr:row>105</xdr:row>
      <xdr:rowOff>144962</xdr:rowOff>
    </xdr:to>
    <xdr:sp macro="" textlink="">
      <xdr:nvSpPr>
        <xdr:cNvPr id="318" name="楕円 317">
          <a:extLst>
            <a:ext uri="{FF2B5EF4-FFF2-40B4-BE49-F238E27FC236}">
              <a16:creationId xmlns:a16="http://schemas.microsoft.com/office/drawing/2014/main" xmlns="" id="{00000000-0008-0000-0200-00003E010000}"/>
            </a:ext>
          </a:extLst>
        </xdr:cNvPr>
        <xdr:cNvSpPr/>
      </xdr:nvSpPr>
      <xdr:spPr>
        <a:xfrm>
          <a:off x="2857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94162</xdr:rowOff>
    </xdr:from>
    <xdr:to>
      <xdr:col>19</xdr:col>
      <xdr:colOff>177800</xdr:colOff>
      <xdr:row>105</xdr:row>
      <xdr:rowOff>130084</xdr:rowOff>
    </xdr:to>
    <xdr:cxnSp macro="">
      <xdr:nvCxnSpPr>
        <xdr:cNvPr id="319" name="直線コネクタ 318">
          <a:extLst>
            <a:ext uri="{FF2B5EF4-FFF2-40B4-BE49-F238E27FC236}">
              <a16:creationId xmlns:a16="http://schemas.microsoft.com/office/drawing/2014/main" xmlns="" id="{00000000-0008-0000-0200-00003F010000}"/>
            </a:ext>
          </a:extLst>
        </xdr:cNvPr>
        <xdr:cNvCxnSpPr/>
      </xdr:nvCxnSpPr>
      <xdr:spPr>
        <a:xfrm>
          <a:off x="2908300" y="1809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7438</xdr:rowOff>
    </xdr:from>
    <xdr:to>
      <xdr:col>10</xdr:col>
      <xdr:colOff>165100</xdr:colOff>
      <xdr:row>105</xdr:row>
      <xdr:rowOff>109038</xdr:rowOff>
    </xdr:to>
    <xdr:sp macro="" textlink="">
      <xdr:nvSpPr>
        <xdr:cNvPr id="320" name="楕円 319">
          <a:extLst>
            <a:ext uri="{FF2B5EF4-FFF2-40B4-BE49-F238E27FC236}">
              <a16:creationId xmlns:a16="http://schemas.microsoft.com/office/drawing/2014/main" xmlns="" id="{00000000-0008-0000-0200-000040010000}"/>
            </a:ext>
          </a:extLst>
        </xdr:cNvPr>
        <xdr:cNvSpPr/>
      </xdr:nvSpPr>
      <xdr:spPr>
        <a:xfrm>
          <a:off x="1968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58238</xdr:rowOff>
    </xdr:from>
    <xdr:to>
      <xdr:col>15</xdr:col>
      <xdr:colOff>50800</xdr:colOff>
      <xdr:row>105</xdr:row>
      <xdr:rowOff>94162</xdr:rowOff>
    </xdr:to>
    <xdr:cxnSp macro="">
      <xdr:nvCxnSpPr>
        <xdr:cNvPr id="321" name="直線コネクタ 320">
          <a:extLst>
            <a:ext uri="{FF2B5EF4-FFF2-40B4-BE49-F238E27FC236}">
              <a16:creationId xmlns:a16="http://schemas.microsoft.com/office/drawing/2014/main" xmlns="" id="{00000000-0008-0000-0200-000041010000}"/>
            </a:ext>
          </a:extLst>
        </xdr:cNvPr>
        <xdr:cNvCxnSpPr/>
      </xdr:nvCxnSpPr>
      <xdr:spPr>
        <a:xfrm>
          <a:off x="2019300" y="180604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142966</xdr:rowOff>
    </xdr:from>
    <xdr:to>
      <xdr:col>6</xdr:col>
      <xdr:colOff>38100</xdr:colOff>
      <xdr:row>105</xdr:row>
      <xdr:rowOff>73116</xdr:rowOff>
    </xdr:to>
    <xdr:sp macro="" textlink="">
      <xdr:nvSpPr>
        <xdr:cNvPr id="322" name="楕円 321">
          <a:extLst>
            <a:ext uri="{FF2B5EF4-FFF2-40B4-BE49-F238E27FC236}">
              <a16:creationId xmlns:a16="http://schemas.microsoft.com/office/drawing/2014/main" xmlns="" id="{00000000-0008-0000-0200-000042010000}"/>
            </a:ext>
          </a:extLst>
        </xdr:cNvPr>
        <xdr:cNvSpPr/>
      </xdr:nvSpPr>
      <xdr:spPr>
        <a:xfrm>
          <a:off x="1079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22316</xdr:rowOff>
    </xdr:from>
    <xdr:to>
      <xdr:col>10</xdr:col>
      <xdr:colOff>114300</xdr:colOff>
      <xdr:row>105</xdr:row>
      <xdr:rowOff>58238</xdr:rowOff>
    </xdr:to>
    <xdr:cxnSp macro="">
      <xdr:nvCxnSpPr>
        <xdr:cNvPr id="323" name="直線コネクタ 322">
          <a:extLst>
            <a:ext uri="{FF2B5EF4-FFF2-40B4-BE49-F238E27FC236}">
              <a16:creationId xmlns:a16="http://schemas.microsoft.com/office/drawing/2014/main" xmlns="" id="{00000000-0008-0000-0200-000043010000}"/>
            </a:ext>
          </a:extLst>
        </xdr:cNvPr>
        <xdr:cNvCxnSpPr/>
      </xdr:nvCxnSpPr>
      <xdr:spPr>
        <a:xfrm>
          <a:off x="1130300" y="180245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56985</xdr:rowOff>
    </xdr:from>
    <xdr:ext cx="405111" cy="259045"/>
    <xdr:sp macro="" textlink="">
      <xdr:nvSpPr>
        <xdr:cNvPr id="324" name="n_1aveValue【市民会館】&#10;有形固定資産減価償却率">
          <a:extLst>
            <a:ext uri="{FF2B5EF4-FFF2-40B4-BE49-F238E27FC236}">
              <a16:creationId xmlns:a16="http://schemas.microsoft.com/office/drawing/2014/main" xmlns="" id="{00000000-0008-0000-0200-000044010000}"/>
            </a:ext>
          </a:extLst>
        </xdr:cNvPr>
        <xdr:cNvSpPr txBox="1"/>
      </xdr:nvSpPr>
      <xdr:spPr>
        <a:xfrm>
          <a:off x="35820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159856</xdr:rowOff>
    </xdr:from>
    <xdr:ext cx="405111" cy="259045"/>
    <xdr:sp macro="" textlink="">
      <xdr:nvSpPr>
        <xdr:cNvPr id="325" name="n_2aveValue【市民会館】&#10;有形固定資産減価償却率">
          <a:extLst>
            <a:ext uri="{FF2B5EF4-FFF2-40B4-BE49-F238E27FC236}">
              <a16:creationId xmlns:a16="http://schemas.microsoft.com/office/drawing/2014/main" xmlns="" id="{00000000-0008-0000-0200-000045010000}"/>
            </a:ext>
          </a:extLst>
        </xdr:cNvPr>
        <xdr:cNvSpPr txBox="1"/>
      </xdr:nvSpPr>
      <xdr:spPr>
        <a:xfrm>
          <a:off x="2705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326" name="n_3aveValue【市民会館】&#10;有形固定資産減価償却率">
          <a:extLst>
            <a:ext uri="{FF2B5EF4-FFF2-40B4-BE49-F238E27FC236}">
              <a16:creationId xmlns:a16="http://schemas.microsoft.com/office/drawing/2014/main" xmlns="" id="{00000000-0008-0000-0200-000046010000}"/>
            </a:ext>
          </a:extLst>
        </xdr:cNvPr>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159856</xdr:rowOff>
    </xdr:from>
    <xdr:ext cx="405111" cy="259045"/>
    <xdr:sp macro="" textlink="">
      <xdr:nvSpPr>
        <xdr:cNvPr id="327" name="n_4aveValue【市民会館】&#10;有形固定資産減価償却率">
          <a:extLst>
            <a:ext uri="{FF2B5EF4-FFF2-40B4-BE49-F238E27FC236}">
              <a16:creationId xmlns:a16="http://schemas.microsoft.com/office/drawing/2014/main" xmlns="" id="{00000000-0008-0000-0200-000047010000}"/>
            </a:ext>
          </a:extLst>
        </xdr:cNvPr>
        <xdr:cNvSpPr txBox="1"/>
      </xdr:nvSpPr>
      <xdr:spPr>
        <a:xfrm>
          <a:off x="927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561</xdr:rowOff>
    </xdr:from>
    <xdr:ext cx="405111" cy="259045"/>
    <xdr:sp macro="" textlink="">
      <xdr:nvSpPr>
        <xdr:cNvPr id="328" name="n_1mainValue【市民会館】&#10;有形固定資産減価償却率">
          <a:extLst>
            <a:ext uri="{FF2B5EF4-FFF2-40B4-BE49-F238E27FC236}">
              <a16:creationId xmlns:a16="http://schemas.microsoft.com/office/drawing/2014/main" xmlns="" id="{00000000-0008-0000-0200-000048010000}"/>
            </a:ext>
          </a:extLst>
        </xdr:cNvPr>
        <xdr:cNvSpPr txBox="1"/>
      </xdr:nvSpPr>
      <xdr:spPr>
        <a:xfrm>
          <a:off x="35820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136089</xdr:rowOff>
    </xdr:from>
    <xdr:ext cx="405111" cy="259045"/>
    <xdr:sp macro="" textlink="">
      <xdr:nvSpPr>
        <xdr:cNvPr id="329" name="n_2mainValue【市民会館】&#10;有形固定資産減価償却率">
          <a:extLst>
            <a:ext uri="{FF2B5EF4-FFF2-40B4-BE49-F238E27FC236}">
              <a16:creationId xmlns:a16="http://schemas.microsoft.com/office/drawing/2014/main" xmlns="" id="{00000000-0008-0000-0200-000049010000}"/>
            </a:ext>
          </a:extLst>
        </xdr:cNvPr>
        <xdr:cNvSpPr txBox="1"/>
      </xdr:nvSpPr>
      <xdr:spPr>
        <a:xfrm>
          <a:off x="2705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100165</xdr:rowOff>
    </xdr:from>
    <xdr:ext cx="405111" cy="259045"/>
    <xdr:sp macro="" textlink="">
      <xdr:nvSpPr>
        <xdr:cNvPr id="330" name="n_3mainValue【市民会館】&#10;有形固定資産減価償却率">
          <a:extLst>
            <a:ext uri="{FF2B5EF4-FFF2-40B4-BE49-F238E27FC236}">
              <a16:creationId xmlns:a16="http://schemas.microsoft.com/office/drawing/2014/main" xmlns="" id="{00000000-0008-0000-0200-00004A010000}"/>
            </a:ext>
          </a:extLst>
        </xdr:cNvPr>
        <xdr:cNvSpPr txBox="1"/>
      </xdr:nvSpPr>
      <xdr:spPr>
        <a:xfrm>
          <a:off x="1816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64243</xdr:rowOff>
    </xdr:from>
    <xdr:ext cx="405111" cy="259045"/>
    <xdr:sp macro="" textlink="">
      <xdr:nvSpPr>
        <xdr:cNvPr id="331" name="n_4mainValue【市民会館】&#10;有形固定資産減価償却率">
          <a:extLst>
            <a:ext uri="{FF2B5EF4-FFF2-40B4-BE49-F238E27FC236}">
              <a16:creationId xmlns:a16="http://schemas.microsoft.com/office/drawing/2014/main" xmlns="" id="{00000000-0008-0000-0200-00004B010000}"/>
            </a:ext>
          </a:extLst>
        </xdr:cNvPr>
        <xdr:cNvSpPr txBox="1"/>
      </xdr:nvSpPr>
      <xdr:spPr>
        <a:xfrm>
          <a:off x="927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a:extLst>
            <a:ext uri="{FF2B5EF4-FFF2-40B4-BE49-F238E27FC236}">
              <a16:creationId xmlns:a16="http://schemas.microsoft.com/office/drawing/2014/main" xmlns="" id="{00000000-0008-0000-0200-00004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3" name="正方形/長方形 332">
          <a:extLst>
            <a:ext uri="{FF2B5EF4-FFF2-40B4-BE49-F238E27FC236}">
              <a16:creationId xmlns:a16="http://schemas.microsoft.com/office/drawing/2014/main" xmlns="" id="{00000000-0008-0000-0200-00004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4" name="正方形/長方形 333">
          <a:extLst>
            <a:ext uri="{FF2B5EF4-FFF2-40B4-BE49-F238E27FC236}">
              <a16:creationId xmlns:a16="http://schemas.microsoft.com/office/drawing/2014/main" xmlns="" id="{00000000-0008-0000-0200-00004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5" name="正方形/長方形 334">
          <a:extLst>
            <a:ext uri="{FF2B5EF4-FFF2-40B4-BE49-F238E27FC236}">
              <a16:creationId xmlns:a16="http://schemas.microsoft.com/office/drawing/2014/main" xmlns="" id="{00000000-0008-0000-0200-00004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6" name="正方形/長方形 335">
          <a:extLst>
            <a:ext uri="{FF2B5EF4-FFF2-40B4-BE49-F238E27FC236}">
              <a16:creationId xmlns:a16="http://schemas.microsoft.com/office/drawing/2014/main" xmlns="" id="{00000000-0008-0000-0200-00005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7" name="正方形/長方形 336">
          <a:extLst>
            <a:ext uri="{FF2B5EF4-FFF2-40B4-BE49-F238E27FC236}">
              <a16:creationId xmlns:a16="http://schemas.microsoft.com/office/drawing/2014/main" xmlns="" id="{00000000-0008-0000-0200-00005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8" name="正方形/長方形 337">
          <a:extLst>
            <a:ext uri="{FF2B5EF4-FFF2-40B4-BE49-F238E27FC236}">
              <a16:creationId xmlns:a16="http://schemas.microsoft.com/office/drawing/2014/main" xmlns="" id="{00000000-0008-0000-0200-00005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a:extLst>
            <a:ext uri="{FF2B5EF4-FFF2-40B4-BE49-F238E27FC236}">
              <a16:creationId xmlns:a16="http://schemas.microsoft.com/office/drawing/2014/main" xmlns="" id="{00000000-0008-0000-0200-000053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0" name="テキスト ボックス 339">
          <a:extLst>
            <a:ext uri="{FF2B5EF4-FFF2-40B4-BE49-F238E27FC236}">
              <a16:creationId xmlns:a16="http://schemas.microsoft.com/office/drawing/2014/main" xmlns="" id="{00000000-0008-0000-0200-000054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1" name="直線コネクタ 340">
          <a:extLst>
            <a:ext uri="{FF2B5EF4-FFF2-40B4-BE49-F238E27FC236}">
              <a16:creationId xmlns:a16="http://schemas.microsoft.com/office/drawing/2014/main" xmlns="" id="{00000000-0008-0000-0200-000055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2" name="直線コネクタ 341">
          <a:extLst>
            <a:ext uri="{FF2B5EF4-FFF2-40B4-BE49-F238E27FC236}">
              <a16:creationId xmlns:a16="http://schemas.microsoft.com/office/drawing/2014/main" xmlns="" id="{00000000-0008-0000-0200-000056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3" name="テキスト ボックス 342">
          <a:extLst>
            <a:ext uri="{FF2B5EF4-FFF2-40B4-BE49-F238E27FC236}">
              <a16:creationId xmlns:a16="http://schemas.microsoft.com/office/drawing/2014/main" xmlns="" id="{00000000-0008-0000-0200-000057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4" name="直線コネクタ 343">
          <a:extLst>
            <a:ext uri="{FF2B5EF4-FFF2-40B4-BE49-F238E27FC236}">
              <a16:creationId xmlns:a16="http://schemas.microsoft.com/office/drawing/2014/main" xmlns="" id="{00000000-0008-0000-0200-000058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5" name="テキスト ボックス 344">
          <a:extLst>
            <a:ext uri="{FF2B5EF4-FFF2-40B4-BE49-F238E27FC236}">
              <a16:creationId xmlns:a16="http://schemas.microsoft.com/office/drawing/2014/main" xmlns="" id="{00000000-0008-0000-0200-000059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6" name="直線コネクタ 345">
          <a:extLst>
            <a:ext uri="{FF2B5EF4-FFF2-40B4-BE49-F238E27FC236}">
              <a16:creationId xmlns:a16="http://schemas.microsoft.com/office/drawing/2014/main" xmlns="" id="{00000000-0008-0000-0200-00005A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47" name="テキスト ボックス 346">
          <a:extLst>
            <a:ext uri="{FF2B5EF4-FFF2-40B4-BE49-F238E27FC236}">
              <a16:creationId xmlns:a16="http://schemas.microsoft.com/office/drawing/2014/main" xmlns="" id="{00000000-0008-0000-0200-00005B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8" name="直線コネクタ 347">
          <a:extLst>
            <a:ext uri="{FF2B5EF4-FFF2-40B4-BE49-F238E27FC236}">
              <a16:creationId xmlns:a16="http://schemas.microsoft.com/office/drawing/2014/main" xmlns="" id="{00000000-0008-0000-0200-00005C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49" name="テキスト ボックス 348">
          <a:extLst>
            <a:ext uri="{FF2B5EF4-FFF2-40B4-BE49-F238E27FC236}">
              <a16:creationId xmlns:a16="http://schemas.microsoft.com/office/drawing/2014/main" xmlns="" id="{00000000-0008-0000-0200-00005D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0" name="直線コネクタ 349">
          <a:extLst>
            <a:ext uri="{FF2B5EF4-FFF2-40B4-BE49-F238E27FC236}">
              <a16:creationId xmlns:a16="http://schemas.microsoft.com/office/drawing/2014/main" xmlns="" id="{00000000-0008-0000-0200-00005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1" name="テキスト ボックス 350">
          <a:extLst>
            <a:ext uri="{FF2B5EF4-FFF2-40B4-BE49-F238E27FC236}">
              <a16:creationId xmlns:a16="http://schemas.microsoft.com/office/drawing/2014/main" xmlns="" id="{00000000-0008-0000-0200-00005F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2" name="【市民会館】&#10;一人当たり面積グラフ枠">
          <a:extLst>
            <a:ext uri="{FF2B5EF4-FFF2-40B4-BE49-F238E27FC236}">
              <a16:creationId xmlns:a16="http://schemas.microsoft.com/office/drawing/2014/main" xmlns="" id="{00000000-0008-0000-0200-00006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34137</xdr:rowOff>
    </xdr:from>
    <xdr:to>
      <xdr:col>54</xdr:col>
      <xdr:colOff>189865</xdr:colOff>
      <xdr:row>108</xdr:row>
      <xdr:rowOff>64312</xdr:rowOff>
    </xdr:to>
    <xdr:cxnSp macro="">
      <xdr:nvCxnSpPr>
        <xdr:cNvPr id="353" name="直線コネクタ 352">
          <a:extLst>
            <a:ext uri="{FF2B5EF4-FFF2-40B4-BE49-F238E27FC236}">
              <a16:creationId xmlns:a16="http://schemas.microsoft.com/office/drawing/2014/main" xmlns="" id="{00000000-0008-0000-0200-000061010000}"/>
            </a:ext>
          </a:extLst>
        </xdr:cNvPr>
        <xdr:cNvCxnSpPr/>
      </xdr:nvCxnSpPr>
      <xdr:spPr>
        <a:xfrm flipV="1">
          <a:off x="10476865" y="17179137"/>
          <a:ext cx="0" cy="1401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354" name="【市民会館】&#10;一人当たり面積最小値テキスト">
          <a:extLst>
            <a:ext uri="{FF2B5EF4-FFF2-40B4-BE49-F238E27FC236}">
              <a16:creationId xmlns:a16="http://schemas.microsoft.com/office/drawing/2014/main" xmlns="" id="{00000000-0008-0000-0200-000062010000}"/>
            </a:ext>
          </a:extLst>
        </xdr:cNvPr>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355" name="直線コネクタ 354">
          <a:extLst>
            <a:ext uri="{FF2B5EF4-FFF2-40B4-BE49-F238E27FC236}">
              <a16:creationId xmlns:a16="http://schemas.microsoft.com/office/drawing/2014/main" xmlns="" id="{00000000-0008-0000-0200-000063010000}"/>
            </a:ext>
          </a:extLst>
        </xdr:cNvPr>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152264</xdr:rowOff>
    </xdr:from>
    <xdr:ext cx="469744" cy="259045"/>
    <xdr:sp macro="" textlink="">
      <xdr:nvSpPr>
        <xdr:cNvPr id="356" name="【市民会館】&#10;一人当たり面積最大値テキスト">
          <a:extLst>
            <a:ext uri="{FF2B5EF4-FFF2-40B4-BE49-F238E27FC236}">
              <a16:creationId xmlns:a16="http://schemas.microsoft.com/office/drawing/2014/main" xmlns="" id="{00000000-0008-0000-0200-000064010000}"/>
            </a:ext>
          </a:extLst>
        </xdr:cNvPr>
        <xdr:cNvSpPr txBox="1"/>
      </xdr:nvSpPr>
      <xdr:spPr>
        <a:xfrm>
          <a:off x="10515600" y="1695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34137</xdr:rowOff>
    </xdr:from>
    <xdr:to>
      <xdr:col>55</xdr:col>
      <xdr:colOff>88900</xdr:colOff>
      <xdr:row>100</xdr:row>
      <xdr:rowOff>34137</xdr:rowOff>
    </xdr:to>
    <xdr:cxnSp macro="">
      <xdr:nvCxnSpPr>
        <xdr:cNvPr id="357" name="直線コネクタ 356">
          <a:extLst>
            <a:ext uri="{FF2B5EF4-FFF2-40B4-BE49-F238E27FC236}">
              <a16:creationId xmlns:a16="http://schemas.microsoft.com/office/drawing/2014/main" xmlns="" id="{00000000-0008-0000-0200-000065010000}"/>
            </a:ext>
          </a:extLst>
        </xdr:cNvPr>
        <xdr:cNvCxnSpPr/>
      </xdr:nvCxnSpPr>
      <xdr:spPr>
        <a:xfrm>
          <a:off x="10388600" y="1717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26331</xdr:rowOff>
    </xdr:from>
    <xdr:ext cx="469744" cy="259045"/>
    <xdr:sp macro="" textlink="">
      <xdr:nvSpPr>
        <xdr:cNvPr id="358" name="【市民会館】&#10;一人当たり面積平均値テキスト">
          <a:extLst>
            <a:ext uri="{FF2B5EF4-FFF2-40B4-BE49-F238E27FC236}">
              <a16:creationId xmlns:a16="http://schemas.microsoft.com/office/drawing/2014/main" xmlns="" id="{00000000-0008-0000-0200-000066010000}"/>
            </a:ext>
          </a:extLst>
        </xdr:cNvPr>
        <xdr:cNvSpPr txBox="1"/>
      </xdr:nvSpPr>
      <xdr:spPr>
        <a:xfrm>
          <a:off x="10515600" y="18028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xdr:rowOff>
    </xdr:from>
    <xdr:to>
      <xdr:col>55</xdr:col>
      <xdr:colOff>50800</xdr:colOff>
      <xdr:row>106</xdr:row>
      <xdr:rowOff>105054</xdr:rowOff>
    </xdr:to>
    <xdr:sp macro="" textlink="">
      <xdr:nvSpPr>
        <xdr:cNvPr id="359" name="フローチャート: 判断 358">
          <a:extLst>
            <a:ext uri="{FF2B5EF4-FFF2-40B4-BE49-F238E27FC236}">
              <a16:creationId xmlns:a16="http://schemas.microsoft.com/office/drawing/2014/main" xmlns="" id="{00000000-0008-0000-0200-000067010000}"/>
            </a:ext>
          </a:extLst>
        </xdr:cNvPr>
        <xdr:cNvSpPr/>
      </xdr:nvSpPr>
      <xdr:spPr>
        <a:xfrm>
          <a:off x="10426700" y="1817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97637</xdr:rowOff>
    </xdr:from>
    <xdr:to>
      <xdr:col>50</xdr:col>
      <xdr:colOff>165100</xdr:colOff>
      <xdr:row>107</xdr:row>
      <xdr:rowOff>27787</xdr:rowOff>
    </xdr:to>
    <xdr:sp macro="" textlink="">
      <xdr:nvSpPr>
        <xdr:cNvPr id="360" name="フローチャート: 判断 359">
          <a:extLst>
            <a:ext uri="{FF2B5EF4-FFF2-40B4-BE49-F238E27FC236}">
              <a16:creationId xmlns:a16="http://schemas.microsoft.com/office/drawing/2014/main" xmlns="" id="{00000000-0008-0000-0200-000068010000}"/>
            </a:ext>
          </a:extLst>
        </xdr:cNvPr>
        <xdr:cNvSpPr/>
      </xdr:nvSpPr>
      <xdr:spPr>
        <a:xfrm>
          <a:off x="9588500" y="182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361" name="フローチャート: 判断 360">
          <a:extLst>
            <a:ext uri="{FF2B5EF4-FFF2-40B4-BE49-F238E27FC236}">
              <a16:creationId xmlns:a16="http://schemas.microsoft.com/office/drawing/2014/main" xmlns="" id="{00000000-0008-0000-0200-000069010000}"/>
            </a:ext>
          </a:extLst>
        </xdr:cNvPr>
        <xdr:cNvSpPr/>
      </xdr:nvSpPr>
      <xdr:spPr>
        <a:xfrm>
          <a:off x="8699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78436</xdr:rowOff>
    </xdr:from>
    <xdr:to>
      <xdr:col>41</xdr:col>
      <xdr:colOff>101600</xdr:colOff>
      <xdr:row>107</xdr:row>
      <xdr:rowOff>8586</xdr:rowOff>
    </xdr:to>
    <xdr:sp macro="" textlink="">
      <xdr:nvSpPr>
        <xdr:cNvPr id="362" name="フローチャート: 判断 361">
          <a:extLst>
            <a:ext uri="{FF2B5EF4-FFF2-40B4-BE49-F238E27FC236}">
              <a16:creationId xmlns:a16="http://schemas.microsoft.com/office/drawing/2014/main" xmlns="" id="{00000000-0008-0000-0200-00006A010000}"/>
            </a:ext>
          </a:extLst>
        </xdr:cNvPr>
        <xdr:cNvSpPr/>
      </xdr:nvSpPr>
      <xdr:spPr>
        <a:xfrm>
          <a:off x="7810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93980</xdr:rowOff>
    </xdr:from>
    <xdr:to>
      <xdr:col>36</xdr:col>
      <xdr:colOff>165100</xdr:colOff>
      <xdr:row>107</xdr:row>
      <xdr:rowOff>24130</xdr:rowOff>
    </xdr:to>
    <xdr:sp macro="" textlink="">
      <xdr:nvSpPr>
        <xdr:cNvPr id="363" name="フローチャート: 判断 362">
          <a:extLst>
            <a:ext uri="{FF2B5EF4-FFF2-40B4-BE49-F238E27FC236}">
              <a16:creationId xmlns:a16="http://schemas.microsoft.com/office/drawing/2014/main" xmlns="" id="{00000000-0008-0000-0200-00006B010000}"/>
            </a:ext>
          </a:extLst>
        </xdr:cNvPr>
        <xdr:cNvSpPr/>
      </xdr:nvSpPr>
      <xdr:spPr>
        <a:xfrm>
          <a:off x="6921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xmlns="" id="{00000000-0008-0000-0200-00006C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xmlns="" id="{00000000-0008-0000-0200-00006D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xmlns="" id="{00000000-0008-0000-0200-00006E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xmlns="" id="{00000000-0008-0000-0200-00006F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xmlns="" id="{00000000-0008-0000-0200-000070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56947</xdr:rowOff>
    </xdr:from>
    <xdr:to>
      <xdr:col>55</xdr:col>
      <xdr:colOff>50800</xdr:colOff>
      <xdr:row>107</xdr:row>
      <xdr:rowOff>158547</xdr:rowOff>
    </xdr:to>
    <xdr:sp macro="" textlink="">
      <xdr:nvSpPr>
        <xdr:cNvPr id="369" name="楕円 368">
          <a:extLst>
            <a:ext uri="{FF2B5EF4-FFF2-40B4-BE49-F238E27FC236}">
              <a16:creationId xmlns:a16="http://schemas.microsoft.com/office/drawing/2014/main" xmlns="" id="{00000000-0008-0000-0200-000071010000}"/>
            </a:ext>
          </a:extLst>
        </xdr:cNvPr>
        <xdr:cNvSpPr/>
      </xdr:nvSpPr>
      <xdr:spPr>
        <a:xfrm>
          <a:off x="10426700" y="1840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35374</xdr:rowOff>
    </xdr:from>
    <xdr:ext cx="469744" cy="259045"/>
    <xdr:sp macro="" textlink="">
      <xdr:nvSpPr>
        <xdr:cNvPr id="370" name="【市民会館】&#10;一人当たり面積該当値テキスト">
          <a:extLst>
            <a:ext uri="{FF2B5EF4-FFF2-40B4-BE49-F238E27FC236}">
              <a16:creationId xmlns:a16="http://schemas.microsoft.com/office/drawing/2014/main" xmlns="" id="{00000000-0008-0000-0200-000072010000}"/>
            </a:ext>
          </a:extLst>
        </xdr:cNvPr>
        <xdr:cNvSpPr txBox="1"/>
      </xdr:nvSpPr>
      <xdr:spPr>
        <a:xfrm>
          <a:off x="10515600" y="1838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56947</xdr:rowOff>
    </xdr:from>
    <xdr:to>
      <xdr:col>50</xdr:col>
      <xdr:colOff>165100</xdr:colOff>
      <xdr:row>107</xdr:row>
      <xdr:rowOff>158547</xdr:rowOff>
    </xdr:to>
    <xdr:sp macro="" textlink="">
      <xdr:nvSpPr>
        <xdr:cNvPr id="371" name="楕円 370">
          <a:extLst>
            <a:ext uri="{FF2B5EF4-FFF2-40B4-BE49-F238E27FC236}">
              <a16:creationId xmlns:a16="http://schemas.microsoft.com/office/drawing/2014/main" xmlns="" id="{00000000-0008-0000-0200-000073010000}"/>
            </a:ext>
          </a:extLst>
        </xdr:cNvPr>
        <xdr:cNvSpPr/>
      </xdr:nvSpPr>
      <xdr:spPr>
        <a:xfrm>
          <a:off x="9588500" y="1840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107747</xdr:rowOff>
    </xdr:from>
    <xdr:to>
      <xdr:col>55</xdr:col>
      <xdr:colOff>0</xdr:colOff>
      <xdr:row>107</xdr:row>
      <xdr:rowOff>107747</xdr:rowOff>
    </xdr:to>
    <xdr:cxnSp macro="">
      <xdr:nvCxnSpPr>
        <xdr:cNvPr id="372" name="直線コネクタ 371">
          <a:extLst>
            <a:ext uri="{FF2B5EF4-FFF2-40B4-BE49-F238E27FC236}">
              <a16:creationId xmlns:a16="http://schemas.microsoft.com/office/drawing/2014/main" xmlns="" id="{00000000-0008-0000-0200-000074010000}"/>
            </a:ext>
          </a:extLst>
        </xdr:cNvPr>
        <xdr:cNvCxnSpPr/>
      </xdr:nvCxnSpPr>
      <xdr:spPr>
        <a:xfrm>
          <a:off x="9639300" y="184528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56947</xdr:rowOff>
    </xdr:from>
    <xdr:to>
      <xdr:col>46</xdr:col>
      <xdr:colOff>38100</xdr:colOff>
      <xdr:row>107</xdr:row>
      <xdr:rowOff>158547</xdr:rowOff>
    </xdr:to>
    <xdr:sp macro="" textlink="">
      <xdr:nvSpPr>
        <xdr:cNvPr id="373" name="楕円 372">
          <a:extLst>
            <a:ext uri="{FF2B5EF4-FFF2-40B4-BE49-F238E27FC236}">
              <a16:creationId xmlns:a16="http://schemas.microsoft.com/office/drawing/2014/main" xmlns="" id="{00000000-0008-0000-0200-000075010000}"/>
            </a:ext>
          </a:extLst>
        </xdr:cNvPr>
        <xdr:cNvSpPr/>
      </xdr:nvSpPr>
      <xdr:spPr>
        <a:xfrm>
          <a:off x="8699500" y="1840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107747</xdr:rowOff>
    </xdr:from>
    <xdr:to>
      <xdr:col>50</xdr:col>
      <xdr:colOff>114300</xdr:colOff>
      <xdr:row>107</xdr:row>
      <xdr:rowOff>107747</xdr:rowOff>
    </xdr:to>
    <xdr:cxnSp macro="">
      <xdr:nvCxnSpPr>
        <xdr:cNvPr id="374" name="直線コネクタ 373">
          <a:extLst>
            <a:ext uri="{FF2B5EF4-FFF2-40B4-BE49-F238E27FC236}">
              <a16:creationId xmlns:a16="http://schemas.microsoft.com/office/drawing/2014/main" xmlns="" id="{00000000-0008-0000-0200-000076010000}"/>
            </a:ext>
          </a:extLst>
        </xdr:cNvPr>
        <xdr:cNvCxnSpPr/>
      </xdr:nvCxnSpPr>
      <xdr:spPr>
        <a:xfrm>
          <a:off x="8750300" y="184528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56947</xdr:rowOff>
    </xdr:from>
    <xdr:to>
      <xdr:col>41</xdr:col>
      <xdr:colOff>101600</xdr:colOff>
      <xdr:row>107</xdr:row>
      <xdr:rowOff>158547</xdr:rowOff>
    </xdr:to>
    <xdr:sp macro="" textlink="">
      <xdr:nvSpPr>
        <xdr:cNvPr id="375" name="楕円 374">
          <a:extLst>
            <a:ext uri="{FF2B5EF4-FFF2-40B4-BE49-F238E27FC236}">
              <a16:creationId xmlns:a16="http://schemas.microsoft.com/office/drawing/2014/main" xmlns="" id="{00000000-0008-0000-0200-000077010000}"/>
            </a:ext>
          </a:extLst>
        </xdr:cNvPr>
        <xdr:cNvSpPr/>
      </xdr:nvSpPr>
      <xdr:spPr>
        <a:xfrm>
          <a:off x="7810500" y="1840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107747</xdr:rowOff>
    </xdr:from>
    <xdr:to>
      <xdr:col>45</xdr:col>
      <xdr:colOff>177800</xdr:colOff>
      <xdr:row>107</xdr:row>
      <xdr:rowOff>107747</xdr:rowOff>
    </xdr:to>
    <xdr:cxnSp macro="">
      <xdr:nvCxnSpPr>
        <xdr:cNvPr id="376" name="直線コネクタ 375">
          <a:extLst>
            <a:ext uri="{FF2B5EF4-FFF2-40B4-BE49-F238E27FC236}">
              <a16:creationId xmlns:a16="http://schemas.microsoft.com/office/drawing/2014/main" xmlns="" id="{00000000-0008-0000-0200-000078010000}"/>
            </a:ext>
          </a:extLst>
        </xdr:cNvPr>
        <xdr:cNvCxnSpPr/>
      </xdr:nvCxnSpPr>
      <xdr:spPr>
        <a:xfrm>
          <a:off x="7861300" y="184528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58776</xdr:rowOff>
    </xdr:from>
    <xdr:to>
      <xdr:col>36</xdr:col>
      <xdr:colOff>165100</xdr:colOff>
      <xdr:row>107</xdr:row>
      <xdr:rowOff>160376</xdr:rowOff>
    </xdr:to>
    <xdr:sp macro="" textlink="">
      <xdr:nvSpPr>
        <xdr:cNvPr id="377" name="楕円 376">
          <a:extLst>
            <a:ext uri="{FF2B5EF4-FFF2-40B4-BE49-F238E27FC236}">
              <a16:creationId xmlns:a16="http://schemas.microsoft.com/office/drawing/2014/main" xmlns="" id="{00000000-0008-0000-0200-000079010000}"/>
            </a:ext>
          </a:extLst>
        </xdr:cNvPr>
        <xdr:cNvSpPr/>
      </xdr:nvSpPr>
      <xdr:spPr>
        <a:xfrm>
          <a:off x="6921500" y="1840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107747</xdr:rowOff>
    </xdr:from>
    <xdr:to>
      <xdr:col>41</xdr:col>
      <xdr:colOff>50800</xdr:colOff>
      <xdr:row>107</xdr:row>
      <xdr:rowOff>109576</xdr:rowOff>
    </xdr:to>
    <xdr:cxnSp macro="">
      <xdr:nvCxnSpPr>
        <xdr:cNvPr id="378" name="直線コネクタ 377">
          <a:extLst>
            <a:ext uri="{FF2B5EF4-FFF2-40B4-BE49-F238E27FC236}">
              <a16:creationId xmlns:a16="http://schemas.microsoft.com/office/drawing/2014/main" xmlns="" id="{00000000-0008-0000-0200-00007A010000}"/>
            </a:ext>
          </a:extLst>
        </xdr:cNvPr>
        <xdr:cNvCxnSpPr/>
      </xdr:nvCxnSpPr>
      <xdr:spPr>
        <a:xfrm flipV="1">
          <a:off x="6972300" y="1845289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44314</xdr:rowOff>
    </xdr:from>
    <xdr:ext cx="469744" cy="259045"/>
    <xdr:sp macro="" textlink="">
      <xdr:nvSpPr>
        <xdr:cNvPr id="379" name="n_1aveValue【市民会館】&#10;一人当たり面積">
          <a:extLst>
            <a:ext uri="{FF2B5EF4-FFF2-40B4-BE49-F238E27FC236}">
              <a16:creationId xmlns:a16="http://schemas.microsoft.com/office/drawing/2014/main" xmlns="" id="{00000000-0008-0000-0200-00007B010000}"/>
            </a:ext>
          </a:extLst>
        </xdr:cNvPr>
        <xdr:cNvSpPr txBox="1"/>
      </xdr:nvSpPr>
      <xdr:spPr>
        <a:xfrm>
          <a:off x="9391727" y="180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4081</xdr:rowOff>
    </xdr:from>
    <xdr:ext cx="469744" cy="259045"/>
    <xdr:sp macro="" textlink="">
      <xdr:nvSpPr>
        <xdr:cNvPr id="380" name="n_2aveValue【市民会館】&#10;一人当たり面積">
          <a:extLst>
            <a:ext uri="{FF2B5EF4-FFF2-40B4-BE49-F238E27FC236}">
              <a16:creationId xmlns:a16="http://schemas.microsoft.com/office/drawing/2014/main" xmlns="" id="{00000000-0008-0000-0200-00007C010000}"/>
            </a:ext>
          </a:extLst>
        </xdr:cNvPr>
        <xdr:cNvSpPr txBox="1"/>
      </xdr:nvSpPr>
      <xdr:spPr>
        <a:xfrm>
          <a:off x="8515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25113</xdr:rowOff>
    </xdr:from>
    <xdr:ext cx="469744" cy="259045"/>
    <xdr:sp macro="" textlink="">
      <xdr:nvSpPr>
        <xdr:cNvPr id="381" name="n_3aveValue【市民会館】&#10;一人当たり面積">
          <a:extLst>
            <a:ext uri="{FF2B5EF4-FFF2-40B4-BE49-F238E27FC236}">
              <a16:creationId xmlns:a16="http://schemas.microsoft.com/office/drawing/2014/main" xmlns="" id="{00000000-0008-0000-0200-00007D010000}"/>
            </a:ext>
          </a:extLst>
        </xdr:cNvPr>
        <xdr:cNvSpPr txBox="1"/>
      </xdr:nvSpPr>
      <xdr:spPr>
        <a:xfrm>
          <a:off x="7626427" y="180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40657</xdr:rowOff>
    </xdr:from>
    <xdr:ext cx="469744" cy="259045"/>
    <xdr:sp macro="" textlink="">
      <xdr:nvSpPr>
        <xdr:cNvPr id="382" name="n_4aveValue【市民会館】&#10;一人当たり面積">
          <a:extLst>
            <a:ext uri="{FF2B5EF4-FFF2-40B4-BE49-F238E27FC236}">
              <a16:creationId xmlns:a16="http://schemas.microsoft.com/office/drawing/2014/main" xmlns="" id="{00000000-0008-0000-0200-00007E010000}"/>
            </a:ext>
          </a:extLst>
        </xdr:cNvPr>
        <xdr:cNvSpPr txBox="1"/>
      </xdr:nvSpPr>
      <xdr:spPr>
        <a:xfrm>
          <a:off x="6737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149674</xdr:rowOff>
    </xdr:from>
    <xdr:ext cx="469744" cy="259045"/>
    <xdr:sp macro="" textlink="">
      <xdr:nvSpPr>
        <xdr:cNvPr id="383" name="n_1mainValue【市民会館】&#10;一人当たり面積">
          <a:extLst>
            <a:ext uri="{FF2B5EF4-FFF2-40B4-BE49-F238E27FC236}">
              <a16:creationId xmlns:a16="http://schemas.microsoft.com/office/drawing/2014/main" xmlns="" id="{00000000-0008-0000-0200-00007F010000}"/>
            </a:ext>
          </a:extLst>
        </xdr:cNvPr>
        <xdr:cNvSpPr txBox="1"/>
      </xdr:nvSpPr>
      <xdr:spPr>
        <a:xfrm>
          <a:off x="9391727" y="1849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149674</xdr:rowOff>
    </xdr:from>
    <xdr:ext cx="469744" cy="259045"/>
    <xdr:sp macro="" textlink="">
      <xdr:nvSpPr>
        <xdr:cNvPr id="384" name="n_2mainValue【市民会館】&#10;一人当たり面積">
          <a:extLst>
            <a:ext uri="{FF2B5EF4-FFF2-40B4-BE49-F238E27FC236}">
              <a16:creationId xmlns:a16="http://schemas.microsoft.com/office/drawing/2014/main" xmlns="" id="{00000000-0008-0000-0200-000080010000}"/>
            </a:ext>
          </a:extLst>
        </xdr:cNvPr>
        <xdr:cNvSpPr txBox="1"/>
      </xdr:nvSpPr>
      <xdr:spPr>
        <a:xfrm>
          <a:off x="8515427" y="1849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149674</xdr:rowOff>
    </xdr:from>
    <xdr:ext cx="469744" cy="259045"/>
    <xdr:sp macro="" textlink="">
      <xdr:nvSpPr>
        <xdr:cNvPr id="385" name="n_3mainValue【市民会館】&#10;一人当たり面積">
          <a:extLst>
            <a:ext uri="{FF2B5EF4-FFF2-40B4-BE49-F238E27FC236}">
              <a16:creationId xmlns:a16="http://schemas.microsoft.com/office/drawing/2014/main" xmlns="" id="{00000000-0008-0000-0200-000081010000}"/>
            </a:ext>
          </a:extLst>
        </xdr:cNvPr>
        <xdr:cNvSpPr txBox="1"/>
      </xdr:nvSpPr>
      <xdr:spPr>
        <a:xfrm>
          <a:off x="7626427" y="1849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151503</xdr:rowOff>
    </xdr:from>
    <xdr:ext cx="469744" cy="259045"/>
    <xdr:sp macro="" textlink="">
      <xdr:nvSpPr>
        <xdr:cNvPr id="386" name="n_4mainValue【市民会館】&#10;一人当たり面積">
          <a:extLst>
            <a:ext uri="{FF2B5EF4-FFF2-40B4-BE49-F238E27FC236}">
              <a16:creationId xmlns:a16="http://schemas.microsoft.com/office/drawing/2014/main" xmlns="" id="{00000000-0008-0000-0200-000082010000}"/>
            </a:ext>
          </a:extLst>
        </xdr:cNvPr>
        <xdr:cNvSpPr txBox="1"/>
      </xdr:nvSpPr>
      <xdr:spPr>
        <a:xfrm>
          <a:off x="6737427" y="1849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xmlns="" id="{00000000-0008-0000-0200-00008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xmlns="" id="{00000000-0008-0000-0200-00008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xmlns="" id="{00000000-0008-0000-0200-00008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xmlns="" id="{00000000-0008-0000-0200-00008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xmlns="" id="{00000000-0008-0000-0200-00008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xmlns="" id="{00000000-0008-0000-0200-00008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xmlns="" id="{00000000-0008-0000-0200-00008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xmlns="" id="{00000000-0008-0000-0200-00008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xmlns="" id="{00000000-0008-0000-0200-00008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xmlns="" id="{00000000-0008-0000-0200-00008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xmlns="" id="{00000000-0008-0000-0200-00008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xmlns="" id="{00000000-0008-0000-0200-00008E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xmlns="" id="{00000000-0008-0000-0200-00008F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xmlns="" id="{00000000-0008-0000-0200-000090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xmlns="" id="{00000000-0008-0000-0200-000091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xmlns="" id="{00000000-0008-0000-0200-000092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xmlns="" id="{00000000-0008-0000-0200-000093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xmlns="" id="{00000000-0008-0000-0200-000094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xmlns="" id="{00000000-0008-0000-0200-000095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xmlns="" id="{00000000-0008-0000-0200-000096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xmlns="" id="{00000000-0008-0000-0200-000097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xmlns="" id="{00000000-0008-0000-0200-000098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xmlns="" id="{00000000-0008-0000-0200-000099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a:extLst>
            <a:ext uri="{FF2B5EF4-FFF2-40B4-BE49-F238E27FC236}">
              <a16:creationId xmlns:a16="http://schemas.microsoft.com/office/drawing/2014/main" xmlns="" id="{00000000-0008-0000-0200-00009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xmlns="" id="{00000000-0008-0000-0200-00009B010000}"/>
            </a:ext>
          </a:extLst>
        </xdr:cNvPr>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一般廃棄物処理施設】&#10;有形固定資産減価償却率最小値テキスト">
          <a:extLst>
            <a:ext uri="{FF2B5EF4-FFF2-40B4-BE49-F238E27FC236}">
              <a16:creationId xmlns:a16="http://schemas.microsoft.com/office/drawing/2014/main" xmlns="" id="{00000000-0008-0000-0200-00009C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xmlns="" id="{00000000-0008-0000-0200-00009D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414" name="【一般廃棄物処理施設】&#10;有形固定資産減価償却率最大値テキスト">
          <a:extLst>
            <a:ext uri="{FF2B5EF4-FFF2-40B4-BE49-F238E27FC236}">
              <a16:creationId xmlns:a16="http://schemas.microsoft.com/office/drawing/2014/main" xmlns="" id="{00000000-0008-0000-0200-00009E010000}"/>
            </a:ext>
          </a:extLst>
        </xdr:cNvPr>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415" name="直線コネクタ 414">
          <a:extLst>
            <a:ext uri="{FF2B5EF4-FFF2-40B4-BE49-F238E27FC236}">
              <a16:creationId xmlns:a16="http://schemas.microsoft.com/office/drawing/2014/main" xmlns="" id="{00000000-0008-0000-0200-00009F010000}"/>
            </a:ext>
          </a:extLst>
        </xdr:cNvPr>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416" name="【一般廃棄物処理施設】&#10;有形固定資産減価償却率平均値テキスト">
          <a:extLst>
            <a:ext uri="{FF2B5EF4-FFF2-40B4-BE49-F238E27FC236}">
              <a16:creationId xmlns:a16="http://schemas.microsoft.com/office/drawing/2014/main" xmlns="" id="{00000000-0008-0000-0200-0000A0010000}"/>
            </a:ext>
          </a:extLst>
        </xdr:cNvPr>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17" name="フローチャート: 判断 416">
          <a:extLst>
            <a:ext uri="{FF2B5EF4-FFF2-40B4-BE49-F238E27FC236}">
              <a16:creationId xmlns:a16="http://schemas.microsoft.com/office/drawing/2014/main" xmlns="" id="{00000000-0008-0000-0200-0000A1010000}"/>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145415</xdr:rowOff>
    </xdr:from>
    <xdr:to>
      <xdr:col>81</xdr:col>
      <xdr:colOff>101600</xdr:colOff>
      <xdr:row>37</xdr:row>
      <xdr:rowOff>75565</xdr:rowOff>
    </xdr:to>
    <xdr:sp macro="" textlink="">
      <xdr:nvSpPr>
        <xdr:cNvPr id="418" name="フローチャート: 判断 417">
          <a:extLst>
            <a:ext uri="{FF2B5EF4-FFF2-40B4-BE49-F238E27FC236}">
              <a16:creationId xmlns:a16="http://schemas.microsoft.com/office/drawing/2014/main" xmlns="" id="{00000000-0008-0000-0200-0000A2010000}"/>
            </a:ext>
          </a:extLst>
        </xdr:cNvPr>
        <xdr:cNvSpPr/>
      </xdr:nvSpPr>
      <xdr:spPr>
        <a:xfrm>
          <a:off x="15430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419" name="フローチャート: 判断 418">
          <a:extLst>
            <a:ext uri="{FF2B5EF4-FFF2-40B4-BE49-F238E27FC236}">
              <a16:creationId xmlns:a16="http://schemas.microsoft.com/office/drawing/2014/main" xmlns="" id="{00000000-0008-0000-0200-0000A3010000}"/>
            </a:ext>
          </a:extLst>
        </xdr:cNvPr>
        <xdr:cNvSpPr/>
      </xdr:nvSpPr>
      <xdr:spPr>
        <a:xfrm>
          <a:off x="1454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20" name="フローチャート: 判断 419">
          <a:extLst>
            <a:ext uri="{FF2B5EF4-FFF2-40B4-BE49-F238E27FC236}">
              <a16:creationId xmlns:a16="http://schemas.microsoft.com/office/drawing/2014/main" xmlns="" id="{00000000-0008-0000-0200-0000A4010000}"/>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50165</xdr:rowOff>
    </xdr:from>
    <xdr:to>
      <xdr:col>67</xdr:col>
      <xdr:colOff>101600</xdr:colOff>
      <xdr:row>35</xdr:row>
      <xdr:rowOff>151765</xdr:rowOff>
    </xdr:to>
    <xdr:sp macro="" textlink="">
      <xdr:nvSpPr>
        <xdr:cNvPr id="421" name="フローチャート: 判断 420">
          <a:extLst>
            <a:ext uri="{FF2B5EF4-FFF2-40B4-BE49-F238E27FC236}">
              <a16:creationId xmlns:a16="http://schemas.microsoft.com/office/drawing/2014/main" xmlns="" id="{00000000-0008-0000-0200-0000A5010000}"/>
            </a:ext>
          </a:extLst>
        </xdr:cNvPr>
        <xdr:cNvSpPr/>
      </xdr:nvSpPr>
      <xdr:spPr>
        <a:xfrm>
          <a:off x="12763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xmlns="" id="{00000000-0008-0000-0200-0000A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xmlns="" id="{00000000-0008-0000-0200-0000A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xmlns="" id="{00000000-0008-0000-0200-0000A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xmlns="" id="{00000000-0008-0000-0200-0000A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xmlns="" id="{00000000-0008-0000-0200-0000A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27305</xdr:rowOff>
    </xdr:from>
    <xdr:to>
      <xdr:col>85</xdr:col>
      <xdr:colOff>177800</xdr:colOff>
      <xdr:row>35</xdr:row>
      <xdr:rowOff>128905</xdr:rowOff>
    </xdr:to>
    <xdr:sp macro="" textlink="">
      <xdr:nvSpPr>
        <xdr:cNvPr id="427" name="楕円 426">
          <a:extLst>
            <a:ext uri="{FF2B5EF4-FFF2-40B4-BE49-F238E27FC236}">
              <a16:creationId xmlns:a16="http://schemas.microsoft.com/office/drawing/2014/main" xmlns="" id="{00000000-0008-0000-0200-0000AB010000}"/>
            </a:ext>
          </a:extLst>
        </xdr:cNvPr>
        <xdr:cNvSpPr/>
      </xdr:nvSpPr>
      <xdr:spPr>
        <a:xfrm>
          <a:off x="162687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50182</xdr:rowOff>
    </xdr:from>
    <xdr:ext cx="405111" cy="259045"/>
    <xdr:sp macro="" textlink="">
      <xdr:nvSpPr>
        <xdr:cNvPr id="428" name="【一般廃棄物処理施設】&#10;有形固定資産減価償却率該当値テキスト">
          <a:extLst>
            <a:ext uri="{FF2B5EF4-FFF2-40B4-BE49-F238E27FC236}">
              <a16:creationId xmlns:a16="http://schemas.microsoft.com/office/drawing/2014/main" xmlns="" id="{00000000-0008-0000-0200-0000AC010000}"/>
            </a:ext>
          </a:extLst>
        </xdr:cNvPr>
        <xdr:cNvSpPr txBox="1"/>
      </xdr:nvSpPr>
      <xdr:spPr>
        <a:xfrm>
          <a:off x="16357600"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69215</xdr:rowOff>
    </xdr:from>
    <xdr:to>
      <xdr:col>81</xdr:col>
      <xdr:colOff>101600</xdr:colOff>
      <xdr:row>34</xdr:row>
      <xdr:rowOff>170815</xdr:rowOff>
    </xdr:to>
    <xdr:sp macro="" textlink="">
      <xdr:nvSpPr>
        <xdr:cNvPr id="429" name="楕円 428">
          <a:extLst>
            <a:ext uri="{FF2B5EF4-FFF2-40B4-BE49-F238E27FC236}">
              <a16:creationId xmlns:a16="http://schemas.microsoft.com/office/drawing/2014/main" xmlns="" id="{00000000-0008-0000-0200-0000AD010000}"/>
            </a:ext>
          </a:extLst>
        </xdr:cNvPr>
        <xdr:cNvSpPr/>
      </xdr:nvSpPr>
      <xdr:spPr>
        <a:xfrm>
          <a:off x="15430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120015</xdr:rowOff>
    </xdr:from>
    <xdr:to>
      <xdr:col>85</xdr:col>
      <xdr:colOff>127000</xdr:colOff>
      <xdr:row>35</xdr:row>
      <xdr:rowOff>78105</xdr:rowOff>
    </xdr:to>
    <xdr:cxnSp macro="">
      <xdr:nvCxnSpPr>
        <xdr:cNvPr id="430" name="直線コネクタ 429">
          <a:extLst>
            <a:ext uri="{FF2B5EF4-FFF2-40B4-BE49-F238E27FC236}">
              <a16:creationId xmlns:a16="http://schemas.microsoft.com/office/drawing/2014/main" xmlns="" id="{00000000-0008-0000-0200-0000AE010000}"/>
            </a:ext>
          </a:extLst>
        </xdr:cNvPr>
        <xdr:cNvCxnSpPr/>
      </xdr:nvCxnSpPr>
      <xdr:spPr>
        <a:xfrm>
          <a:off x="15481300" y="5949315"/>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124460</xdr:rowOff>
    </xdr:from>
    <xdr:to>
      <xdr:col>76</xdr:col>
      <xdr:colOff>165100</xdr:colOff>
      <xdr:row>35</xdr:row>
      <xdr:rowOff>54610</xdr:rowOff>
    </xdr:to>
    <xdr:sp macro="" textlink="">
      <xdr:nvSpPr>
        <xdr:cNvPr id="431" name="楕円 430">
          <a:extLst>
            <a:ext uri="{FF2B5EF4-FFF2-40B4-BE49-F238E27FC236}">
              <a16:creationId xmlns:a16="http://schemas.microsoft.com/office/drawing/2014/main" xmlns="" id="{00000000-0008-0000-0200-0000AF010000}"/>
            </a:ext>
          </a:extLst>
        </xdr:cNvPr>
        <xdr:cNvSpPr/>
      </xdr:nvSpPr>
      <xdr:spPr>
        <a:xfrm>
          <a:off x="14541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120015</xdr:rowOff>
    </xdr:from>
    <xdr:to>
      <xdr:col>81</xdr:col>
      <xdr:colOff>50800</xdr:colOff>
      <xdr:row>35</xdr:row>
      <xdr:rowOff>3810</xdr:rowOff>
    </xdr:to>
    <xdr:cxnSp macro="">
      <xdr:nvCxnSpPr>
        <xdr:cNvPr id="432" name="直線コネクタ 431">
          <a:extLst>
            <a:ext uri="{FF2B5EF4-FFF2-40B4-BE49-F238E27FC236}">
              <a16:creationId xmlns:a16="http://schemas.microsoft.com/office/drawing/2014/main" xmlns="" id="{00000000-0008-0000-0200-0000B0010000}"/>
            </a:ext>
          </a:extLst>
        </xdr:cNvPr>
        <xdr:cNvCxnSpPr/>
      </xdr:nvCxnSpPr>
      <xdr:spPr>
        <a:xfrm flipV="1">
          <a:off x="14592300" y="594931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15875</xdr:rowOff>
    </xdr:from>
    <xdr:to>
      <xdr:col>72</xdr:col>
      <xdr:colOff>38100</xdr:colOff>
      <xdr:row>36</xdr:row>
      <xdr:rowOff>117475</xdr:rowOff>
    </xdr:to>
    <xdr:sp macro="" textlink="">
      <xdr:nvSpPr>
        <xdr:cNvPr id="433" name="楕円 432">
          <a:extLst>
            <a:ext uri="{FF2B5EF4-FFF2-40B4-BE49-F238E27FC236}">
              <a16:creationId xmlns:a16="http://schemas.microsoft.com/office/drawing/2014/main" xmlns="" id="{00000000-0008-0000-0200-0000B1010000}"/>
            </a:ext>
          </a:extLst>
        </xdr:cNvPr>
        <xdr:cNvSpPr/>
      </xdr:nvSpPr>
      <xdr:spPr>
        <a:xfrm>
          <a:off x="13652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3810</xdr:rowOff>
    </xdr:from>
    <xdr:to>
      <xdr:col>76</xdr:col>
      <xdr:colOff>114300</xdr:colOff>
      <xdr:row>36</xdr:row>
      <xdr:rowOff>66675</xdr:rowOff>
    </xdr:to>
    <xdr:cxnSp macro="">
      <xdr:nvCxnSpPr>
        <xdr:cNvPr id="434" name="直線コネクタ 433">
          <a:extLst>
            <a:ext uri="{FF2B5EF4-FFF2-40B4-BE49-F238E27FC236}">
              <a16:creationId xmlns:a16="http://schemas.microsoft.com/office/drawing/2014/main" xmlns="" id="{00000000-0008-0000-0200-0000B2010000}"/>
            </a:ext>
          </a:extLst>
        </xdr:cNvPr>
        <xdr:cNvCxnSpPr/>
      </xdr:nvCxnSpPr>
      <xdr:spPr>
        <a:xfrm flipV="1">
          <a:off x="13703300" y="6004560"/>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90170</xdr:rowOff>
    </xdr:from>
    <xdr:to>
      <xdr:col>67</xdr:col>
      <xdr:colOff>101600</xdr:colOff>
      <xdr:row>36</xdr:row>
      <xdr:rowOff>20320</xdr:rowOff>
    </xdr:to>
    <xdr:sp macro="" textlink="">
      <xdr:nvSpPr>
        <xdr:cNvPr id="435" name="楕円 434">
          <a:extLst>
            <a:ext uri="{FF2B5EF4-FFF2-40B4-BE49-F238E27FC236}">
              <a16:creationId xmlns:a16="http://schemas.microsoft.com/office/drawing/2014/main" xmlns="" id="{00000000-0008-0000-0200-0000B3010000}"/>
            </a:ext>
          </a:extLst>
        </xdr:cNvPr>
        <xdr:cNvSpPr/>
      </xdr:nvSpPr>
      <xdr:spPr>
        <a:xfrm>
          <a:off x="12763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140970</xdr:rowOff>
    </xdr:from>
    <xdr:to>
      <xdr:col>71</xdr:col>
      <xdr:colOff>177800</xdr:colOff>
      <xdr:row>36</xdr:row>
      <xdr:rowOff>66675</xdr:rowOff>
    </xdr:to>
    <xdr:cxnSp macro="">
      <xdr:nvCxnSpPr>
        <xdr:cNvPr id="436" name="直線コネクタ 435">
          <a:extLst>
            <a:ext uri="{FF2B5EF4-FFF2-40B4-BE49-F238E27FC236}">
              <a16:creationId xmlns:a16="http://schemas.microsoft.com/office/drawing/2014/main" xmlns="" id="{00000000-0008-0000-0200-0000B4010000}"/>
            </a:ext>
          </a:extLst>
        </xdr:cNvPr>
        <xdr:cNvCxnSpPr/>
      </xdr:nvCxnSpPr>
      <xdr:spPr>
        <a:xfrm>
          <a:off x="12814300" y="614172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66692</xdr:rowOff>
    </xdr:from>
    <xdr:ext cx="405111" cy="259045"/>
    <xdr:sp macro="" textlink="">
      <xdr:nvSpPr>
        <xdr:cNvPr id="437" name="n_1aveValue【一般廃棄物処理施設】&#10;有形固定資産減価償却率">
          <a:extLst>
            <a:ext uri="{FF2B5EF4-FFF2-40B4-BE49-F238E27FC236}">
              <a16:creationId xmlns:a16="http://schemas.microsoft.com/office/drawing/2014/main" xmlns="" id="{00000000-0008-0000-0200-0000B5010000}"/>
            </a:ext>
          </a:extLst>
        </xdr:cNvPr>
        <xdr:cNvSpPr txBox="1"/>
      </xdr:nvSpPr>
      <xdr:spPr>
        <a:xfrm>
          <a:off x="152660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57167</xdr:rowOff>
    </xdr:from>
    <xdr:ext cx="405111" cy="259045"/>
    <xdr:sp macro="" textlink="">
      <xdr:nvSpPr>
        <xdr:cNvPr id="438" name="n_2aveValue【一般廃棄物処理施設】&#10;有形固定資産減価償却率">
          <a:extLst>
            <a:ext uri="{FF2B5EF4-FFF2-40B4-BE49-F238E27FC236}">
              <a16:creationId xmlns:a16="http://schemas.microsoft.com/office/drawing/2014/main" xmlns="" id="{00000000-0008-0000-0200-0000B6010000}"/>
            </a:ext>
          </a:extLst>
        </xdr:cNvPr>
        <xdr:cNvSpPr txBox="1"/>
      </xdr:nvSpPr>
      <xdr:spPr>
        <a:xfrm>
          <a:off x="14389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439" name="n_3aveValue【一般廃棄物処理施設】&#10;有形固定資産減価償却率">
          <a:extLst>
            <a:ext uri="{FF2B5EF4-FFF2-40B4-BE49-F238E27FC236}">
              <a16:creationId xmlns:a16="http://schemas.microsoft.com/office/drawing/2014/main" xmlns="" id="{00000000-0008-0000-0200-0000B7010000}"/>
            </a:ext>
          </a:extLst>
        </xdr:cNvPr>
        <xdr:cNvSpPr txBox="1"/>
      </xdr:nvSpPr>
      <xdr:spPr>
        <a:xfrm>
          <a:off x="13500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440" name="n_4aveValue【一般廃棄物処理施設】&#10;有形固定資産減価償却率">
          <a:extLst>
            <a:ext uri="{FF2B5EF4-FFF2-40B4-BE49-F238E27FC236}">
              <a16:creationId xmlns:a16="http://schemas.microsoft.com/office/drawing/2014/main" xmlns="" id="{00000000-0008-0000-0200-0000B8010000}"/>
            </a:ext>
          </a:extLst>
        </xdr:cNvPr>
        <xdr:cNvSpPr txBox="1"/>
      </xdr:nvSpPr>
      <xdr:spPr>
        <a:xfrm>
          <a:off x="12611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15892</xdr:rowOff>
    </xdr:from>
    <xdr:ext cx="405111" cy="259045"/>
    <xdr:sp macro="" textlink="">
      <xdr:nvSpPr>
        <xdr:cNvPr id="441" name="n_1mainValue【一般廃棄物処理施設】&#10;有形固定資産減価償却率">
          <a:extLst>
            <a:ext uri="{FF2B5EF4-FFF2-40B4-BE49-F238E27FC236}">
              <a16:creationId xmlns:a16="http://schemas.microsoft.com/office/drawing/2014/main" xmlns="" id="{00000000-0008-0000-0200-0000B9010000}"/>
            </a:ext>
          </a:extLst>
        </xdr:cNvPr>
        <xdr:cNvSpPr txBox="1"/>
      </xdr:nvSpPr>
      <xdr:spPr>
        <a:xfrm>
          <a:off x="152660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71137</xdr:rowOff>
    </xdr:from>
    <xdr:ext cx="405111" cy="259045"/>
    <xdr:sp macro="" textlink="">
      <xdr:nvSpPr>
        <xdr:cNvPr id="442" name="n_2mainValue【一般廃棄物処理施設】&#10;有形固定資産減価償却率">
          <a:extLst>
            <a:ext uri="{FF2B5EF4-FFF2-40B4-BE49-F238E27FC236}">
              <a16:creationId xmlns:a16="http://schemas.microsoft.com/office/drawing/2014/main" xmlns="" id="{00000000-0008-0000-0200-0000BA010000}"/>
            </a:ext>
          </a:extLst>
        </xdr:cNvPr>
        <xdr:cNvSpPr txBox="1"/>
      </xdr:nvSpPr>
      <xdr:spPr>
        <a:xfrm>
          <a:off x="14389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134002</xdr:rowOff>
    </xdr:from>
    <xdr:ext cx="405111" cy="259045"/>
    <xdr:sp macro="" textlink="">
      <xdr:nvSpPr>
        <xdr:cNvPr id="443" name="n_3mainValue【一般廃棄物処理施設】&#10;有形固定資産減価償却率">
          <a:extLst>
            <a:ext uri="{FF2B5EF4-FFF2-40B4-BE49-F238E27FC236}">
              <a16:creationId xmlns:a16="http://schemas.microsoft.com/office/drawing/2014/main" xmlns="" id="{00000000-0008-0000-0200-0000BB010000}"/>
            </a:ext>
          </a:extLst>
        </xdr:cNvPr>
        <xdr:cNvSpPr txBox="1"/>
      </xdr:nvSpPr>
      <xdr:spPr>
        <a:xfrm>
          <a:off x="135007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11447</xdr:rowOff>
    </xdr:from>
    <xdr:ext cx="405111" cy="259045"/>
    <xdr:sp macro="" textlink="">
      <xdr:nvSpPr>
        <xdr:cNvPr id="444" name="n_4mainValue【一般廃棄物処理施設】&#10;有形固定資産減価償却率">
          <a:extLst>
            <a:ext uri="{FF2B5EF4-FFF2-40B4-BE49-F238E27FC236}">
              <a16:creationId xmlns:a16="http://schemas.microsoft.com/office/drawing/2014/main" xmlns="" id="{00000000-0008-0000-0200-0000BC010000}"/>
            </a:ext>
          </a:extLst>
        </xdr:cNvPr>
        <xdr:cNvSpPr txBox="1"/>
      </xdr:nvSpPr>
      <xdr:spPr>
        <a:xfrm>
          <a:off x="12611744" y="618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xmlns="" id="{00000000-0008-0000-0200-0000B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xmlns="" id="{00000000-0008-0000-0200-0000B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xmlns="" id="{00000000-0008-0000-0200-0000B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xmlns="" id="{00000000-0008-0000-0200-0000C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xmlns="" id="{00000000-0008-0000-0200-0000C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xmlns="" id="{00000000-0008-0000-0200-0000C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xmlns="" id="{00000000-0008-0000-0200-0000C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xmlns="" id="{00000000-0008-0000-0200-0000C4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xmlns="" id="{00000000-0008-0000-0200-0000C5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xmlns="" id="{00000000-0008-0000-0200-0000C6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xmlns="" id="{00000000-0008-0000-0200-0000C7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6" name="テキスト ボックス 455">
          <a:extLst>
            <a:ext uri="{FF2B5EF4-FFF2-40B4-BE49-F238E27FC236}">
              <a16:creationId xmlns:a16="http://schemas.microsoft.com/office/drawing/2014/main" xmlns="" id="{00000000-0008-0000-0200-0000C8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xmlns="" id="{00000000-0008-0000-0200-0000C9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8" name="テキスト ボックス 457">
          <a:extLst>
            <a:ext uri="{FF2B5EF4-FFF2-40B4-BE49-F238E27FC236}">
              <a16:creationId xmlns:a16="http://schemas.microsoft.com/office/drawing/2014/main" xmlns="" id="{00000000-0008-0000-0200-0000CA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xmlns="" id="{00000000-0008-0000-0200-0000CB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0" name="テキスト ボックス 459">
          <a:extLst>
            <a:ext uri="{FF2B5EF4-FFF2-40B4-BE49-F238E27FC236}">
              <a16:creationId xmlns:a16="http://schemas.microsoft.com/office/drawing/2014/main" xmlns="" id="{00000000-0008-0000-0200-0000CC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xmlns="" id="{00000000-0008-0000-0200-0000CD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2" name="テキスト ボックス 461">
          <a:extLst>
            <a:ext uri="{FF2B5EF4-FFF2-40B4-BE49-F238E27FC236}">
              <a16:creationId xmlns:a16="http://schemas.microsoft.com/office/drawing/2014/main" xmlns="" id="{00000000-0008-0000-0200-0000CE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xmlns="" id="{00000000-0008-0000-0200-0000CF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4" name="テキスト ボックス 463">
          <a:extLst>
            <a:ext uri="{FF2B5EF4-FFF2-40B4-BE49-F238E27FC236}">
              <a16:creationId xmlns:a16="http://schemas.microsoft.com/office/drawing/2014/main" xmlns="" id="{00000000-0008-0000-0200-0000D0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xmlns="" id="{00000000-0008-0000-0200-0000D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6" name="テキスト ボックス 465">
          <a:extLst>
            <a:ext uri="{FF2B5EF4-FFF2-40B4-BE49-F238E27FC236}">
              <a16:creationId xmlns:a16="http://schemas.microsoft.com/office/drawing/2014/main" xmlns="" id="{00000000-0008-0000-0200-0000D2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一般廃棄物処理施設】&#10;一人当たり有形固定資産（償却資産）額グラフ枠">
          <a:extLst>
            <a:ext uri="{FF2B5EF4-FFF2-40B4-BE49-F238E27FC236}">
              <a16:creationId xmlns:a16="http://schemas.microsoft.com/office/drawing/2014/main" xmlns="" id="{00000000-0008-0000-0200-0000D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68529</xdr:rowOff>
    </xdr:from>
    <xdr:to>
      <xdr:col>116</xdr:col>
      <xdr:colOff>62864</xdr:colOff>
      <xdr:row>42</xdr:row>
      <xdr:rowOff>35003</xdr:rowOff>
    </xdr:to>
    <xdr:cxnSp macro="">
      <xdr:nvCxnSpPr>
        <xdr:cNvPr id="468" name="直線コネクタ 467">
          <a:extLst>
            <a:ext uri="{FF2B5EF4-FFF2-40B4-BE49-F238E27FC236}">
              <a16:creationId xmlns:a16="http://schemas.microsoft.com/office/drawing/2014/main" xmlns="" id="{00000000-0008-0000-0200-0000D4010000}"/>
            </a:ext>
          </a:extLst>
        </xdr:cNvPr>
        <xdr:cNvCxnSpPr/>
      </xdr:nvCxnSpPr>
      <xdr:spPr>
        <a:xfrm flipV="1">
          <a:off x="22160864" y="6755079"/>
          <a:ext cx="0" cy="480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38830</xdr:rowOff>
    </xdr:from>
    <xdr:ext cx="469744" cy="259045"/>
    <xdr:sp macro="" textlink="">
      <xdr:nvSpPr>
        <xdr:cNvPr id="469" name="【一般廃棄物処理施設】&#10;一人当たり有形固定資産（償却資産）額最小値テキスト">
          <a:extLst>
            <a:ext uri="{FF2B5EF4-FFF2-40B4-BE49-F238E27FC236}">
              <a16:creationId xmlns:a16="http://schemas.microsoft.com/office/drawing/2014/main" xmlns="" id="{00000000-0008-0000-0200-0000D5010000}"/>
            </a:ext>
          </a:extLst>
        </xdr:cNvPr>
        <xdr:cNvSpPr txBox="1"/>
      </xdr:nvSpPr>
      <xdr:spPr>
        <a:xfrm>
          <a:off x="22199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35003</xdr:rowOff>
    </xdr:from>
    <xdr:to>
      <xdr:col>116</xdr:col>
      <xdr:colOff>152400</xdr:colOff>
      <xdr:row>42</xdr:row>
      <xdr:rowOff>35003</xdr:rowOff>
    </xdr:to>
    <xdr:cxnSp macro="">
      <xdr:nvCxnSpPr>
        <xdr:cNvPr id="470" name="直線コネクタ 469">
          <a:extLst>
            <a:ext uri="{FF2B5EF4-FFF2-40B4-BE49-F238E27FC236}">
              <a16:creationId xmlns:a16="http://schemas.microsoft.com/office/drawing/2014/main" xmlns="" id="{00000000-0008-0000-0200-0000D6010000}"/>
            </a:ext>
          </a:extLst>
        </xdr:cNvPr>
        <xdr:cNvCxnSpPr/>
      </xdr:nvCxnSpPr>
      <xdr:spPr>
        <a:xfrm>
          <a:off x="22072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15206</xdr:rowOff>
    </xdr:from>
    <xdr:ext cx="599010" cy="259045"/>
    <xdr:sp macro="" textlink="">
      <xdr:nvSpPr>
        <xdr:cNvPr id="471" name="【一般廃棄物処理施設】&#10;一人当たり有形固定資産（償却資産）額最大値テキスト">
          <a:extLst>
            <a:ext uri="{FF2B5EF4-FFF2-40B4-BE49-F238E27FC236}">
              <a16:creationId xmlns:a16="http://schemas.microsoft.com/office/drawing/2014/main" xmlns="" id="{00000000-0008-0000-0200-0000D7010000}"/>
            </a:ext>
          </a:extLst>
        </xdr:cNvPr>
        <xdr:cNvSpPr txBox="1"/>
      </xdr:nvSpPr>
      <xdr:spPr>
        <a:xfrm>
          <a:off x="22199600" y="653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68529</xdr:rowOff>
    </xdr:from>
    <xdr:to>
      <xdr:col>116</xdr:col>
      <xdr:colOff>152400</xdr:colOff>
      <xdr:row>39</xdr:row>
      <xdr:rowOff>68529</xdr:rowOff>
    </xdr:to>
    <xdr:cxnSp macro="">
      <xdr:nvCxnSpPr>
        <xdr:cNvPr id="472" name="直線コネクタ 471">
          <a:extLst>
            <a:ext uri="{FF2B5EF4-FFF2-40B4-BE49-F238E27FC236}">
              <a16:creationId xmlns:a16="http://schemas.microsoft.com/office/drawing/2014/main" xmlns="" id="{00000000-0008-0000-0200-0000D8010000}"/>
            </a:ext>
          </a:extLst>
        </xdr:cNvPr>
        <xdr:cNvCxnSpPr/>
      </xdr:nvCxnSpPr>
      <xdr:spPr>
        <a:xfrm>
          <a:off x="22072600" y="675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3083</xdr:rowOff>
    </xdr:from>
    <xdr:ext cx="599010" cy="259045"/>
    <xdr:sp macro="" textlink="">
      <xdr:nvSpPr>
        <xdr:cNvPr id="473" name="【一般廃棄物処理施設】&#10;一人当たり有形固定資産（償却資産）額平均値テキスト">
          <a:extLst>
            <a:ext uri="{FF2B5EF4-FFF2-40B4-BE49-F238E27FC236}">
              <a16:creationId xmlns:a16="http://schemas.microsoft.com/office/drawing/2014/main" xmlns="" id="{00000000-0008-0000-0200-0000D9010000}"/>
            </a:ext>
          </a:extLst>
        </xdr:cNvPr>
        <xdr:cNvSpPr txBox="1"/>
      </xdr:nvSpPr>
      <xdr:spPr>
        <a:xfrm>
          <a:off x="22199600" y="6861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151656</xdr:rowOff>
    </xdr:from>
    <xdr:to>
      <xdr:col>116</xdr:col>
      <xdr:colOff>114300</xdr:colOff>
      <xdr:row>41</xdr:row>
      <xdr:rowOff>81806</xdr:rowOff>
    </xdr:to>
    <xdr:sp macro="" textlink="">
      <xdr:nvSpPr>
        <xdr:cNvPr id="474" name="フローチャート: 判断 473">
          <a:extLst>
            <a:ext uri="{FF2B5EF4-FFF2-40B4-BE49-F238E27FC236}">
              <a16:creationId xmlns:a16="http://schemas.microsoft.com/office/drawing/2014/main" xmlns="" id="{00000000-0008-0000-0200-0000DA010000}"/>
            </a:ext>
          </a:extLst>
        </xdr:cNvPr>
        <xdr:cNvSpPr/>
      </xdr:nvSpPr>
      <xdr:spPr>
        <a:xfrm>
          <a:off x="22110700" y="700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146627</xdr:rowOff>
    </xdr:from>
    <xdr:to>
      <xdr:col>112</xdr:col>
      <xdr:colOff>38100</xdr:colOff>
      <xdr:row>41</xdr:row>
      <xdr:rowOff>76777</xdr:rowOff>
    </xdr:to>
    <xdr:sp macro="" textlink="">
      <xdr:nvSpPr>
        <xdr:cNvPr id="475" name="フローチャート: 判断 474">
          <a:extLst>
            <a:ext uri="{FF2B5EF4-FFF2-40B4-BE49-F238E27FC236}">
              <a16:creationId xmlns:a16="http://schemas.microsoft.com/office/drawing/2014/main" xmlns="" id="{00000000-0008-0000-0200-0000DB010000}"/>
            </a:ext>
          </a:extLst>
        </xdr:cNvPr>
        <xdr:cNvSpPr/>
      </xdr:nvSpPr>
      <xdr:spPr>
        <a:xfrm>
          <a:off x="21272500" y="7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168956</xdr:rowOff>
    </xdr:from>
    <xdr:to>
      <xdr:col>107</xdr:col>
      <xdr:colOff>101600</xdr:colOff>
      <xdr:row>41</xdr:row>
      <xdr:rowOff>99106</xdr:rowOff>
    </xdr:to>
    <xdr:sp macro="" textlink="">
      <xdr:nvSpPr>
        <xdr:cNvPr id="476" name="フローチャート: 判断 475">
          <a:extLst>
            <a:ext uri="{FF2B5EF4-FFF2-40B4-BE49-F238E27FC236}">
              <a16:creationId xmlns:a16="http://schemas.microsoft.com/office/drawing/2014/main" xmlns="" id="{00000000-0008-0000-0200-0000DC010000}"/>
            </a:ext>
          </a:extLst>
        </xdr:cNvPr>
        <xdr:cNvSpPr/>
      </xdr:nvSpPr>
      <xdr:spPr>
        <a:xfrm>
          <a:off x="20383500" y="70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6565</xdr:rowOff>
    </xdr:from>
    <xdr:to>
      <xdr:col>102</xdr:col>
      <xdr:colOff>165100</xdr:colOff>
      <xdr:row>41</xdr:row>
      <xdr:rowOff>108165</xdr:rowOff>
    </xdr:to>
    <xdr:sp macro="" textlink="">
      <xdr:nvSpPr>
        <xdr:cNvPr id="477" name="フローチャート: 判断 476">
          <a:extLst>
            <a:ext uri="{FF2B5EF4-FFF2-40B4-BE49-F238E27FC236}">
              <a16:creationId xmlns:a16="http://schemas.microsoft.com/office/drawing/2014/main" xmlns="" id="{00000000-0008-0000-0200-0000DD010000}"/>
            </a:ext>
          </a:extLst>
        </xdr:cNvPr>
        <xdr:cNvSpPr/>
      </xdr:nvSpPr>
      <xdr:spPr>
        <a:xfrm>
          <a:off x="19494500" y="7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93194</xdr:rowOff>
    </xdr:from>
    <xdr:to>
      <xdr:col>98</xdr:col>
      <xdr:colOff>38100</xdr:colOff>
      <xdr:row>34</xdr:row>
      <xdr:rowOff>23344</xdr:rowOff>
    </xdr:to>
    <xdr:sp macro="" textlink="">
      <xdr:nvSpPr>
        <xdr:cNvPr id="478" name="フローチャート: 判断 477">
          <a:extLst>
            <a:ext uri="{FF2B5EF4-FFF2-40B4-BE49-F238E27FC236}">
              <a16:creationId xmlns:a16="http://schemas.microsoft.com/office/drawing/2014/main" xmlns="" id="{00000000-0008-0000-0200-0000DE010000}"/>
            </a:ext>
          </a:extLst>
        </xdr:cNvPr>
        <xdr:cNvSpPr/>
      </xdr:nvSpPr>
      <xdr:spPr>
        <a:xfrm>
          <a:off x="18605500" y="5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xmlns="" id="{00000000-0008-0000-0200-0000D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xmlns="" id="{00000000-0008-0000-0200-0000E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xmlns="" id="{00000000-0008-0000-0200-0000E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xmlns="" id="{00000000-0008-0000-0200-0000E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xmlns="" id="{00000000-0008-0000-0200-0000E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91406</xdr:rowOff>
    </xdr:from>
    <xdr:to>
      <xdr:col>116</xdr:col>
      <xdr:colOff>114300</xdr:colOff>
      <xdr:row>42</xdr:row>
      <xdr:rowOff>21556</xdr:rowOff>
    </xdr:to>
    <xdr:sp macro="" textlink="">
      <xdr:nvSpPr>
        <xdr:cNvPr id="484" name="楕円 483">
          <a:extLst>
            <a:ext uri="{FF2B5EF4-FFF2-40B4-BE49-F238E27FC236}">
              <a16:creationId xmlns:a16="http://schemas.microsoft.com/office/drawing/2014/main" xmlns="" id="{00000000-0008-0000-0200-0000E4010000}"/>
            </a:ext>
          </a:extLst>
        </xdr:cNvPr>
        <xdr:cNvSpPr/>
      </xdr:nvSpPr>
      <xdr:spPr>
        <a:xfrm>
          <a:off x="22110700" y="71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6333</xdr:rowOff>
    </xdr:from>
    <xdr:ext cx="534377" cy="259045"/>
    <xdr:sp macro="" textlink="">
      <xdr:nvSpPr>
        <xdr:cNvPr id="485" name="【一般廃棄物処理施設】&#10;一人当たり有形固定資産（償却資産）額該当値テキスト">
          <a:extLst>
            <a:ext uri="{FF2B5EF4-FFF2-40B4-BE49-F238E27FC236}">
              <a16:creationId xmlns:a16="http://schemas.microsoft.com/office/drawing/2014/main" xmlns="" id="{00000000-0008-0000-0200-0000E5010000}"/>
            </a:ext>
          </a:extLst>
        </xdr:cNvPr>
        <xdr:cNvSpPr txBox="1"/>
      </xdr:nvSpPr>
      <xdr:spPr>
        <a:xfrm>
          <a:off x="22199600" y="703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40404</xdr:rowOff>
    </xdr:from>
    <xdr:to>
      <xdr:col>112</xdr:col>
      <xdr:colOff>38100</xdr:colOff>
      <xdr:row>41</xdr:row>
      <xdr:rowOff>142004</xdr:rowOff>
    </xdr:to>
    <xdr:sp macro="" textlink="">
      <xdr:nvSpPr>
        <xdr:cNvPr id="486" name="楕円 485">
          <a:extLst>
            <a:ext uri="{FF2B5EF4-FFF2-40B4-BE49-F238E27FC236}">
              <a16:creationId xmlns:a16="http://schemas.microsoft.com/office/drawing/2014/main" xmlns="" id="{00000000-0008-0000-0200-0000E6010000}"/>
            </a:ext>
          </a:extLst>
        </xdr:cNvPr>
        <xdr:cNvSpPr/>
      </xdr:nvSpPr>
      <xdr:spPr>
        <a:xfrm>
          <a:off x="21272500" y="70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91204</xdr:rowOff>
    </xdr:from>
    <xdr:to>
      <xdr:col>116</xdr:col>
      <xdr:colOff>63500</xdr:colOff>
      <xdr:row>41</xdr:row>
      <xdr:rowOff>142206</xdr:rowOff>
    </xdr:to>
    <xdr:cxnSp macro="">
      <xdr:nvCxnSpPr>
        <xdr:cNvPr id="487" name="直線コネクタ 486">
          <a:extLst>
            <a:ext uri="{FF2B5EF4-FFF2-40B4-BE49-F238E27FC236}">
              <a16:creationId xmlns:a16="http://schemas.microsoft.com/office/drawing/2014/main" xmlns="" id="{00000000-0008-0000-0200-0000E7010000}"/>
            </a:ext>
          </a:extLst>
        </xdr:cNvPr>
        <xdr:cNvCxnSpPr/>
      </xdr:nvCxnSpPr>
      <xdr:spPr>
        <a:xfrm>
          <a:off x="21323300" y="7120654"/>
          <a:ext cx="838200" cy="5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92490</xdr:rowOff>
    </xdr:from>
    <xdr:to>
      <xdr:col>107</xdr:col>
      <xdr:colOff>101600</xdr:colOff>
      <xdr:row>42</xdr:row>
      <xdr:rowOff>22640</xdr:rowOff>
    </xdr:to>
    <xdr:sp macro="" textlink="">
      <xdr:nvSpPr>
        <xdr:cNvPr id="488" name="楕円 487">
          <a:extLst>
            <a:ext uri="{FF2B5EF4-FFF2-40B4-BE49-F238E27FC236}">
              <a16:creationId xmlns:a16="http://schemas.microsoft.com/office/drawing/2014/main" xmlns="" id="{00000000-0008-0000-0200-0000E8010000}"/>
            </a:ext>
          </a:extLst>
        </xdr:cNvPr>
        <xdr:cNvSpPr/>
      </xdr:nvSpPr>
      <xdr:spPr>
        <a:xfrm>
          <a:off x="20383500" y="712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91204</xdr:rowOff>
    </xdr:from>
    <xdr:to>
      <xdr:col>111</xdr:col>
      <xdr:colOff>177800</xdr:colOff>
      <xdr:row>41</xdr:row>
      <xdr:rowOff>143290</xdr:rowOff>
    </xdr:to>
    <xdr:cxnSp macro="">
      <xdr:nvCxnSpPr>
        <xdr:cNvPr id="489" name="直線コネクタ 488">
          <a:extLst>
            <a:ext uri="{FF2B5EF4-FFF2-40B4-BE49-F238E27FC236}">
              <a16:creationId xmlns:a16="http://schemas.microsoft.com/office/drawing/2014/main" xmlns="" id="{00000000-0008-0000-0200-0000E9010000}"/>
            </a:ext>
          </a:extLst>
        </xdr:cNvPr>
        <xdr:cNvCxnSpPr/>
      </xdr:nvCxnSpPr>
      <xdr:spPr>
        <a:xfrm flipV="1">
          <a:off x="20434300" y="7120654"/>
          <a:ext cx="889000" cy="5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114967</xdr:rowOff>
    </xdr:from>
    <xdr:to>
      <xdr:col>102</xdr:col>
      <xdr:colOff>165100</xdr:colOff>
      <xdr:row>42</xdr:row>
      <xdr:rowOff>45117</xdr:rowOff>
    </xdr:to>
    <xdr:sp macro="" textlink="">
      <xdr:nvSpPr>
        <xdr:cNvPr id="490" name="楕円 489">
          <a:extLst>
            <a:ext uri="{FF2B5EF4-FFF2-40B4-BE49-F238E27FC236}">
              <a16:creationId xmlns:a16="http://schemas.microsoft.com/office/drawing/2014/main" xmlns="" id="{00000000-0008-0000-0200-0000EA010000}"/>
            </a:ext>
          </a:extLst>
        </xdr:cNvPr>
        <xdr:cNvSpPr/>
      </xdr:nvSpPr>
      <xdr:spPr>
        <a:xfrm>
          <a:off x="19494500" y="714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143290</xdr:rowOff>
    </xdr:from>
    <xdr:to>
      <xdr:col>107</xdr:col>
      <xdr:colOff>50800</xdr:colOff>
      <xdr:row>41</xdr:row>
      <xdr:rowOff>165767</xdr:rowOff>
    </xdr:to>
    <xdr:cxnSp macro="">
      <xdr:nvCxnSpPr>
        <xdr:cNvPr id="491" name="直線コネクタ 490">
          <a:extLst>
            <a:ext uri="{FF2B5EF4-FFF2-40B4-BE49-F238E27FC236}">
              <a16:creationId xmlns:a16="http://schemas.microsoft.com/office/drawing/2014/main" xmlns="" id="{00000000-0008-0000-0200-0000EB010000}"/>
            </a:ext>
          </a:extLst>
        </xdr:cNvPr>
        <xdr:cNvCxnSpPr/>
      </xdr:nvCxnSpPr>
      <xdr:spPr>
        <a:xfrm flipV="1">
          <a:off x="19545300" y="7172740"/>
          <a:ext cx="889000" cy="2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108509</xdr:rowOff>
    </xdr:from>
    <xdr:to>
      <xdr:col>98</xdr:col>
      <xdr:colOff>38100</xdr:colOff>
      <xdr:row>42</xdr:row>
      <xdr:rowOff>38659</xdr:rowOff>
    </xdr:to>
    <xdr:sp macro="" textlink="">
      <xdr:nvSpPr>
        <xdr:cNvPr id="492" name="楕円 491">
          <a:extLst>
            <a:ext uri="{FF2B5EF4-FFF2-40B4-BE49-F238E27FC236}">
              <a16:creationId xmlns:a16="http://schemas.microsoft.com/office/drawing/2014/main" xmlns="" id="{00000000-0008-0000-0200-0000EC010000}"/>
            </a:ext>
          </a:extLst>
        </xdr:cNvPr>
        <xdr:cNvSpPr/>
      </xdr:nvSpPr>
      <xdr:spPr>
        <a:xfrm>
          <a:off x="18605500" y="713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159309</xdr:rowOff>
    </xdr:from>
    <xdr:to>
      <xdr:col>102</xdr:col>
      <xdr:colOff>114300</xdr:colOff>
      <xdr:row>41</xdr:row>
      <xdr:rowOff>165767</xdr:rowOff>
    </xdr:to>
    <xdr:cxnSp macro="">
      <xdr:nvCxnSpPr>
        <xdr:cNvPr id="493" name="直線コネクタ 492">
          <a:extLst>
            <a:ext uri="{FF2B5EF4-FFF2-40B4-BE49-F238E27FC236}">
              <a16:creationId xmlns:a16="http://schemas.microsoft.com/office/drawing/2014/main" xmlns="" id="{00000000-0008-0000-0200-0000ED010000}"/>
            </a:ext>
          </a:extLst>
        </xdr:cNvPr>
        <xdr:cNvCxnSpPr/>
      </xdr:nvCxnSpPr>
      <xdr:spPr>
        <a:xfrm>
          <a:off x="18656300" y="7188759"/>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93304</xdr:rowOff>
    </xdr:from>
    <xdr:ext cx="599010" cy="259045"/>
    <xdr:sp macro="" textlink="">
      <xdr:nvSpPr>
        <xdr:cNvPr id="494" name="n_1aveValue【一般廃棄物処理施設】&#10;一人当たり有形固定資産（償却資産）額">
          <a:extLst>
            <a:ext uri="{FF2B5EF4-FFF2-40B4-BE49-F238E27FC236}">
              <a16:creationId xmlns:a16="http://schemas.microsoft.com/office/drawing/2014/main" xmlns="" id="{00000000-0008-0000-0200-0000EE010000}"/>
            </a:ext>
          </a:extLst>
        </xdr:cNvPr>
        <xdr:cNvSpPr txBox="1"/>
      </xdr:nvSpPr>
      <xdr:spPr>
        <a:xfrm>
          <a:off x="21011095" y="677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115633</xdr:rowOff>
    </xdr:from>
    <xdr:ext cx="599010" cy="259045"/>
    <xdr:sp macro="" textlink="">
      <xdr:nvSpPr>
        <xdr:cNvPr id="495" name="n_2aveValue【一般廃棄物処理施設】&#10;一人当たり有形固定資産（償却資産）額">
          <a:extLst>
            <a:ext uri="{FF2B5EF4-FFF2-40B4-BE49-F238E27FC236}">
              <a16:creationId xmlns:a16="http://schemas.microsoft.com/office/drawing/2014/main" xmlns="" id="{00000000-0008-0000-0200-0000EF010000}"/>
            </a:ext>
          </a:extLst>
        </xdr:cNvPr>
        <xdr:cNvSpPr txBox="1"/>
      </xdr:nvSpPr>
      <xdr:spPr>
        <a:xfrm>
          <a:off x="20134795" y="680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124692</xdr:rowOff>
    </xdr:from>
    <xdr:ext cx="599010" cy="259045"/>
    <xdr:sp macro="" textlink="">
      <xdr:nvSpPr>
        <xdr:cNvPr id="496" name="n_3aveValue【一般廃棄物処理施設】&#10;一人当たり有形固定資産（償却資産）額">
          <a:extLst>
            <a:ext uri="{FF2B5EF4-FFF2-40B4-BE49-F238E27FC236}">
              <a16:creationId xmlns:a16="http://schemas.microsoft.com/office/drawing/2014/main" xmlns="" id="{00000000-0008-0000-0200-0000F0010000}"/>
            </a:ext>
          </a:extLst>
        </xdr:cNvPr>
        <xdr:cNvSpPr txBox="1"/>
      </xdr:nvSpPr>
      <xdr:spPr>
        <a:xfrm>
          <a:off x="19245795" y="681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39871</xdr:rowOff>
    </xdr:from>
    <xdr:ext cx="690189" cy="259045"/>
    <xdr:sp macro="" textlink="">
      <xdr:nvSpPr>
        <xdr:cNvPr id="497" name="n_4aveValue【一般廃棄物処理施設】&#10;一人当たり有形固定資産（償却資産）額">
          <a:extLst>
            <a:ext uri="{FF2B5EF4-FFF2-40B4-BE49-F238E27FC236}">
              <a16:creationId xmlns:a16="http://schemas.microsoft.com/office/drawing/2014/main" xmlns="" id="{00000000-0008-0000-0200-0000F1010000}"/>
            </a:ext>
          </a:extLst>
        </xdr:cNvPr>
        <xdr:cNvSpPr txBox="1"/>
      </xdr:nvSpPr>
      <xdr:spPr>
        <a:xfrm>
          <a:off x="18311205" y="5526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133131</xdr:rowOff>
    </xdr:from>
    <xdr:ext cx="534377" cy="259045"/>
    <xdr:sp macro="" textlink="">
      <xdr:nvSpPr>
        <xdr:cNvPr id="498" name="n_1mainValue【一般廃棄物処理施設】&#10;一人当たり有形固定資産（償却資産）額">
          <a:extLst>
            <a:ext uri="{FF2B5EF4-FFF2-40B4-BE49-F238E27FC236}">
              <a16:creationId xmlns:a16="http://schemas.microsoft.com/office/drawing/2014/main" xmlns="" id="{00000000-0008-0000-0200-0000F2010000}"/>
            </a:ext>
          </a:extLst>
        </xdr:cNvPr>
        <xdr:cNvSpPr txBox="1"/>
      </xdr:nvSpPr>
      <xdr:spPr>
        <a:xfrm>
          <a:off x="21043411" y="716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13767</xdr:rowOff>
    </xdr:from>
    <xdr:ext cx="534377" cy="259045"/>
    <xdr:sp macro="" textlink="">
      <xdr:nvSpPr>
        <xdr:cNvPr id="499" name="n_2mainValue【一般廃棄物処理施設】&#10;一人当たり有形固定資産（償却資産）額">
          <a:extLst>
            <a:ext uri="{FF2B5EF4-FFF2-40B4-BE49-F238E27FC236}">
              <a16:creationId xmlns:a16="http://schemas.microsoft.com/office/drawing/2014/main" xmlns="" id="{00000000-0008-0000-0200-0000F3010000}"/>
            </a:ext>
          </a:extLst>
        </xdr:cNvPr>
        <xdr:cNvSpPr txBox="1"/>
      </xdr:nvSpPr>
      <xdr:spPr>
        <a:xfrm>
          <a:off x="20167111" y="721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36244</xdr:rowOff>
    </xdr:from>
    <xdr:ext cx="534377" cy="259045"/>
    <xdr:sp macro="" textlink="">
      <xdr:nvSpPr>
        <xdr:cNvPr id="500" name="n_3mainValue【一般廃棄物処理施設】&#10;一人当たり有形固定資産（償却資産）額">
          <a:extLst>
            <a:ext uri="{FF2B5EF4-FFF2-40B4-BE49-F238E27FC236}">
              <a16:creationId xmlns:a16="http://schemas.microsoft.com/office/drawing/2014/main" xmlns="" id="{00000000-0008-0000-0200-0000F4010000}"/>
            </a:ext>
          </a:extLst>
        </xdr:cNvPr>
        <xdr:cNvSpPr txBox="1"/>
      </xdr:nvSpPr>
      <xdr:spPr>
        <a:xfrm>
          <a:off x="19278111" y="723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29786</xdr:rowOff>
    </xdr:from>
    <xdr:ext cx="534377" cy="259045"/>
    <xdr:sp macro="" textlink="">
      <xdr:nvSpPr>
        <xdr:cNvPr id="501" name="n_4mainValue【一般廃棄物処理施設】&#10;一人当たり有形固定資産（償却資産）額">
          <a:extLst>
            <a:ext uri="{FF2B5EF4-FFF2-40B4-BE49-F238E27FC236}">
              <a16:creationId xmlns:a16="http://schemas.microsoft.com/office/drawing/2014/main" xmlns="" id="{00000000-0008-0000-0200-0000F5010000}"/>
            </a:ext>
          </a:extLst>
        </xdr:cNvPr>
        <xdr:cNvSpPr txBox="1"/>
      </xdr:nvSpPr>
      <xdr:spPr>
        <a:xfrm>
          <a:off x="18389111" y="723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xmlns="" id="{00000000-0008-0000-0200-0000F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xmlns="" id="{00000000-0008-0000-0200-0000F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xmlns="" id="{00000000-0008-0000-0200-0000F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xmlns="" id="{00000000-0008-0000-0200-0000F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xmlns="" id="{00000000-0008-0000-0200-0000F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xmlns="" id="{00000000-0008-0000-0200-0000F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xmlns="" id="{00000000-0008-0000-0200-0000F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xmlns="" id="{00000000-0008-0000-0200-0000FD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0" name="正方形/長方形 509">
          <a:extLst>
            <a:ext uri="{FF2B5EF4-FFF2-40B4-BE49-F238E27FC236}">
              <a16:creationId xmlns:a16="http://schemas.microsoft.com/office/drawing/2014/main" xmlns="" id="{00000000-0008-0000-0200-0000FE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1" name="正方形/長方形 510">
          <a:extLst>
            <a:ext uri="{FF2B5EF4-FFF2-40B4-BE49-F238E27FC236}">
              <a16:creationId xmlns:a16="http://schemas.microsoft.com/office/drawing/2014/main" xmlns="" id="{00000000-0008-0000-0200-0000FF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2" name="正方形/長方形 511">
          <a:extLst>
            <a:ext uri="{FF2B5EF4-FFF2-40B4-BE49-F238E27FC236}">
              <a16:creationId xmlns:a16="http://schemas.microsoft.com/office/drawing/2014/main" xmlns="" id="{00000000-0008-0000-0200-00000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3" name="正方形/長方形 512">
          <a:extLst>
            <a:ext uri="{FF2B5EF4-FFF2-40B4-BE49-F238E27FC236}">
              <a16:creationId xmlns:a16="http://schemas.microsoft.com/office/drawing/2014/main" xmlns="" id="{00000000-0008-0000-0200-00000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4" name="正方形/長方形 513">
          <a:extLst>
            <a:ext uri="{FF2B5EF4-FFF2-40B4-BE49-F238E27FC236}">
              <a16:creationId xmlns:a16="http://schemas.microsoft.com/office/drawing/2014/main" xmlns="" id="{00000000-0008-0000-0200-00000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5" name="正方形/長方形 514">
          <a:extLst>
            <a:ext uri="{FF2B5EF4-FFF2-40B4-BE49-F238E27FC236}">
              <a16:creationId xmlns:a16="http://schemas.microsoft.com/office/drawing/2014/main" xmlns="" id="{00000000-0008-0000-0200-00000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6" name="正方形/長方形 515">
          <a:extLst>
            <a:ext uri="{FF2B5EF4-FFF2-40B4-BE49-F238E27FC236}">
              <a16:creationId xmlns:a16="http://schemas.microsoft.com/office/drawing/2014/main" xmlns="" id="{00000000-0008-0000-0200-00000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7" name="正方形/長方形 516">
          <a:extLst>
            <a:ext uri="{FF2B5EF4-FFF2-40B4-BE49-F238E27FC236}">
              <a16:creationId xmlns:a16="http://schemas.microsoft.com/office/drawing/2014/main" xmlns="" id="{00000000-0008-0000-0200-000005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a:extLst>
            <a:ext uri="{FF2B5EF4-FFF2-40B4-BE49-F238E27FC236}">
              <a16:creationId xmlns:a16="http://schemas.microsoft.com/office/drawing/2014/main" xmlns="" id="{00000000-0008-0000-0200-00000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a:extLst>
            <a:ext uri="{FF2B5EF4-FFF2-40B4-BE49-F238E27FC236}">
              <a16:creationId xmlns:a16="http://schemas.microsoft.com/office/drawing/2014/main" xmlns="" id="{00000000-0008-0000-0200-00000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a:extLst>
            <a:ext uri="{FF2B5EF4-FFF2-40B4-BE49-F238E27FC236}">
              <a16:creationId xmlns:a16="http://schemas.microsoft.com/office/drawing/2014/main" xmlns="" id="{00000000-0008-0000-0200-00000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a:extLst>
            <a:ext uri="{FF2B5EF4-FFF2-40B4-BE49-F238E27FC236}">
              <a16:creationId xmlns:a16="http://schemas.microsoft.com/office/drawing/2014/main" xmlns="" id="{00000000-0008-0000-0200-00000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a:extLst>
            <a:ext uri="{FF2B5EF4-FFF2-40B4-BE49-F238E27FC236}">
              <a16:creationId xmlns:a16="http://schemas.microsoft.com/office/drawing/2014/main" xmlns="" id="{00000000-0008-0000-0200-00000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a:extLst>
            <a:ext uri="{FF2B5EF4-FFF2-40B4-BE49-F238E27FC236}">
              <a16:creationId xmlns:a16="http://schemas.microsoft.com/office/drawing/2014/main" xmlns="" id="{00000000-0008-0000-0200-00000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a:extLst>
            <a:ext uri="{FF2B5EF4-FFF2-40B4-BE49-F238E27FC236}">
              <a16:creationId xmlns:a16="http://schemas.microsoft.com/office/drawing/2014/main" xmlns="" id="{00000000-0008-0000-0200-00000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a:extLst>
            <a:ext uri="{FF2B5EF4-FFF2-40B4-BE49-F238E27FC236}">
              <a16:creationId xmlns:a16="http://schemas.microsoft.com/office/drawing/2014/main" xmlns="" id="{00000000-0008-0000-0200-00000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6" name="テキスト ボックス 525">
          <a:extLst>
            <a:ext uri="{FF2B5EF4-FFF2-40B4-BE49-F238E27FC236}">
              <a16:creationId xmlns:a16="http://schemas.microsoft.com/office/drawing/2014/main" xmlns="" id="{00000000-0008-0000-0200-00000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7" name="直線コネクタ 526">
          <a:extLst>
            <a:ext uri="{FF2B5EF4-FFF2-40B4-BE49-F238E27FC236}">
              <a16:creationId xmlns:a16="http://schemas.microsoft.com/office/drawing/2014/main" xmlns="" id="{00000000-0008-0000-0200-00000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8" name="テキスト ボックス 527">
          <a:extLst>
            <a:ext uri="{FF2B5EF4-FFF2-40B4-BE49-F238E27FC236}">
              <a16:creationId xmlns:a16="http://schemas.microsoft.com/office/drawing/2014/main" xmlns="" id="{00000000-0008-0000-0200-00001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9" name="直線コネクタ 528">
          <a:extLst>
            <a:ext uri="{FF2B5EF4-FFF2-40B4-BE49-F238E27FC236}">
              <a16:creationId xmlns:a16="http://schemas.microsoft.com/office/drawing/2014/main" xmlns="" id="{00000000-0008-0000-0200-000011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0" name="テキスト ボックス 529">
          <a:extLst>
            <a:ext uri="{FF2B5EF4-FFF2-40B4-BE49-F238E27FC236}">
              <a16:creationId xmlns:a16="http://schemas.microsoft.com/office/drawing/2014/main" xmlns="" id="{00000000-0008-0000-0200-000012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1" name="直線コネクタ 530">
          <a:extLst>
            <a:ext uri="{FF2B5EF4-FFF2-40B4-BE49-F238E27FC236}">
              <a16:creationId xmlns:a16="http://schemas.microsoft.com/office/drawing/2014/main" xmlns="" id="{00000000-0008-0000-0200-000013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2" name="テキスト ボックス 531">
          <a:extLst>
            <a:ext uri="{FF2B5EF4-FFF2-40B4-BE49-F238E27FC236}">
              <a16:creationId xmlns:a16="http://schemas.microsoft.com/office/drawing/2014/main" xmlns="" id="{00000000-0008-0000-0200-000014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3" name="直線コネクタ 532">
          <a:extLst>
            <a:ext uri="{FF2B5EF4-FFF2-40B4-BE49-F238E27FC236}">
              <a16:creationId xmlns:a16="http://schemas.microsoft.com/office/drawing/2014/main" xmlns="" id="{00000000-0008-0000-0200-000015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4" name="テキスト ボックス 533">
          <a:extLst>
            <a:ext uri="{FF2B5EF4-FFF2-40B4-BE49-F238E27FC236}">
              <a16:creationId xmlns:a16="http://schemas.microsoft.com/office/drawing/2014/main" xmlns="" id="{00000000-0008-0000-0200-000016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5" name="直線コネクタ 534">
          <a:extLst>
            <a:ext uri="{FF2B5EF4-FFF2-40B4-BE49-F238E27FC236}">
              <a16:creationId xmlns:a16="http://schemas.microsoft.com/office/drawing/2014/main" xmlns="" id="{00000000-0008-0000-0200-000017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6" name="テキスト ボックス 535">
          <a:extLst>
            <a:ext uri="{FF2B5EF4-FFF2-40B4-BE49-F238E27FC236}">
              <a16:creationId xmlns:a16="http://schemas.microsoft.com/office/drawing/2014/main" xmlns="" id="{00000000-0008-0000-0200-000018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7" name="直線コネクタ 536">
          <a:extLst>
            <a:ext uri="{FF2B5EF4-FFF2-40B4-BE49-F238E27FC236}">
              <a16:creationId xmlns:a16="http://schemas.microsoft.com/office/drawing/2014/main" xmlns="" id="{00000000-0008-0000-0200-000019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8" name="テキスト ボックス 537">
          <a:extLst>
            <a:ext uri="{FF2B5EF4-FFF2-40B4-BE49-F238E27FC236}">
              <a16:creationId xmlns:a16="http://schemas.microsoft.com/office/drawing/2014/main" xmlns="" id="{00000000-0008-0000-0200-00001A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9" name="直線コネクタ 538">
          <a:extLst>
            <a:ext uri="{FF2B5EF4-FFF2-40B4-BE49-F238E27FC236}">
              <a16:creationId xmlns:a16="http://schemas.microsoft.com/office/drawing/2014/main" xmlns="" id="{00000000-0008-0000-0200-00001B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0" name="テキスト ボックス 539">
          <a:extLst>
            <a:ext uri="{FF2B5EF4-FFF2-40B4-BE49-F238E27FC236}">
              <a16:creationId xmlns:a16="http://schemas.microsoft.com/office/drawing/2014/main" xmlns="" id="{00000000-0008-0000-0200-00001C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a:extLst>
            <a:ext uri="{FF2B5EF4-FFF2-40B4-BE49-F238E27FC236}">
              <a16:creationId xmlns:a16="http://schemas.microsoft.com/office/drawing/2014/main" xmlns="" id="{00000000-0008-0000-0200-00001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消防施設】&#10;有形固定資産減価償却率グラフ枠">
          <a:extLst>
            <a:ext uri="{FF2B5EF4-FFF2-40B4-BE49-F238E27FC236}">
              <a16:creationId xmlns:a16="http://schemas.microsoft.com/office/drawing/2014/main" xmlns="" id="{00000000-0008-0000-0200-00001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145869</xdr:rowOff>
    </xdr:from>
    <xdr:to>
      <xdr:col>85</xdr:col>
      <xdr:colOff>126364</xdr:colOff>
      <xdr:row>86</xdr:row>
      <xdr:rowOff>142602</xdr:rowOff>
    </xdr:to>
    <xdr:cxnSp macro="">
      <xdr:nvCxnSpPr>
        <xdr:cNvPr id="543" name="直線コネクタ 542">
          <a:extLst>
            <a:ext uri="{FF2B5EF4-FFF2-40B4-BE49-F238E27FC236}">
              <a16:creationId xmlns:a16="http://schemas.microsoft.com/office/drawing/2014/main" xmlns="" id="{00000000-0008-0000-0200-00001F020000}"/>
            </a:ext>
          </a:extLst>
        </xdr:cNvPr>
        <xdr:cNvCxnSpPr/>
      </xdr:nvCxnSpPr>
      <xdr:spPr>
        <a:xfrm flipV="1">
          <a:off x="16318864" y="13518969"/>
          <a:ext cx="0" cy="1368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146429</xdr:rowOff>
    </xdr:from>
    <xdr:ext cx="405111" cy="259045"/>
    <xdr:sp macro="" textlink="">
      <xdr:nvSpPr>
        <xdr:cNvPr id="544" name="【消防施設】&#10;有形固定資産減価償却率最小値テキスト">
          <a:extLst>
            <a:ext uri="{FF2B5EF4-FFF2-40B4-BE49-F238E27FC236}">
              <a16:creationId xmlns:a16="http://schemas.microsoft.com/office/drawing/2014/main" xmlns="" id="{00000000-0008-0000-0200-000020020000}"/>
            </a:ext>
          </a:extLst>
        </xdr:cNvPr>
        <xdr:cNvSpPr txBox="1"/>
      </xdr:nvSpPr>
      <xdr:spPr>
        <a:xfrm>
          <a:off x="16357600" y="1489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142602</xdr:rowOff>
    </xdr:from>
    <xdr:to>
      <xdr:col>86</xdr:col>
      <xdr:colOff>25400</xdr:colOff>
      <xdr:row>86</xdr:row>
      <xdr:rowOff>142602</xdr:rowOff>
    </xdr:to>
    <xdr:cxnSp macro="">
      <xdr:nvCxnSpPr>
        <xdr:cNvPr id="545" name="直線コネクタ 544">
          <a:extLst>
            <a:ext uri="{FF2B5EF4-FFF2-40B4-BE49-F238E27FC236}">
              <a16:creationId xmlns:a16="http://schemas.microsoft.com/office/drawing/2014/main" xmlns="" id="{00000000-0008-0000-0200-000021020000}"/>
            </a:ext>
          </a:extLst>
        </xdr:cNvPr>
        <xdr:cNvCxnSpPr/>
      </xdr:nvCxnSpPr>
      <xdr:spPr>
        <a:xfrm>
          <a:off x="16230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92546</xdr:rowOff>
    </xdr:from>
    <xdr:ext cx="405111" cy="259045"/>
    <xdr:sp macro="" textlink="">
      <xdr:nvSpPr>
        <xdr:cNvPr id="546" name="【消防施設】&#10;有形固定資産減価償却率最大値テキスト">
          <a:extLst>
            <a:ext uri="{FF2B5EF4-FFF2-40B4-BE49-F238E27FC236}">
              <a16:creationId xmlns:a16="http://schemas.microsoft.com/office/drawing/2014/main" xmlns="" id="{00000000-0008-0000-0200-000022020000}"/>
            </a:ext>
          </a:extLst>
        </xdr:cNvPr>
        <xdr:cNvSpPr txBox="1"/>
      </xdr:nvSpPr>
      <xdr:spPr>
        <a:xfrm>
          <a:off x="16357600" y="13294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145869</xdr:rowOff>
    </xdr:from>
    <xdr:to>
      <xdr:col>86</xdr:col>
      <xdr:colOff>25400</xdr:colOff>
      <xdr:row>78</xdr:row>
      <xdr:rowOff>145869</xdr:rowOff>
    </xdr:to>
    <xdr:cxnSp macro="">
      <xdr:nvCxnSpPr>
        <xdr:cNvPr id="547" name="直線コネクタ 546">
          <a:extLst>
            <a:ext uri="{FF2B5EF4-FFF2-40B4-BE49-F238E27FC236}">
              <a16:creationId xmlns:a16="http://schemas.microsoft.com/office/drawing/2014/main" xmlns="" id="{00000000-0008-0000-0200-000023020000}"/>
            </a:ext>
          </a:extLst>
        </xdr:cNvPr>
        <xdr:cNvCxnSpPr/>
      </xdr:nvCxnSpPr>
      <xdr:spPr>
        <a:xfrm>
          <a:off x="16230600" y="13518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158404</xdr:rowOff>
    </xdr:from>
    <xdr:ext cx="405111" cy="259045"/>
    <xdr:sp macro="" textlink="">
      <xdr:nvSpPr>
        <xdr:cNvPr id="548" name="【消防施設】&#10;有形固定資産減価償却率平均値テキスト">
          <a:extLst>
            <a:ext uri="{FF2B5EF4-FFF2-40B4-BE49-F238E27FC236}">
              <a16:creationId xmlns:a16="http://schemas.microsoft.com/office/drawing/2014/main" xmlns="" id="{00000000-0008-0000-0200-000024020000}"/>
            </a:ext>
          </a:extLst>
        </xdr:cNvPr>
        <xdr:cNvSpPr txBox="1"/>
      </xdr:nvSpPr>
      <xdr:spPr>
        <a:xfrm>
          <a:off x="16357600" y="1421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549" name="フローチャート: 判断 548">
          <a:extLst>
            <a:ext uri="{FF2B5EF4-FFF2-40B4-BE49-F238E27FC236}">
              <a16:creationId xmlns:a16="http://schemas.microsoft.com/office/drawing/2014/main" xmlns="" id="{00000000-0008-0000-0200-000025020000}"/>
            </a:ext>
          </a:extLst>
        </xdr:cNvPr>
        <xdr:cNvSpPr/>
      </xdr:nvSpPr>
      <xdr:spPr>
        <a:xfrm>
          <a:off x="16268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95069</xdr:rowOff>
    </xdr:from>
    <xdr:to>
      <xdr:col>81</xdr:col>
      <xdr:colOff>101600</xdr:colOff>
      <xdr:row>84</xdr:row>
      <xdr:rowOff>25219</xdr:rowOff>
    </xdr:to>
    <xdr:sp macro="" textlink="">
      <xdr:nvSpPr>
        <xdr:cNvPr id="550" name="フローチャート: 判断 549">
          <a:extLst>
            <a:ext uri="{FF2B5EF4-FFF2-40B4-BE49-F238E27FC236}">
              <a16:creationId xmlns:a16="http://schemas.microsoft.com/office/drawing/2014/main" xmlns="" id="{00000000-0008-0000-0200-000026020000}"/>
            </a:ext>
          </a:extLst>
        </xdr:cNvPr>
        <xdr:cNvSpPr/>
      </xdr:nvSpPr>
      <xdr:spPr>
        <a:xfrm>
          <a:off x="154305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160382</xdr:rowOff>
    </xdr:from>
    <xdr:to>
      <xdr:col>76</xdr:col>
      <xdr:colOff>165100</xdr:colOff>
      <xdr:row>83</xdr:row>
      <xdr:rowOff>90532</xdr:rowOff>
    </xdr:to>
    <xdr:sp macro="" textlink="">
      <xdr:nvSpPr>
        <xdr:cNvPr id="551" name="フローチャート: 判断 550">
          <a:extLst>
            <a:ext uri="{FF2B5EF4-FFF2-40B4-BE49-F238E27FC236}">
              <a16:creationId xmlns:a16="http://schemas.microsoft.com/office/drawing/2014/main" xmlns="" id="{00000000-0008-0000-0200-000027020000}"/>
            </a:ext>
          </a:extLst>
        </xdr:cNvPr>
        <xdr:cNvSpPr/>
      </xdr:nvSpPr>
      <xdr:spPr>
        <a:xfrm>
          <a:off x="14541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62412</xdr:rowOff>
    </xdr:from>
    <xdr:to>
      <xdr:col>72</xdr:col>
      <xdr:colOff>38100</xdr:colOff>
      <xdr:row>83</xdr:row>
      <xdr:rowOff>164012</xdr:rowOff>
    </xdr:to>
    <xdr:sp macro="" textlink="">
      <xdr:nvSpPr>
        <xdr:cNvPr id="552" name="フローチャート: 判断 551">
          <a:extLst>
            <a:ext uri="{FF2B5EF4-FFF2-40B4-BE49-F238E27FC236}">
              <a16:creationId xmlns:a16="http://schemas.microsoft.com/office/drawing/2014/main" xmlns="" id="{00000000-0008-0000-0200-000028020000}"/>
            </a:ext>
          </a:extLst>
        </xdr:cNvPr>
        <xdr:cNvSpPr/>
      </xdr:nvSpPr>
      <xdr:spPr>
        <a:xfrm>
          <a:off x="13652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47716</xdr:rowOff>
    </xdr:from>
    <xdr:to>
      <xdr:col>67</xdr:col>
      <xdr:colOff>101600</xdr:colOff>
      <xdr:row>82</xdr:row>
      <xdr:rowOff>149316</xdr:rowOff>
    </xdr:to>
    <xdr:sp macro="" textlink="">
      <xdr:nvSpPr>
        <xdr:cNvPr id="553" name="フローチャート: 判断 552">
          <a:extLst>
            <a:ext uri="{FF2B5EF4-FFF2-40B4-BE49-F238E27FC236}">
              <a16:creationId xmlns:a16="http://schemas.microsoft.com/office/drawing/2014/main" xmlns="" id="{00000000-0008-0000-0200-000029020000}"/>
            </a:ext>
          </a:extLst>
        </xdr:cNvPr>
        <xdr:cNvSpPr/>
      </xdr:nvSpPr>
      <xdr:spPr>
        <a:xfrm>
          <a:off x="12763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xmlns="" id="{00000000-0008-0000-0200-00002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xmlns="" id="{00000000-0008-0000-0200-00002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xmlns="" id="{00000000-0008-0000-0200-00002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xmlns="" id="{00000000-0008-0000-0200-00002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xmlns="" id="{00000000-0008-0000-0200-00002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129358</xdr:rowOff>
    </xdr:from>
    <xdr:to>
      <xdr:col>85</xdr:col>
      <xdr:colOff>177800</xdr:colOff>
      <xdr:row>80</xdr:row>
      <xdr:rowOff>59508</xdr:rowOff>
    </xdr:to>
    <xdr:sp macro="" textlink="">
      <xdr:nvSpPr>
        <xdr:cNvPr id="559" name="楕円 558">
          <a:extLst>
            <a:ext uri="{FF2B5EF4-FFF2-40B4-BE49-F238E27FC236}">
              <a16:creationId xmlns:a16="http://schemas.microsoft.com/office/drawing/2014/main" xmlns="" id="{00000000-0008-0000-0200-00002F020000}"/>
            </a:ext>
          </a:extLst>
        </xdr:cNvPr>
        <xdr:cNvSpPr/>
      </xdr:nvSpPr>
      <xdr:spPr>
        <a:xfrm>
          <a:off x="16268700" y="136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152235</xdr:rowOff>
    </xdr:from>
    <xdr:ext cx="405111" cy="259045"/>
    <xdr:sp macro="" textlink="">
      <xdr:nvSpPr>
        <xdr:cNvPr id="560" name="【消防施設】&#10;有形固定資産減価償却率該当値テキスト">
          <a:extLst>
            <a:ext uri="{FF2B5EF4-FFF2-40B4-BE49-F238E27FC236}">
              <a16:creationId xmlns:a16="http://schemas.microsoft.com/office/drawing/2014/main" xmlns="" id="{00000000-0008-0000-0200-000030020000}"/>
            </a:ext>
          </a:extLst>
        </xdr:cNvPr>
        <xdr:cNvSpPr txBox="1"/>
      </xdr:nvSpPr>
      <xdr:spPr>
        <a:xfrm>
          <a:off x="16357600" y="1352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54248</xdr:rowOff>
    </xdr:from>
    <xdr:to>
      <xdr:col>81</xdr:col>
      <xdr:colOff>101600</xdr:colOff>
      <xdr:row>79</xdr:row>
      <xdr:rowOff>155848</xdr:rowOff>
    </xdr:to>
    <xdr:sp macro="" textlink="">
      <xdr:nvSpPr>
        <xdr:cNvPr id="561" name="楕円 560">
          <a:extLst>
            <a:ext uri="{FF2B5EF4-FFF2-40B4-BE49-F238E27FC236}">
              <a16:creationId xmlns:a16="http://schemas.microsoft.com/office/drawing/2014/main" xmlns="" id="{00000000-0008-0000-0200-000031020000}"/>
            </a:ext>
          </a:extLst>
        </xdr:cNvPr>
        <xdr:cNvSpPr/>
      </xdr:nvSpPr>
      <xdr:spPr>
        <a:xfrm>
          <a:off x="15430500" y="135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105048</xdr:rowOff>
    </xdr:from>
    <xdr:to>
      <xdr:col>85</xdr:col>
      <xdr:colOff>127000</xdr:colOff>
      <xdr:row>80</xdr:row>
      <xdr:rowOff>8708</xdr:rowOff>
    </xdr:to>
    <xdr:cxnSp macro="">
      <xdr:nvCxnSpPr>
        <xdr:cNvPr id="562" name="直線コネクタ 561">
          <a:extLst>
            <a:ext uri="{FF2B5EF4-FFF2-40B4-BE49-F238E27FC236}">
              <a16:creationId xmlns:a16="http://schemas.microsoft.com/office/drawing/2014/main" xmlns="" id="{00000000-0008-0000-0200-000032020000}"/>
            </a:ext>
          </a:extLst>
        </xdr:cNvPr>
        <xdr:cNvCxnSpPr/>
      </xdr:nvCxnSpPr>
      <xdr:spPr>
        <a:xfrm>
          <a:off x="15481300" y="13649598"/>
          <a:ext cx="8382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157118</xdr:rowOff>
    </xdr:from>
    <xdr:to>
      <xdr:col>76</xdr:col>
      <xdr:colOff>165100</xdr:colOff>
      <xdr:row>79</xdr:row>
      <xdr:rowOff>87268</xdr:rowOff>
    </xdr:to>
    <xdr:sp macro="" textlink="">
      <xdr:nvSpPr>
        <xdr:cNvPr id="563" name="楕円 562">
          <a:extLst>
            <a:ext uri="{FF2B5EF4-FFF2-40B4-BE49-F238E27FC236}">
              <a16:creationId xmlns:a16="http://schemas.microsoft.com/office/drawing/2014/main" xmlns="" id="{00000000-0008-0000-0200-000033020000}"/>
            </a:ext>
          </a:extLst>
        </xdr:cNvPr>
        <xdr:cNvSpPr/>
      </xdr:nvSpPr>
      <xdr:spPr>
        <a:xfrm>
          <a:off x="145415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36468</xdr:rowOff>
    </xdr:from>
    <xdr:to>
      <xdr:col>81</xdr:col>
      <xdr:colOff>50800</xdr:colOff>
      <xdr:row>79</xdr:row>
      <xdr:rowOff>105048</xdr:rowOff>
    </xdr:to>
    <xdr:cxnSp macro="">
      <xdr:nvCxnSpPr>
        <xdr:cNvPr id="564" name="直線コネクタ 563">
          <a:extLst>
            <a:ext uri="{FF2B5EF4-FFF2-40B4-BE49-F238E27FC236}">
              <a16:creationId xmlns:a16="http://schemas.microsoft.com/office/drawing/2014/main" xmlns="" id="{00000000-0008-0000-0200-000034020000}"/>
            </a:ext>
          </a:extLst>
        </xdr:cNvPr>
        <xdr:cNvCxnSpPr/>
      </xdr:nvCxnSpPr>
      <xdr:spPr>
        <a:xfrm>
          <a:off x="14592300" y="1358101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103232</xdr:rowOff>
    </xdr:from>
    <xdr:to>
      <xdr:col>72</xdr:col>
      <xdr:colOff>38100</xdr:colOff>
      <xdr:row>79</xdr:row>
      <xdr:rowOff>33382</xdr:rowOff>
    </xdr:to>
    <xdr:sp macro="" textlink="">
      <xdr:nvSpPr>
        <xdr:cNvPr id="565" name="楕円 564">
          <a:extLst>
            <a:ext uri="{FF2B5EF4-FFF2-40B4-BE49-F238E27FC236}">
              <a16:creationId xmlns:a16="http://schemas.microsoft.com/office/drawing/2014/main" xmlns="" id="{00000000-0008-0000-0200-000035020000}"/>
            </a:ext>
          </a:extLst>
        </xdr:cNvPr>
        <xdr:cNvSpPr/>
      </xdr:nvSpPr>
      <xdr:spPr>
        <a:xfrm>
          <a:off x="13652500" y="1347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154032</xdr:rowOff>
    </xdr:from>
    <xdr:to>
      <xdr:col>76</xdr:col>
      <xdr:colOff>114300</xdr:colOff>
      <xdr:row>79</xdr:row>
      <xdr:rowOff>36468</xdr:rowOff>
    </xdr:to>
    <xdr:cxnSp macro="">
      <xdr:nvCxnSpPr>
        <xdr:cNvPr id="566" name="直線コネクタ 565">
          <a:extLst>
            <a:ext uri="{FF2B5EF4-FFF2-40B4-BE49-F238E27FC236}">
              <a16:creationId xmlns:a16="http://schemas.microsoft.com/office/drawing/2014/main" xmlns="" id="{00000000-0008-0000-0200-000036020000}"/>
            </a:ext>
          </a:extLst>
        </xdr:cNvPr>
        <xdr:cNvCxnSpPr/>
      </xdr:nvCxnSpPr>
      <xdr:spPr>
        <a:xfrm>
          <a:off x="13703300" y="13527132"/>
          <a:ext cx="889000" cy="5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52614</xdr:rowOff>
    </xdr:from>
    <xdr:to>
      <xdr:col>67</xdr:col>
      <xdr:colOff>101600</xdr:colOff>
      <xdr:row>78</xdr:row>
      <xdr:rowOff>154214</xdr:rowOff>
    </xdr:to>
    <xdr:sp macro="" textlink="">
      <xdr:nvSpPr>
        <xdr:cNvPr id="567" name="楕円 566">
          <a:extLst>
            <a:ext uri="{FF2B5EF4-FFF2-40B4-BE49-F238E27FC236}">
              <a16:creationId xmlns:a16="http://schemas.microsoft.com/office/drawing/2014/main" xmlns="" id="{00000000-0008-0000-0200-000037020000}"/>
            </a:ext>
          </a:extLst>
        </xdr:cNvPr>
        <xdr:cNvSpPr/>
      </xdr:nvSpPr>
      <xdr:spPr>
        <a:xfrm>
          <a:off x="127635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103414</xdr:rowOff>
    </xdr:from>
    <xdr:to>
      <xdr:col>71</xdr:col>
      <xdr:colOff>177800</xdr:colOff>
      <xdr:row>78</xdr:row>
      <xdr:rowOff>154032</xdr:rowOff>
    </xdr:to>
    <xdr:cxnSp macro="">
      <xdr:nvCxnSpPr>
        <xdr:cNvPr id="568" name="直線コネクタ 567">
          <a:extLst>
            <a:ext uri="{FF2B5EF4-FFF2-40B4-BE49-F238E27FC236}">
              <a16:creationId xmlns:a16="http://schemas.microsoft.com/office/drawing/2014/main" xmlns="" id="{00000000-0008-0000-0200-000038020000}"/>
            </a:ext>
          </a:extLst>
        </xdr:cNvPr>
        <xdr:cNvCxnSpPr/>
      </xdr:nvCxnSpPr>
      <xdr:spPr>
        <a:xfrm>
          <a:off x="12814300" y="1347651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16346</xdr:rowOff>
    </xdr:from>
    <xdr:ext cx="405111" cy="259045"/>
    <xdr:sp macro="" textlink="">
      <xdr:nvSpPr>
        <xdr:cNvPr id="569" name="n_1aveValue【消防施設】&#10;有形固定資産減価償却率">
          <a:extLst>
            <a:ext uri="{FF2B5EF4-FFF2-40B4-BE49-F238E27FC236}">
              <a16:creationId xmlns:a16="http://schemas.microsoft.com/office/drawing/2014/main" xmlns="" id="{00000000-0008-0000-0200-000039020000}"/>
            </a:ext>
          </a:extLst>
        </xdr:cNvPr>
        <xdr:cNvSpPr txBox="1"/>
      </xdr:nvSpPr>
      <xdr:spPr>
        <a:xfrm>
          <a:off x="152660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81659</xdr:rowOff>
    </xdr:from>
    <xdr:ext cx="405111" cy="259045"/>
    <xdr:sp macro="" textlink="">
      <xdr:nvSpPr>
        <xdr:cNvPr id="570" name="n_2aveValue【消防施設】&#10;有形固定資産減価償却率">
          <a:extLst>
            <a:ext uri="{FF2B5EF4-FFF2-40B4-BE49-F238E27FC236}">
              <a16:creationId xmlns:a16="http://schemas.microsoft.com/office/drawing/2014/main" xmlns="" id="{00000000-0008-0000-0200-00003A020000}"/>
            </a:ext>
          </a:extLst>
        </xdr:cNvPr>
        <xdr:cNvSpPr txBox="1"/>
      </xdr:nvSpPr>
      <xdr:spPr>
        <a:xfrm>
          <a:off x="14389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155139</xdr:rowOff>
    </xdr:from>
    <xdr:ext cx="405111" cy="259045"/>
    <xdr:sp macro="" textlink="">
      <xdr:nvSpPr>
        <xdr:cNvPr id="571" name="n_3aveValue【消防施設】&#10;有形固定資産減価償却率">
          <a:extLst>
            <a:ext uri="{FF2B5EF4-FFF2-40B4-BE49-F238E27FC236}">
              <a16:creationId xmlns:a16="http://schemas.microsoft.com/office/drawing/2014/main" xmlns="" id="{00000000-0008-0000-0200-00003B020000}"/>
            </a:ext>
          </a:extLst>
        </xdr:cNvPr>
        <xdr:cNvSpPr txBox="1"/>
      </xdr:nvSpPr>
      <xdr:spPr>
        <a:xfrm>
          <a:off x="13500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140443</xdr:rowOff>
    </xdr:from>
    <xdr:ext cx="405111" cy="259045"/>
    <xdr:sp macro="" textlink="">
      <xdr:nvSpPr>
        <xdr:cNvPr id="572" name="n_4aveValue【消防施設】&#10;有形固定資産減価償却率">
          <a:extLst>
            <a:ext uri="{FF2B5EF4-FFF2-40B4-BE49-F238E27FC236}">
              <a16:creationId xmlns:a16="http://schemas.microsoft.com/office/drawing/2014/main" xmlns="" id="{00000000-0008-0000-0200-00003C020000}"/>
            </a:ext>
          </a:extLst>
        </xdr:cNvPr>
        <xdr:cNvSpPr txBox="1"/>
      </xdr:nvSpPr>
      <xdr:spPr>
        <a:xfrm>
          <a:off x="12611744" y="1419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925</xdr:rowOff>
    </xdr:from>
    <xdr:ext cx="405111" cy="259045"/>
    <xdr:sp macro="" textlink="">
      <xdr:nvSpPr>
        <xdr:cNvPr id="573" name="n_1mainValue【消防施設】&#10;有形固定資産減価償却率">
          <a:extLst>
            <a:ext uri="{FF2B5EF4-FFF2-40B4-BE49-F238E27FC236}">
              <a16:creationId xmlns:a16="http://schemas.microsoft.com/office/drawing/2014/main" xmlns="" id="{00000000-0008-0000-0200-00003D020000}"/>
            </a:ext>
          </a:extLst>
        </xdr:cNvPr>
        <xdr:cNvSpPr txBox="1"/>
      </xdr:nvSpPr>
      <xdr:spPr>
        <a:xfrm>
          <a:off x="15266044" y="1337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103795</xdr:rowOff>
    </xdr:from>
    <xdr:ext cx="405111" cy="259045"/>
    <xdr:sp macro="" textlink="">
      <xdr:nvSpPr>
        <xdr:cNvPr id="574" name="n_2mainValue【消防施設】&#10;有形固定資産減価償却率">
          <a:extLst>
            <a:ext uri="{FF2B5EF4-FFF2-40B4-BE49-F238E27FC236}">
              <a16:creationId xmlns:a16="http://schemas.microsoft.com/office/drawing/2014/main" xmlns="" id="{00000000-0008-0000-0200-00003E020000}"/>
            </a:ext>
          </a:extLst>
        </xdr:cNvPr>
        <xdr:cNvSpPr txBox="1"/>
      </xdr:nvSpPr>
      <xdr:spPr>
        <a:xfrm>
          <a:off x="14389744" y="1330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49909</xdr:rowOff>
    </xdr:from>
    <xdr:ext cx="405111" cy="259045"/>
    <xdr:sp macro="" textlink="">
      <xdr:nvSpPr>
        <xdr:cNvPr id="575" name="n_3mainValue【消防施設】&#10;有形固定資産減価償却率">
          <a:extLst>
            <a:ext uri="{FF2B5EF4-FFF2-40B4-BE49-F238E27FC236}">
              <a16:creationId xmlns:a16="http://schemas.microsoft.com/office/drawing/2014/main" xmlns="" id="{00000000-0008-0000-0200-00003F020000}"/>
            </a:ext>
          </a:extLst>
        </xdr:cNvPr>
        <xdr:cNvSpPr txBox="1"/>
      </xdr:nvSpPr>
      <xdr:spPr>
        <a:xfrm>
          <a:off x="13500744" y="13251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170741</xdr:rowOff>
    </xdr:from>
    <xdr:ext cx="405111" cy="259045"/>
    <xdr:sp macro="" textlink="">
      <xdr:nvSpPr>
        <xdr:cNvPr id="576" name="n_4mainValue【消防施設】&#10;有形固定資産減価償却率">
          <a:extLst>
            <a:ext uri="{FF2B5EF4-FFF2-40B4-BE49-F238E27FC236}">
              <a16:creationId xmlns:a16="http://schemas.microsoft.com/office/drawing/2014/main" xmlns="" id="{00000000-0008-0000-0200-000040020000}"/>
            </a:ext>
          </a:extLst>
        </xdr:cNvPr>
        <xdr:cNvSpPr txBox="1"/>
      </xdr:nvSpPr>
      <xdr:spPr>
        <a:xfrm>
          <a:off x="12611744" y="1320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a:extLst>
            <a:ext uri="{FF2B5EF4-FFF2-40B4-BE49-F238E27FC236}">
              <a16:creationId xmlns:a16="http://schemas.microsoft.com/office/drawing/2014/main" xmlns="" id="{00000000-0008-0000-0200-00004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a:extLst>
            <a:ext uri="{FF2B5EF4-FFF2-40B4-BE49-F238E27FC236}">
              <a16:creationId xmlns:a16="http://schemas.microsoft.com/office/drawing/2014/main" xmlns="" id="{00000000-0008-0000-0200-00004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a:extLst>
            <a:ext uri="{FF2B5EF4-FFF2-40B4-BE49-F238E27FC236}">
              <a16:creationId xmlns:a16="http://schemas.microsoft.com/office/drawing/2014/main" xmlns="" id="{00000000-0008-0000-0200-00004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a:extLst>
            <a:ext uri="{FF2B5EF4-FFF2-40B4-BE49-F238E27FC236}">
              <a16:creationId xmlns:a16="http://schemas.microsoft.com/office/drawing/2014/main" xmlns="" id="{00000000-0008-0000-0200-00004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a:extLst>
            <a:ext uri="{FF2B5EF4-FFF2-40B4-BE49-F238E27FC236}">
              <a16:creationId xmlns:a16="http://schemas.microsoft.com/office/drawing/2014/main" xmlns="" id="{00000000-0008-0000-0200-00004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a:extLst>
            <a:ext uri="{FF2B5EF4-FFF2-40B4-BE49-F238E27FC236}">
              <a16:creationId xmlns:a16="http://schemas.microsoft.com/office/drawing/2014/main" xmlns="" id="{00000000-0008-0000-0200-00004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a:extLst>
            <a:ext uri="{FF2B5EF4-FFF2-40B4-BE49-F238E27FC236}">
              <a16:creationId xmlns:a16="http://schemas.microsoft.com/office/drawing/2014/main" xmlns="" id="{00000000-0008-0000-0200-00004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a:extLst>
            <a:ext uri="{FF2B5EF4-FFF2-40B4-BE49-F238E27FC236}">
              <a16:creationId xmlns:a16="http://schemas.microsoft.com/office/drawing/2014/main" xmlns="" id="{00000000-0008-0000-0200-00004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a:extLst>
            <a:ext uri="{FF2B5EF4-FFF2-40B4-BE49-F238E27FC236}">
              <a16:creationId xmlns:a16="http://schemas.microsoft.com/office/drawing/2014/main" xmlns="" id="{00000000-0008-0000-0200-00004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a:extLst>
            <a:ext uri="{FF2B5EF4-FFF2-40B4-BE49-F238E27FC236}">
              <a16:creationId xmlns:a16="http://schemas.microsoft.com/office/drawing/2014/main" xmlns="" id="{00000000-0008-0000-0200-00004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7" name="直線コネクタ 586">
          <a:extLst>
            <a:ext uri="{FF2B5EF4-FFF2-40B4-BE49-F238E27FC236}">
              <a16:creationId xmlns:a16="http://schemas.microsoft.com/office/drawing/2014/main" xmlns="" id="{00000000-0008-0000-0200-00004B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8" name="テキスト ボックス 587">
          <a:extLst>
            <a:ext uri="{FF2B5EF4-FFF2-40B4-BE49-F238E27FC236}">
              <a16:creationId xmlns:a16="http://schemas.microsoft.com/office/drawing/2014/main" xmlns="" id="{00000000-0008-0000-0200-00004C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9" name="直線コネクタ 588">
          <a:extLst>
            <a:ext uri="{FF2B5EF4-FFF2-40B4-BE49-F238E27FC236}">
              <a16:creationId xmlns:a16="http://schemas.microsoft.com/office/drawing/2014/main" xmlns="" id="{00000000-0008-0000-0200-00004D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0" name="テキスト ボックス 589">
          <a:extLst>
            <a:ext uri="{FF2B5EF4-FFF2-40B4-BE49-F238E27FC236}">
              <a16:creationId xmlns:a16="http://schemas.microsoft.com/office/drawing/2014/main" xmlns="" id="{00000000-0008-0000-0200-00004E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1" name="直線コネクタ 590">
          <a:extLst>
            <a:ext uri="{FF2B5EF4-FFF2-40B4-BE49-F238E27FC236}">
              <a16:creationId xmlns:a16="http://schemas.microsoft.com/office/drawing/2014/main" xmlns="" id="{00000000-0008-0000-0200-00004F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2" name="テキスト ボックス 591">
          <a:extLst>
            <a:ext uri="{FF2B5EF4-FFF2-40B4-BE49-F238E27FC236}">
              <a16:creationId xmlns:a16="http://schemas.microsoft.com/office/drawing/2014/main" xmlns="" id="{00000000-0008-0000-0200-000050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3" name="直線コネクタ 592">
          <a:extLst>
            <a:ext uri="{FF2B5EF4-FFF2-40B4-BE49-F238E27FC236}">
              <a16:creationId xmlns:a16="http://schemas.microsoft.com/office/drawing/2014/main" xmlns="" id="{00000000-0008-0000-0200-000051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4" name="テキスト ボックス 593">
          <a:extLst>
            <a:ext uri="{FF2B5EF4-FFF2-40B4-BE49-F238E27FC236}">
              <a16:creationId xmlns:a16="http://schemas.microsoft.com/office/drawing/2014/main" xmlns="" id="{00000000-0008-0000-0200-000052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a:extLst>
            <a:ext uri="{FF2B5EF4-FFF2-40B4-BE49-F238E27FC236}">
              <a16:creationId xmlns:a16="http://schemas.microsoft.com/office/drawing/2014/main" xmlns="" id="{00000000-0008-0000-0200-00005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a:extLst>
            <a:ext uri="{FF2B5EF4-FFF2-40B4-BE49-F238E27FC236}">
              <a16:creationId xmlns:a16="http://schemas.microsoft.com/office/drawing/2014/main" xmlns="" id="{00000000-0008-0000-0200-00005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消防施設】&#10;一人当たり面積グラフ枠">
          <a:extLst>
            <a:ext uri="{FF2B5EF4-FFF2-40B4-BE49-F238E27FC236}">
              <a16:creationId xmlns:a16="http://schemas.microsoft.com/office/drawing/2014/main" xmlns="" id="{00000000-0008-0000-0200-00005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598" name="直線コネクタ 597">
          <a:extLst>
            <a:ext uri="{FF2B5EF4-FFF2-40B4-BE49-F238E27FC236}">
              <a16:creationId xmlns:a16="http://schemas.microsoft.com/office/drawing/2014/main" xmlns="" id="{00000000-0008-0000-0200-000056020000}"/>
            </a:ext>
          </a:extLst>
        </xdr:cNvPr>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599" name="【消防施設】&#10;一人当たり面積最小値テキスト">
          <a:extLst>
            <a:ext uri="{FF2B5EF4-FFF2-40B4-BE49-F238E27FC236}">
              <a16:creationId xmlns:a16="http://schemas.microsoft.com/office/drawing/2014/main" xmlns="" id="{00000000-0008-0000-0200-000057020000}"/>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00" name="直線コネクタ 599">
          <a:extLst>
            <a:ext uri="{FF2B5EF4-FFF2-40B4-BE49-F238E27FC236}">
              <a16:creationId xmlns:a16="http://schemas.microsoft.com/office/drawing/2014/main" xmlns="" id="{00000000-0008-0000-0200-000058020000}"/>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601" name="【消防施設】&#10;一人当たり面積最大値テキスト">
          <a:extLst>
            <a:ext uri="{FF2B5EF4-FFF2-40B4-BE49-F238E27FC236}">
              <a16:creationId xmlns:a16="http://schemas.microsoft.com/office/drawing/2014/main" xmlns="" id="{00000000-0008-0000-0200-000059020000}"/>
            </a:ext>
          </a:extLst>
        </xdr:cNvPr>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602" name="直線コネクタ 601">
          <a:extLst>
            <a:ext uri="{FF2B5EF4-FFF2-40B4-BE49-F238E27FC236}">
              <a16:creationId xmlns:a16="http://schemas.microsoft.com/office/drawing/2014/main" xmlns="" id="{00000000-0008-0000-0200-00005A020000}"/>
            </a:ext>
          </a:extLst>
        </xdr:cNvPr>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55897</xdr:rowOff>
    </xdr:from>
    <xdr:ext cx="469744" cy="259045"/>
    <xdr:sp macro="" textlink="">
      <xdr:nvSpPr>
        <xdr:cNvPr id="603" name="【消防施設】&#10;一人当たり面積平均値テキスト">
          <a:extLst>
            <a:ext uri="{FF2B5EF4-FFF2-40B4-BE49-F238E27FC236}">
              <a16:creationId xmlns:a16="http://schemas.microsoft.com/office/drawing/2014/main" xmlns="" id="{00000000-0008-0000-0200-00005B020000}"/>
            </a:ext>
          </a:extLst>
        </xdr:cNvPr>
        <xdr:cNvSpPr txBox="1"/>
      </xdr:nvSpPr>
      <xdr:spPr>
        <a:xfrm>
          <a:off x="22199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604" name="フローチャート: 判断 603">
          <a:extLst>
            <a:ext uri="{FF2B5EF4-FFF2-40B4-BE49-F238E27FC236}">
              <a16:creationId xmlns:a16="http://schemas.microsoft.com/office/drawing/2014/main" xmlns="" id="{00000000-0008-0000-0200-00005C020000}"/>
            </a:ext>
          </a:extLst>
        </xdr:cNvPr>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605" name="フローチャート: 判断 604">
          <a:extLst>
            <a:ext uri="{FF2B5EF4-FFF2-40B4-BE49-F238E27FC236}">
              <a16:creationId xmlns:a16="http://schemas.microsoft.com/office/drawing/2014/main" xmlns="" id="{00000000-0008-0000-0200-00005D020000}"/>
            </a:ext>
          </a:extLst>
        </xdr:cNvPr>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606" name="フローチャート: 判断 605">
          <a:extLst>
            <a:ext uri="{FF2B5EF4-FFF2-40B4-BE49-F238E27FC236}">
              <a16:creationId xmlns:a16="http://schemas.microsoft.com/office/drawing/2014/main" xmlns="" id="{00000000-0008-0000-0200-00005E020000}"/>
            </a:ext>
          </a:extLst>
        </xdr:cNvPr>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607" name="フローチャート: 判断 606">
          <a:extLst>
            <a:ext uri="{FF2B5EF4-FFF2-40B4-BE49-F238E27FC236}">
              <a16:creationId xmlns:a16="http://schemas.microsoft.com/office/drawing/2014/main" xmlns="" id="{00000000-0008-0000-0200-00005F020000}"/>
            </a:ext>
          </a:extLst>
        </xdr:cNvPr>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608" name="フローチャート: 判断 607">
          <a:extLst>
            <a:ext uri="{FF2B5EF4-FFF2-40B4-BE49-F238E27FC236}">
              <a16:creationId xmlns:a16="http://schemas.microsoft.com/office/drawing/2014/main" xmlns="" id="{00000000-0008-0000-0200-000060020000}"/>
            </a:ext>
          </a:extLst>
        </xdr:cNvPr>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xmlns="" id="{00000000-0008-0000-0200-000061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xmlns="" id="{00000000-0008-0000-0200-000062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xmlns="" id="{00000000-0008-0000-0200-000063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xmlns="" id="{00000000-0008-0000-0200-000064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xmlns="" id="{00000000-0008-0000-0200-000065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146862</xdr:rowOff>
    </xdr:from>
    <xdr:to>
      <xdr:col>116</xdr:col>
      <xdr:colOff>114300</xdr:colOff>
      <xdr:row>86</xdr:row>
      <xdr:rowOff>77012</xdr:rowOff>
    </xdr:to>
    <xdr:sp macro="" textlink="">
      <xdr:nvSpPr>
        <xdr:cNvPr id="614" name="楕円 613">
          <a:extLst>
            <a:ext uri="{FF2B5EF4-FFF2-40B4-BE49-F238E27FC236}">
              <a16:creationId xmlns:a16="http://schemas.microsoft.com/office/drawing/2014/main" xmlns="" id="{00000000-0008-0000-0200-000066020000}"/>
            </a:ext>
          </a:extLst>
        </xdr:cNvPr>
        <xdr:cNvSpPr/>
      </xdr:nvSpPr>
      <xdr:spPr>
        <a:xfrm>
          <a:off x="221107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61789</xdr:rowOff>
    </xdr:from>
    <xdr:ext cx="469744" cy="259045"/>
    <xdr:sp macro="" textlink="">
      <xdr:nvSpPr>
        <xdr:cNvPr id="615" name="【消防施設】&#10;一人当たり面積該当値テキスト">
          <a:extLst>
            <a:ext uri="{FF2B5EF4-FFF2-40B4-BE49-F238E27FC236}">
              <a16:creationId xmlns:a16="http://schemas.microsoft.com/office/drawing/2014/main" xmlns="" id="{00000000-0008-0000-0200-000067020000}"/>
            </a:ext>
          </a:extLst>
        </xdr:cNvPr>
        <xdr:cNvSpPr txBox="1"/>
      </xdr:nvSpPr>
      <xdr:spPr>
        <a:xfrm>
          <a:off x="22199600" y="1463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146862</xdr:rowOff>
    </xdr:from>
    <xdr:to>
      <xdr:col>112</xdr:col>
      <xdr:colOff>38100</xdr:colOff>
      <xdr:row>86</xdr:row>
      <xdr:rowOff>77012</xdr:rowOff>
    </xdr:to>
    <xdr:sp macro="" textlink="">
      <xdr:nvSpPr>
        <xdr:cNvPr id="616" name="楕円 615">
          <a:extLst>
            <a:ext uri="{FF2B5EF4-FFF2-40B4-BE49-F238E27FC236}">
              <a16:creationId xmlns:a16="http://schemas.microsoft.com/office/drawing/2014/main" xmlns="" id="{00000000-0008-0000-0200-000068020000}"/>
            </a:ext>
          </a:extLst>
        </xdr:cNvPr>
        <xdr:cNvSpPr/>
      </xdr:nvSpPr>
      <xdr:spPr>
        <a:xfrm>
          <a:off x="212725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26212</xdr:rowOff>
    </xdr:from>
    <xdr:to>
      <xdr:col>116</xdr:col>
      <xdr:colOff>63500</xdr:colOff>
      <xdr:row>86</xdr:row>
      <xdr:rowOff>26212</xdr:rowOff>
    </xdr:to>
    <xdr:cxnSp macro="">
      <xdr:nvCxnSpPr>
        <xdr:cNvPr id="617" name="直線コネクタ 616">
          <a:extLst>
            <a:ext uri="{FF2B5EF4-FFF2-40B4-BE49-F238E27FC236}">
              <a16:creationId xmlns:a16="http://schemas.microsoft.com/office/drawing/2014/main" xmlns="" id="{00000000-0008-0000-0200-000069020000}"/>
            </a:ext>
          </a:extLst>
        </xdr:cNvPr>
        <xdr:cNvCxnSpPr/>
      </xdr:nvCxnSpPr>
      <xdr:spPr>
        <a:xfrm>
          <a:off x="21323300" y="14770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146862</xdr:rowOff>
    </xdr:from>
    <xdr:to>
      <xdr:col>107</xdr:col>
      <xdr:colOff>101600</xdr:colOff>
      <xdr:row>86</xdr:row>
      <xdr:rowOff>77012</xdr:rowOff>
    </xdr:to>
    <xdr:sp macro="" textlink="">
      <xdr:nvSpPr>
        <xdr:cNvPr id="618" name="楕円 617">
          <a:extLst>
            <a:ext uri="{FF2B5EF4-FFF2-40B4-BE49-F238E27FC236}">
              <a16:creationId xmlns:a16="http://schemas.microsoft.com/office/drawing/2014/main" xmlns="" id="{00000000-0008-0000-0200-00006A020000}"/>
            </a:ext>
          </a:extLst>
        </xdr:cNvPr>
        <xdr:cNvSpPr/>
      </xdr:nvSpPr>
      <xdr:spPr>
        <a:xfrm>
          <a:off x="203835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26212</xdr:rowOff>
    </xdr:from>
    <xdr:to>
      <xdr:col>111</xdr:col>
      <xdr:colOff>177800</xdr:colOff>
      <xdr:row>86</xdr:row>
      <xdr:rowOff>26212</xdr:rowOff>
    </xdr:to>
    <xdr:cxnSp macro="">
      <xdr:nvCxnSpPr>
        <xdr:cNvPr id="619" name="直線コネクタ 618">
          <a:extLst>
            <a:ext uri="{FF2B5EF4-FFF2-40B4-BE49-F238E27FC236}">
              <a16:creationId xmlns:a16="http://schemas.microsoft.com/office/drawing/2014/main" xmlns="" id="{00000000-0008-0000-0200-00006B020000}"/>
            </a:ext>
          </a:extLst>
        </xdr:cNvPr>
        <xdr:cNvCxnSpPr/>
      </xdr:nvCxnSpPr>
      <xdr:spPr>
        <a:xfrm>
          <a:off x="20434300" y="14770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140919</xdr:rowOff>
    </xdr:from>
    <xdr:to>
      <xdr:col>102</xdr:col>
      <xdr:colOff>165100</xdr:colOff>
      <xdr:row>86</xdr:row>
      <xdr:rowOff>71069</xdr:rowOff>
    </xdr:to>
    <xdr:sp macro="" textlink="">
      <xdr:nvSpPr>
        <xdr:cNvPr id="620" name="楕円 619">
          <a:extLst>
            <a:ext uri="{FF2B5EF4-FFF2-40B4-BE49-F238E27FC236}">
              <a16:creationId xmlns:a16="http://schemas.microsoft.com/office/drawing/2014/main" xmlns="" id="{00000000-0008-0000-0200-00006C020000}"/>
            </a:ext>
          </a:extLst>
        </xdr:cNvPr>
        <xdr:cNvSpPr/>
      </xdr:nvSpPr>
      <xdr:spPr>
        <a:xfrm>
          <a:off x="194945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20269</xdr:rowOff>
    </xdr:from>
    <xdr:to>
      <xdr:col>107</xdr:col>
      <xdr:colOff>50800</xdr:colOff>
      <xdr:row>86</xdr:row>
      <xdr:rowOff>26212</xdr:rowOff>
    </xdr:to>
    <xdr:cxnSp macro="">
      <xdr:nvCxnSpPr>
        <xdr:cNvPr id="621" name="直線コネクタ 620">
          <a:extLst>
            <a:ext uri="{FF2B5EF4-FFF2-40B4-BE49-F238E27FC236}">
              <a16:creationId xmlns:a16="http://schemas.microsoft.com/office/drawing/2014/main" xmlns="" id="{00000000-0008-0000-0200-00006D020000}"/>
            </a:ext>
          </a:extLst>
        </xdr:cNvPr>
        <xdr:cNvCxnSpPr/>
      </xdr:nvCxnSpPr>
      <xdr:spPr>
        <a:xfrm>
          <a:off x="19545300" y="14764969"/>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139548</xdr:rowOff>
    </xdr:from>
    <xdr:to>
      <xdr:col>98</xdr:col>
      <xdr:colOff>38100</xdr:colOff>
      <xdr:row>86</xdr:row>
      <xdr:rowOff>69698</xdr:rowOff>
    </xdr:to>
    <xdr:sp macro="" textlink="">
      <xdr:nvSpPr>
        <xdr:cNvPr id="622" name="楕円 621">
          <a:extLst>
            <a:ext uri="{FF2B5EF4-FFF2-40B4-BE49-F238E27FC236}">
              <a16:creationId xmlns:a16="http://schemas.microsoft.com/office/drawing/2014/main" xmlns="" id="{00000000-0008-0000-0200-00006E020000}"/>
            </a:ext>
          </a:extLst>
        </xdr:cNvPr>
        <xdr:cNvSpPr/>
      </xdr:nvSpPr>
      <xdr:spPr>
        <a:xfrm>
          <a:off x="18605500" y="147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18898</xdr:rowOff>
    </xdr:from>
    <xdr:to>
      <xdr:col>102</xdr:col>
      <xdr:colOff>114300</xdr:colOff>
      <xdr:row>86</xdr:row>
      <xdr:rowOff>20269</xdr:rowOff>
    </xdr:to>
    <xdr:cxnSp macro="">
      <xdr:nvCxnSpPr>
        <xdr:cNvPr id="623" name="直線コネクタ 622">
          <a:extLst>
            <a:ext uri="{FF2B5EF4-FFF2-40B4-BE49-F238E27FC236}">
              <a16:creationId xmlns:a16="http://schemas.microsoft.com/office/drawing/2014/main" xmlns="" id="{00000000-0008-0000-0200-00006F020000}"/>
            </a:ext>
          </a:extLst>
        </xdr:cNvPr>
        <xdr:cNvCxnSpPr/>
      </xdr:nvCxnSpPr>
      <xdr:spPr>
        <a:xfrm>
          <a:off x="18656300" y="14763598"/>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160290</xdr:rowOff>
    </xdr:from>
    <xdr:ext cx="469744" cy="259045"/>
    <xdr:sp macro="" textlink="">
      <xdr:nvSpPr>
        <xdr:cNvPr id="624" name="n_1aveValue【消防施設】&#10;一人当たり面積">
          <a:extLst>
            <a:ext uri="{FF2B5EF4-FFF2-40B4-BE49-F238E27FC236}">
              <a16:creationId xmlns:a16="http://schemas.microsoft.com/office/drawing/2014/main" xmlns="" id="{00000000-0008-0000-0200-000070020000}"/>
            </a:ext>
          </a:extLst>
        </xdr:cNvPr>
        <xdr:cNvSpPr txBox="1"/>
      </xdr:nvSpPr>
      <xdr:spPr>
        <a:xfrm>
          <a:off x="210757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7586</xdr:rowOff>
    </xdr:from>
    <xdr:ext cx="469744" cy="259045"/>
    <xdr:sp macro="" textlink="">
      <xdr:nvSpPr>
        <xdr:cNvPr id="625" name="n_2aveValue【消防施設】&#10;一人当たり面積">
          <a:extLst>
            <a:ext uri="{FF2B5EF4-FFF2-40B4-BE49-F238E27FC236}">
              <a16:creationId xmlns:a16="http://schemas.microsoft.com/office/drawing/2014/main" xmlns="" id="{00000000-0008-0000-0200-000071020000}"/>
            </a:ext>
          </a:extLst>
        </xdr:cNvPr>
        <xdr:cNvSpPr txBox="1"/>
      </xdr:nvSpPr>
      <xdr:spPr>
        <a:xfrm>
          <a:off x="20199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626" name="n_3aveValue【消防施設】&#10;一人当たり面積">
          <a:extLst>
            <a:ext uri="{FF2B5EF4-FFF2-40B4-BE49-F238E27FC236}">
              <a16:creationId xmlns:a16="http://schemas.microsoft.com/office/drawing/2014/main" xmlns="" id="{00000000-0008-0000-0200-000072020000}"/>
            </a:ext>
          </a:extLst>
        </xdr:cNvPr>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macro="" textlink="">
      <xdr:nvSpPr>
        <xdr:cNvPr id="627" name="n_4aveValue【消防施設】&#10;一人当たり面積">
          <a:extLst>
            <a:ext uri="{FF2B5EF4-FFF2-40B4-BE49-F238E27FC236}">
              <a16:creationId xmlns:a16="http://schemas.microsoft.com/office/drawing/2014/main" xmlns="" id="{00000000-0008-0000-0200-000073020000}"/>
            </a:ext>
          </a:extLst>
        </xdr:cNvPr>
        <xdr:cNvSpPr txBox="1"/>
      </xdr:nvSpPr>
      <xdr:spPr>
        <a:xfrm>
          <a:off x="18421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68139</xdr:rowOff>
    </xdr:from>
    <xdr:ext cx="469744" cy="259045"/>
    <xdr:sp macro="" textlink="">
      <xdr:nvSpPr>
        <xdr:cNvPr id="628" name="n_1mainValue【消防施設】&#10;一人当たり面積">
          <a:extLst>
            <a:ext uri="{FF2B5EF4-FFF2-40B4-BE49-F238E27FC236}">
              <a16:creationId xmlns:a16="http://schemas.microsoft.com/office/drawing/2014/main" xmlns="" id="{00000000-0008-0000-0200-000074020000}"/>
            </a:ext>
          </a:extLst>
        </xdr:cNvPr>
        <xdr:cNvSpPr txBox="1"/>
      </xdr:nvSpPr>
      <xdr:spPr>
        <a:xfrm>
          <a:off x="21075727" y="148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68139</xdr:rowOff>
    </xdr:from>
    <xdr:ext cx="469744" cy="259045"/>
    <xdr:sp macro="" textlink="">
      <xdr:nvSpPr>
        <xdr:cNvPr id="629" name="n_2mainValue【消防施設】&#10;一人当たり面積">
          <a:extLst>
            <a:ext uri="{FF2B5EF4-FFF2-40B4-BE49-F238E27FC236}">
              <a16:creationId xmlns:a16="http://schemas.microsoft.com/office/drawing/2014/main" xmlns="" id="{00000000-0008-0000-0200-000075020000}"/>
            </a:ext>
          </a:extLst>
        </xdr:cNvPr>
        <xdr:cNvSpPr txBox="1"/>
      </xdr:nvSpPr>
      <xdr:spPr>
        <a:xfrm>
          <a:off x="20199427" y="148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62196</xdr:rowOff>
    </xdr:from>
    <xdr:ext cx="469744" cy="259045"/>
    <xdr:sp macro="" textlink="">
      <xdr:nvSpPr>
        <xdr:cNvPr id="630" name="n_3mainValue【消防施設】&#10;一人当たり面積">
          <a:extLst>
            <a:ext uri="{FF2B5EF4-FFF2-40B4-BE49-F238E27FC236}">
              <a16:creationId xmlns:a16="http://schemas.microsoft.com/office/drawing/2014/main" xmlns="" id="{00000000-0008-0000-0200-000076020000}"/>
            </a:ext>
          </a:extLst>
        </xdr:cNvPr>
        <xdr:cNvSpPr txBox="1"/>
      </xdr:nvSpPr>
      <xdr:spPr>
        <a:xfrm>
          <a:off x="19310427" y="1480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60825</xdr:rowOff>
    </xdr:from>
    <xdr:ext cx="469744" cy="259045"/>
    <xdr:sp macro="" textlink="">
      <xdr:nvSpPr>
        <xdr:cNvPr id="631" name="n_4mainValue【消防施設】&#10;一人当たり面積">
          <a:extLst>
            <a:ext uri="{FF2B5EF4-FFF2-40B4-BE49-F238E27FC236}">
              <a16:creationId xmlns:a16="http://schemas.microsoft.com/office/drawing/2014/main" xmlns="" id="{00000000-0008-0000-0200-000077020000}"/>
            </a:ext>
          </a:extLst>
        </xdr:cNvPr>
        <xdr:cNvSpPr txBox="1"/>
      </xdr:nvSpPr>
      <xdr:spPr>
        <a:xfrm>
          <a:off x="18421427" y="1480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a:extLst>
            <a:ext uri="{FF2B5EF4-FFF2-40B4-BE49-F238E27FC236}">
              <a16:creationId xmlns:a16="http://schemas.microsoft.com/office/drawing/2014/main" xmlns="" id="{00000000-0008-0000-0200-00007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a:extLst>
            <a:ext uri="{FF2B5EF4-FFF2-40B4-BE49-F238E27FC236}">
              <a16:creationId xmlns:a16="http://schemas.microsoft.com/office/drawing/2014/main" xmlns="" id="{00000000-0008-0000-0200-00007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a:extLst>
            <a:ext uri="{FF2B5EF4-FFF2-40B4-BE49-F238E27FC236}">
              <a16:creationId xmlns:a16="http://schemas.microsoft.com/office/drawing/2014/main" xmlns="" id="{00000000-0008-0000-0200-00007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a:extLst>
            <a:ext uri="{FF2B5EF4-FFF2-40B4-BE49-F238E27FC236}">
              <a16:creationId xmlns:a16="http://schemas.microsoft.com/office/drawing/2014/main" xmlns="" id="{00000000-0008-0000-0200-00007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a:extLst>
            <a:ext uri="{FF2B5EF4-FFF2-40B4-BE49-F238E27FC236}">
              <a16:creationId xmlns:a16="http://schemas.microsoft.com/office/drawing/2014/main" xmlns="" id="{00000000-0008-0000-0200-00007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a:extLst>
            <a:ext uri="{FF2B5EF4-FFF2-40B4-BE49-F238E27FC236}">
              <a16:creationId xmlns:a16="http://schemas.microsoft.com/office/drawing/2014/main" xmlns="" id="{00000000-0008-0000-0200-00007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a:extLst>
            <a:ext uri="{FF2B5EF4-FFF2-40B4-BE49-F238E27FC236}">
              <a16:creationId xmlns:a16="http://schemas.microsoft.com/office/drawing/2014/main" xmlns="" id="{00000000-0008-0000-0200-00007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a:extLst>
            <a:ext uri="{FF2B5EF4-FFF2-40B4-BE49-F238E27FC236}">
              <a16:creationId xmlns:a16="http://schemas.microsoft.com/office/drawing/2014/main" xmlns="" id="{00000000-0008-0000-0200-00007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a:extLst>
            <a:ext uri="{FF2B5EF4-FFF2-40B4-BE49-F238E27FC236}">
              <a16:creationId xmlns:a16="http://schemas.microsoft.com/office/drawing/2014/main" xmlns="" id="{00000000-0008-0000-0200-00008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a:extLst>
            <a:ext uri="{FF2B5EF4-FFF2-40B4-BE49-F238E27FC236}">
              <a16:creationId xmlns:a16="http://schemas.microsoft.com/office/drawing/2014/main" xmlns="" id="{00000000-0008-0000-0200-00008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a:extLst>
            <a:ext uri="{FF2B5EF4-FFF2-40B4-BE49-F238E27FC236}">
              <a16:creationId xmlns:a16="http://schemas.microsoft.com/office/drawing/2014/main" xmlns="" id="{00000000-0008-0000-0200-00008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a:extLst>
            <a:ext uri="{FF2B5EF4-FFF2-40B4-BE49-F238E27FC236}">
              <a16:creationId xmlns:a16="http://schemas.microsoft.com/office/drawing/2014/main" xmlns="" id="{00000000-0008-0000-0200-000083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a:extLst>
            <a:ext uri="{FF2B5EF4-FFF2-40B4-BE49-F238E27FC236}">
              <a16:creationId xmlns:a16="http://schemas.microsoft.com/office/drawing/2014/main" xmlns="" id="{00000000-0008-0000-0200-000084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a:extLst>
            <a:ext uri="{FF2B5EF4-FFF2-40B4-BE49-F238E27FC236}">
              <a16:creationId xmlns:a16="http://schemas.microsoft.com/office/drawing/2014/main" xmlns="" id="{00000000-0008-0000-0200-000085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a:extLst>
            <a:ext uri="{FF2B5EF4-FFF2-40B4-BE49-F238E27FC236}">
              <a16:creationId xmlns:a16="http://schemas.microsoft.com/office/drawing/2014/main" xmlns="" id="{00000000-0008-0000-0200-000086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a:extLst>
            <a:ext uri="{FF2B5EF4-FFF2-40B4-BE49-F238E27FC236}">
              <a16:creationId xmlns:a16="http://schemas.microsoft.com/office/drawing/2014/main" xmlns="" id="{00000000-0008-0000-0200-000087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a:extLst>
            <a:ext uri="{FF2B5EF4-FFF2-40B4-BE49-F238E27FC236}">
              <a16:creationId xmlns:a16="http://schemas.microsoft.com/office/drawing/2014/main" xmlns="" id="{00000000-0008-0000-0200-000088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a:extLst>
            <a:ext uri="{FF2B5EF4-FFF2-40B4-BE49-F238E27FC236}">
              <a16:creationId xmlns:a16="http://schemas.microsoft.com/office/drawing/2014/main" xmlns="" id="{00000000-0008-0000-0200-000089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a:extLst>
            <a:ext uri="{FF2B5EF4-FFF2-40B4-BE49-F238E27FC236}">
              <a16:creationId xmlns:a16="http://schemas.microsoft.com/office/drawing/2014/main" xmlns="" id="{00000000-0008-0000-0200-00008A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a:extLst>
            <a:ext uri="{FF2B5EF4-FFF2-40B4-BE49-F238E27FC236}">
              <a16:creationId xmlns:a16="http://schemas.microsoft.com/office/drawing/2014/main" xmlns="" id="{00000000-0008-0000-0200-00008B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a:extLst>
            <a:ext uri="{FF2B5EF4-FFF2-40B4-BE49-F238E27FC236}">
              <a16:creationId xmlns:a16="http://schemas.microsoft.com/office/drawing/2014/main" xmlns="" id="{00000000-0008-0000-0200-00008C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a:extLst>
            <a:ext uri="{FF2B5EF4-FFF2-40B4-BE49-F238E27FC236}">
              <a16:creationId xmlns:a16="http://schemas.microsoft.com/office/drawing/2014/main" xmlns="" id="{00000000-0008-0000-0200-00008D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a:extLst>
            <a:ext uri="{FF2B5EF4-FFF2-40B4-BE49-F238E27FC236}">
              <a16:creationId xmlns:a16="http://schemas.microsoft.com/office/drawing/2014/main" xmlns="" id="{00000000-0008-0000-0200-00008E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xmlns="" id="{00000000-0008-0000-0200-00008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庁舎】&#10;有形固定資産減価償却率グラフ枠">
          <a:extLst>
            <a:ext uri="{FF2B5EF4-FFF2-40B4-BE49-F238E27FC236}">
              <a16:creationId xmlns:a16="http://schemas.microsoft.com/office/drawing/2014/main" xmlns="" id="{00000000-0008-0000-0200-00009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657" name="直線コネクタ 656">
          <a:extLst>
            <a:ext uri="{FF2B5EF4-FFF2-40B4-BE49-F238E27FC236}">
              <a16:creationId xmlns:a16="http://schemas.microsoft.com/office/drawing/2014/main" xmlns="" id="{00000000-0008-0000-0200-000091020000}"/>
            </a:ext>
          </a:extLst>
        </xdr:cNvPr>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58" name="【庁舎】&#10;有形固定資産減価償却率最小値テキスト">
          <a:extLst>
            <a:ext uri="{FF2B5EF4-FFF2-40B4-BE49-F238E27FC236}">
              <a16:creationId xmlns:a16="http://schemas.microsoft.com/office/drawing/2014/main" xmlns="" id="{00000000-0008-0000-0200-000092020000}"/>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59" name="直線コネクタ 658">
          <a:extLst>
            <a:ext uri="{FF2B5EF4-FFF2-40B4-BE49-F238E27FC236}">
              <a16:creationId xmlns:a16="http://schemas.microsoft.com/office/drawing/2014/main" xmlns="" id="{00000000-0008-0000-0200-000093020000}"/>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0" name="【庁舎】&#10;有形固定資産減価償却率最大値テキスト">
          <a:extLst>
            <a:ext uri="{FF2B5EF4-FFF2-40B4-BE49-F238E27FC236}">
              <a16:creationId xmlns:a16="http://schemas.microsoft.com/office/drawing/2014/main" xmlns="" id="{00000000-0008-0000-0200-00009402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1" name="直線コネクタ 660">
          <a:extLst>
            <a:ext uri="{FF2B5EF4-FFF2-40B4-BE49-F238E27FC236}">
              <a16:creationId xmlns:a16="http://schemas.microsoft.com/office/drawing/2014/main" xmlns="" id="{00000000-0008-0000-0200-000095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146248</xdr:rowOff>
    </xdr:from>
    <xdr:ext cx="405111" cy="259045"/>
    <xdr:sp macro="" textlink="">
      <xdr:nvSpPr>
        <xdr:cNvPr id="662" name="【庁舎】&#10;有形固定資産減価償却率平均値テキスト">
          <a:extLst>
            <a:ext uri="{FF2B5EF4-FFF2-40B4-BE49-F238E27FC236}">
              <a16:creationId xmlns:a16="http://schemas.microsoft.com/office/drawing/2014/main" xmlns="" id="{00000000-0008-0000-0200-000096020000}"/>
            </a:ext>
          </a:extLst>
        </xdr:cNvPr>
        <xdr:cNvSpPr txBox="1"/>
      </xdr:nvSpPr>
      <xdr:spPr>
        <a:xfrm>
          <a:off x="16357600" y="1780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663" name="フローチャート: 判断 662">
          <a:extLst>
            <a:ext uri="{FF2B5EF4-FFF2-40B4-BE49-F238E27FC236}">
              <a16:creationId xmlns:a16="http://schemas.microsoft.com/office/drawing/2014/main" xmlns="" id="{00000000-0008-0000-0200-000097020000}"/>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664" name="フローチャート: 判断 663">
          <a:extLst>
            <a:ext uri="{FF2B5EF4-FFF2-40B4-BE49-F238E27FC236}">
              <a16:creationId xmlns:a16="http://schemas.microsoft.com/office/drawing/2014/main" xmlns="" id="{00000000-0008-0000-0200-000098020000}"/>
            </a:ext>
          </a:extLst>
        </xdr:cNvPr>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665" name="フローチャート: 判断 664">
          <a:extLst>
            <a:ext uri="{FF2B5EF4-FFF2-40B4-BE49-F238E27FC236}">
              <a16:creationId xmlns:a16="http://schemas.microsoft.com/office/drawing/2014/main" xmlns="" id="{00000000-0008-0000-0200-000099020000}"/>
            </a:ext>
          </a:extLst>
        </xdr:cNvPr>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666" name="フローチャート: 判断 665">
          <a:extLst>
            <a:ext uri="{FF2B5EF4-FFF2-40B4-BE49-F238E27FC236}">
              <a16:creationId xmlns:a16="http://schemas.microsoft.com/office/drawing/2014/main" xmlns="" id="{00000000-0008-0000-0200-00009A020000}"/>
            </a:ext>
          </a:extLst>
        </xdr:cNvPr>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667" name="フローチャート: 判断 666">
          <a:extLst>
            <a:ext uri="{FF2B5EF4-FFF2-40B4-BE49-F238E27FC236}">
              <a16:creationId xmlns:a16="http://schemas.microsoft.com/office/drawing/2014/main" xmlns="" id="{00000000-0008-0000-0200-00009B020000}"/>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xmlns="" id="{00000000-0008-0000-0200-00009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xmlns="" id="{00000000-0008-0000-0200-00009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xmlns="" id="{00000000-0008-0000-0200-00009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xmlns="" id="{00000000-0008-0000-0200-00009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xmlns="" id="{00000000-0008-0000-0200-0000A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108676</xdr:rowOff>
    </xdr:from>
    <xdr:to>
      <xdr:col>85</xdr:col>
      <xdr:colOff>177800</xdr:colOff>
      <xdr:row>106</xdr:row>
      <xdr:rowOff>38826</xdr:rowOff>
    </xdr:to>
    <xdr:sp macro="" textlink="">
      <xdr:nvSpPr>
        <xdr:cNvPr id="673" name="楕円 672">
          <a:extLst>
            <a:ext uri="{FF2B5EF4-FFF2-40B4-BE49-F238E27FC236}">
              <a16:creationId xmlns:a16="http://schemas.microsoft.com/office/drawing/2014/main" xmlns="" id="{00000000-0008-0000-0200-0000A1020000}"/>
            </a:ext>
          </a:extLst>
        </xdr:cNvPr>
        <xdr:cNvSpPr/>
      </xdr:nvSpPr>
      <xdr:spPr>
        <a:xfrm>
          <a:off x="162687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87103</xdr:rowOff>
    </xdr:from>
    <xdr:ext cx="405111" cy="259045"/>
    <xdr:sp macro="" textlink="">
      <xdr:nvSpPr>
        <xdr:cNvPr id="674" name="【庁舎】&#10;有形固定資産減価償却率該当値テキスト">
          <a:extLst>
            <a:ext uri="{FF2B5EF4-FFF2-40B4-BE49-F238E27FC236}">
              <a16:creationId xmlns:a16="http://schemas.microsoft.com/office/drawing/2014/main" xmlns="" id="{00000000-0008-0000-0200-0000A2020000}"/>
            </a:ext>
          </a:extLst>
        </xdr:cNvPr>
        <xdr:cNvSpPr txBox="1"/>
      </xdr:nvSpPr>
      <xdr:spPr>
        <a:xfrm>
          <a:off x="16357600"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74386</xdr:rowOff>
    </xdr:from>
    <xdr:to>
      <xdr:col>81</xdr:col>
      <xdr:colOff>101600</xdr:colOff>
      <xdr:row>106</xdr:row>
      <xdr:rowOff>4536</xdr:rowOff>
    </xdr:to>
    <xdr:sp macro="" textlink="">
      <xdr:nvSpPr>
        <xdr:cNvPr id="675" name="楕円 674">
          <a:extLst>
            <a:ext uri="{FF2B5EF4-FFF2-40B4-BE49-F238E27FC236}">
              <a16:creationId xmlns:a16="http://schemas.microsoft.com/office/drawing/2014/main" xmlns="" id="{00000000-0008-0000-0200-0000A3020000}"/>
            </a:ext>
          </a:extLst>
        </xdr:cNvPr>
        <xdr:cNvSpPr/>
      </xdr:nvSpPr>
      <xdr:spPr>
        <a:xfrm>
          <a:off x="15430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125186</xdr:rowOff>
    </xdr:from>
    <xdr:to>
      <xdr:col>85</xdr:col>
      <xdr:colOff>127000</xdr:colOff>
      <xdr:row>105</xdr:row>
      <xdr:rowOff>159476</xdr:rowOff>
    </xdr:to>
    <xdr:cxnSp macro="">
      <xdr:nvCxnSpPr>
        <xdr:cNvPr id="676" name="直線コネクタ 675">
          <a:extLst>
            <a:ext uri="{FF2B5EF4-FFF2-40B4-BE49-F238E27FC236}">
              <a16:creationId xmlns:a16="http://schemas.microsoft.com/office/drawing/2014/main" xmlns="" id="{00000000-0008-0000-0200-0000A4020000}"/>
            </a:ext>
          </a:extLst>
        </xdr:cNvPr>
        <xdr:cNvCxnSpPr/>
      </xdr:nvCxnSpPr>
      <xdr:spPr>
        <a:xfrm>
          <a:off x="15481300" y="1812743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76019</xdr:rowOff>
    </xdr:from>
    <xdr:to>
      <xdr:col>76</xdr:col>
      <xdr:colOff>165100</xdr:colOff>
      <xdr:row>106</xdr:row>
      <xdr:rowOff>6169</xdr:rowOff>
    </xdr:to>
    <xdr:sp macro="" textlink="">
      <xdr:nvSpPr>
        <xdr:cNvPr id="677" name="楕円 676">
          <a:extLst>
            <a:ext uri="{FF2B5EF4-FFF2-40B4-BE49-F238E27FC236}">
              <a16:creationId xmlns:a16="http://schemas.microsoft.com/office/drawing/2014/main" xmlns="" id="{00000000-0008-0000-0200-0000A5020000}"/>
            </a:ext>
          </a:extLst>
        </xdr:cNvPr>
        <xdr:cNvSpPr/>
      </xdr:nvSpPr>
      <xdr:spPr>
        <a:xfrm>
          <a:off x="14541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125186</xdr:rowOff>
    </xdr:from>
    <xdr:to>
      <xdr:col>81</xdr:col>
      <xdr:colOff>50800</xdr:colOff>
      <xdr:row>105</xdr:row>
      <xdr:rowOff>126819</xdr:rowOff>
    </xdr:to>
    <xdr:cxnSp macro="">
      <xdr:nvCxnSpPr>
        <xdr:cNvPr id="678" name="直線コネクタ 677">
          <a:extLst>
            <a:ext uri="{FF2B5EF4-FFF2-40B4-BE49-F238E27FC236}">
              <a16:creationId xmlns:a16="http://schemas.microsoft.com/office/drawing/2014/main" xmlns="" id="{00000000-0008-0000-0200-0000A6020000}"/>
            </a:ext>
          </a:extLst>
        </xdr:cNvPr>
        <xdr:cNvCxnSpPr/>
      </xdr:nvCxnSpPr>
      <xdr:spPr>
        <a:xfrm flipV="1">
          <a:off x="14592300" y="1812743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79" name="楕円 678">
          <a:extLst>
            <a:ext uri="{FF2B5EF4-FFF2-40B4-BE49-F238E27FC236}">
              <a16:creationId xmlns:a16="http://schemas.microsoft.com/office/drawing/2014/main" xmlns="" id="{00000000-0008-0000-0200-0000A7020000}"/>
            </a:ext>
          </a:extLst>
        </xdr:cNvPr>
        <xdr:cNvSpPr/>
      </xdr:nvSpPr>
      <xdr:spPr>
        <a:xfrm>
          <a:off x="1365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99061</xdr:rowOff>
    </xdr:from>
    <xdr:to>
      <xdr:col>76</xdr:col>
      <xdr:colOff>114300</xdr:colOff>
      <xdr:row>105</xdr:row>
      <xdr:rowOff>126819</xdr:rowOff>
    </xdr:to>
    <xdr:cxnSp macro="">
      <xdr:nvCxnSpPr>
        <xdr:cNvPr id="680" name="直線コネクタ 679">
          <a:extLst>
            <a:ext uri="{FF2B5EF4-FFF2-40B4-BE49-F238E27FC236}">
              <a16:creationId xmlns:a16="http://schemas.microsoft.com/office/drawing/2014/main" xmlns="" id="{00000000-0008-0000-0200-0000A8020000}"/>
            </a:ext>
          </a:extLst>
        </xdr:cNvPr>
        <xdr:cNvCxnSpPr/>
      </xdr:nvCxnSpPr>
      <xdr:spPr>
        <a:xfrm>
          <a:off x="13703300" y="1810131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15602</xdr:rowOff>
    </xdr:from>
    <xdr:to>
      <xdr:col>67</xdr:col>
      <xdr:colOff>101600</xdr:colOff>
      <xdr:row>105</xdr:row>
      <xdr:rowOff>117202</xdr:rowOff>
    </xdr:to>
    <xdr:sp macro="" textlink="">
      <xdr:nvSpPr>
        <xdr:cNvPr id="681" name="楕円 680">
          <a:extLst>
            <a:ext uri="{FF2B5EF4-FFF2-40B4-BE49-F238E27FC236}">
              <a16:creationId xmlns:a16="http://schemas.microsoft.com/office/drawing/2014/main" xmlns="" id="{00000000-0008-0000-0200-0000A9020000}"/>
            </a:ext>
          </a:extLst>
        </xdr:cNvPr>
        <xdr:cNvSpPr/>
      </xdr:nvSpPr>
      <xdr:spPr>
        <a:xfrm>
          <a:off x="12763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66402</xdr:rowOff>
    </xdr:from>
    <xdr:to>
      <xdr:col>71</xdr:col>
      <xdr:colOff>177800</xdr:colOff>
      <xdr:row>105</xdr:row>
      <xdr:rowOff>99061</xdr:rowOff>
    </xdr:to>
    <xdr:cxnSp macro="">
      <xdr:nvCxnSpPr>
        <xdr:cNvPr id="682" name="直線コネクタ 681">
          <a:extLst>
            <a:ext uri="{FF2B5EF4-FFF2-40B4-BE49-F238E27FC236}">
              <a16:creationId xmlns:a16="http://schemas.microsoft.com/office/drawing/2014/main" xmlns="" id="{00000000-0008-0000-0200-0000AA020000}"/>
            </a:ext>
          </a:extLst>
        </xdr:cNvPr>
        <xdr:cNvCxnSpPr/>
      </xdr:nvCxnSpPr>
      <xdr:spPr>
        <a:xfrm>
          <a:off x="12814300" y="180686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61884</xdr:rowOff>
    </xdr:from>
    <xdr:ext cx="405111" cy="259045"/>
    <xdr:sp macro="" textlink="">
      <xdr:nvSpPr>
        <xdr:cNvPr id="683" name="n_1aveValue【庁舎】&#10;有形固定資産減価償却率">
          <a:extLst>
            <a:ext uri="{FF2B5EF4-FFF2-40B4-BE49-F238E27FC236}">
              <a16:creationId xmlns:a16="http://schemas.microsoft.com/office/drawing/2014/main" xmlns="" id="{00000000-0008-0000-0200-0000AB020000}"/>
            </a:ext>
          </a:extLst>
        </xdr:cNvPr>
        <xdr:cNvSpPr txBox="1"/>
      </xdr:nvSpPr>
      <xdr:spPr>
        <a:xfrm>
          <a:off x="152660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55353</xdr:rowOff>
    </xdr:from>
    <xdr:ext cx="405111" cy="259045"/>
    <xdr:sp macro="" textlink="">
      <xdr:nvSpPr>
        <xdr:cNvPr id="684" name="n_2aveValue【庁舎】&#10;有形固定資産減価償却率">
          <a:extLst>
            <a:ext uri="{FF2B5EF4-FFF2-40B4-BE49-F238E27FC236}">
              <a16:creationId xmlns:a16="http://schemas.microsoft.com/office/drawing/2014/main" xmlns="" id="{00000000-0008-0000-0200-0000AC020000}"/>
            </a:ext>
          </a:extLst>
        </xdr:cNvPr>
        <xdr:cNvSpPr txBox="1"/>
      </xdr:nvSpPr>
      <xdr:spPr>
        <a:xfrm>
          <a:off x="14389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685" name="n_3aveValue【庁舎】&#10;有形固定資産減価償却率">
          <a:extLst>
            <a:ext uri="{FF2B5EF4-FFF2-40B4-BE49-F238E27FC236}">
              <a16:creationId xmlns:a16="http://schemas.microsoft.com/office/drawing/2014/main" xmlns="" id="{00000000-0008-0000-0200-0000AD020000}"/>
            </a:ext>
          </a:extLst>
        </xdr:cNvPr>
        <xdr:cNvSpPr txBox="1"/>
      </xdr:nvSpPr>
      <xdr:spPr>
        <a:xfrm>
          <a:off x="13500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686" name="n_4aveValue【庁舎】&#10;有形固定資産減価償却率">
          <a:extLst>
            <a:ext uri="{FF2B5EF4-FFF2-40B4-BE49-F238E27FC236}">
              <a16:creationId xmlns:a16="http://schemas.microsoft.com/office/drawing/2014/main" xmlns="" id="{00000000-0008-0000-0200-0000AE020000}"/>
            </a:ext>
          </a:extLst>
        </xdr:cNvPr>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167113</xdr:rowOff>
    </xdr:from>
    <xdr:ext cx="405111" cy="259045"/>
    <xdr:sp macro="" textlink="">
      <xdr:nvSpPr>
        <xdr:cNvPr id="687" name="n_1mainValue【庁舎】&#10;有形固定資産減価償却率">
          <a:extLst>
            <a:ext uri="{FF2B5EF4-FFF2-40B4-BE49-F238E27FC236}">
              <a16:creationId xmlns:a16="http://schemas.microsoft.com/office/drawing/2014/main" xmlns="" id="{00000000-0008-0000-0200-0000AF020000}"/>
            </a:ext>
          </a:extLst>
        </xdr:cNvPr>
        <xdr:cNvSpPr txBox="1"/>
      </xdr:nvSpPr>
      <xdr:spPr>
        <a:xfrm>
          <a:off x="152660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168746</xdr:rowOff>
    </xdr:from>
    <xdr:ext cx="405111" cy="259045"/>
    <xdr:sp macro="" textlink="">
      <xdr:nvSpPr>
        <xdr:cNvPr id="688" name="n_2mainValue【庁舎】&#10;有形固定資産減価償却率">
          <a:extLst>
            <a:ext uri="{FF2B5EF4-FFF2-40B4-BE49-F238E27FC236}">
              <a16:creationId xmlns:a16="http://schemas.microsoft.com/office/drawing/2014/main" xmlns="" id="{00000000-0008-0000-0200-0000B0020000}"/>
            </a:ext>
          </a:extLst>
        </xdr:cNvPr>
        <xdr:cNvSpPr txBox="1"/>
      </xdr:nvSpPr>
      <xdr:spPr>
        <a:xfrm>
          <a:off x="143897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689" name="n_3mainValue【庁舎】&#10;有形固定資産減価償却率">
          <a:extLst>
            <a:ext uri="{FF2B5EF4-FFF2-40B4-BE49-F238E27FC236}">
              <a16:creationId xmlns:a16="http://schemas.microsoft.com/office/drawing/2014/main" xmlns="" id="{00000000-0008-0000-0200-0000B1020000}"/>
            </a:ext>
          </a:extLst>
        </xdr:cNvPr>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108329</xdr:rowOff>
    </xdr:from>
    <xdr:ext cx="405111" cy="259045"/>
    <xdr:sp macro="" textlink="">
      <xdr:nvSpPr>
        <xdr:cNvPr id="690" name="n_4mainValue【庁舎】&#10;有形固定資産減価償却率">
          <a:extLst>
            <a:ext uri="{FF2B5EF4-FFF2-40B4-BE49-F238E27FC236}">
              <a16:creationId xmlns:a16="http://schemas.microsoft.com/office/drawing/2014/main" xmlns="" id="{00000000-0008-0000-0200-0000B2020000}"/>
            </a:ext>
          </a:extLst>
        </xdr:cNvPr>
        <xdr:cNvSpPr txBox="1"/>
      </xdr:nvSpPr>
      <xdr:spPr>
        <a:xfrm>
          <a:off x="12611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xmlns="" id="{00000000-0008-0000-0200-0000B3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xmlns="" id="{00000000-0008-0000-0200-0000B4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xmlns="" id="{00000000-0008-0000-0200-0000B5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xmlns="" id="{00000000-0008-0000-0200-0000B6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xmlns="" id="{00000000-0008-0000-0200-0000B7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xmlns="" id="{00000000-0008-0000-0200-0000B8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xmlns="" id="{00000000-0008-0000-0200-0000B9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xmlns="" id="{00000000-0008-0000-0200-0000BA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xmlns="" id="{00000000-0008-0000-0200-0000BB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xmlns="" id="{00000000-0008-0000-0200-0000BC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1" name="直線コネクタ 700">
          <a:extLst>
            <a:ext uri="{FF2B5EF4-FFF2-40B4-BE49-F238E27FC236}">
              <a16:creationId xmlns:a16="http://schemas.microsoft.com/office/drawing/2014/main" xmlns="" id="{00000000-0008-0000-0200-0000BD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2" name="テキスト ボックス 701">
          <a:extLst>
            <a:ext uri="{FF2B5EF4-FFF2-40B4-BE49-F238E27FC236}">
              <a16:creationId xmlns:a16="http://schemas.microsoft.com/office/drawing/2014/main" xmlns="" id="{00000000-0008-0000-0200-0000BE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3" name="直線コネクタ 702">
          <a:extLst>
            <a:ext uri="{FF2B5EF4-FFF2-40B4-BE49-F238E27FC236}">
              <a16:creationId xmlns:a16="http://schemas.microsoft.com/office/drawing/2014/main" xmlns="" id="{00000000-0008-0000-0200-0000BF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4" name="テキスト ボックス 703">
          <a:extLst>
            <a:ext uri="{FF2B5EF4-FFF2-40B4-BE49-F238E27FC236}">
              <a16:creationId xmlns:a16="http://schemas.microsoft.com/office/drawing/2014/main" xmlns="" id="{00000000-0008-0000-0200-0000C0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5" name="直線コネクタ 704">
          <a:extLst>
            <a:ext uri="{FF2B5EF4-FFF2-40B4-BE49-F238E27FC236}">
              <a16:creationId xmlns:a16="http://schemas.microsoft.com/office/drawing/2014/main" xmlns="" id="{00000000-0008-0000-0200-0000C1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6" name="テキスト ボックス 705">
          <a:extLst>
            <a:ext uri="{FF2B5EF4-FFF2-40B4-BE49-F238E27FC236}">
              <a16:creationId xmlns:a16="http://schemas.microsoft.com/office/drawing/2014/main" xmlns="" id="{00000000-0008-0000-0200-0000C2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7" name="直線コネクタ 706">
          <a:extLst>
            <a:ext uri="{FF2B5EF4-FFF2-40B4-BE49-F238E27FC236}">
              <a16:creationId xmlns:a16="http://schemas.microsoft.com/office/drawing/2014/main" xmlns="" id="{00000000-0008-0000-0200-0000C3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8" name="テキスト ボックス 707">
          <a:extLst>
            <a:ext uri="{FF2B5EF4-FFF2-40B4-BE49-F238E27FC236}">
              <a16:creationId xmlns:a16="http://schemas.microsoft.com/office/drawing/2014/main" xmlns="" id="{00000000-0008-0000-0200-0000C4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9" name="直線コネクタ 708">
          <a:extLst>
            <a:ext uri="{FF2B5EF4-FFF2-40B4-BE49-F238E27FC236}">
              <a16:creationId xmlns:a16="http://schemas.microsoft.com/office/drawing/2014/main" xmlns="" id="{00000000-0008-0000-0200-0000C5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0" name="テキスト ボックス 709">
          <a:extLst>
            <a:ext uri="{FF2B5EF4-FFF2-40B4-BE49-F238E27FC236}">
              <a16:creationId xmlns:a16="http://schemas.microsoft.com/office/drawing/2014/main" xmlns="" id="{00000000-0008-0000-0200-0000C6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1" name="直線コネクタ 710">
          <a:extLst>
            <a:ext uri="{FF2B5EF4-FFF2-40B4-BE49-F238E27FC236}">
              <a16:creationId xmlns:a16="http://schemas.microsoft.com/office/drawing/2014/main" xmlns="" id="{00000000-0008-0000-0200-0000C7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2" name="テキスト ボックス 711">
          <a:extLst>
            <a:ext uri="{FF2B5EF4-FFF2-40B4-BE49-F238E27FC236}">
              <a16:creationId xmlns:a16="http://schemas.microsoft.com/office/drawing/2014/main" xmlns="" id="{00000000-0008-0000-0200-0000C8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xmlns="" id="{00000000-0008-0000-0200-0000C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xmlns="" id="{00000000-0008-0000-0200-0000C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xmlns="" id="{00000000-0008-0000-0200-0000C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716" name="直線コネクタ 715">
          <a:extLst>
            <a:ext uri="{FF2B5EF4-FFF2-40B4-BE49-F238E27FC236}">
              <a16:creationId xmlns:a16="http://schemas.microsoft.com/office/drawing/2014/main" xmlns="" id="{00000000-0008-0000-0200-0000CC020000}"/>
            </a:ext>
          </a:extLst>
        </xdr:cNvPr>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17" name="【庁舎】&#10;一人当たり面積最小値テキスト">
          <a:extLst>
            <a:ext uri="{FF2B5EF4-FFF2-40B4-BE49-F238E27FC236}">
              <a16:creationId xmlns:a16="http://schemas.microsoft.com/office/drawing/2014/main" xmlns="" id="{00000000-0008-0000-0200-0000CD020000}"/>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18" name="直線コネクタ 717">
          <a:extLst>
            <a:ext uri="{FF2B5EF4-FFF2-40B4-BE49-F238E27FC236}">
              <a16:creationId xmlns:a16="http://schemas.microsoft.com/office/drawing/2014/main" xmlns="" id="{00000000-0008-0000-0200-0000CE020000}"/>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719" name="【庁舎】&#10;一人当たり面積最大値テキスト">
          <a:extLst>
            <a:ext uri="{FF2B5EF4-FFF2-40B4-BE49-F238E27FC236}">
              <a16:creationId xmlns:a16="http://schemas.microsoft.com/office/drawing/2014/main" xmlns="" id="{00000000-0008-0000-0200-0000CF020000}"/>
            </a:ext>
          </a:extLst>
        </xdr:cNvPr>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720" name="直線コネクタ 719">
          <a:extLst>
            <a:ext uri="{FF2B5EF4-FFF2-40B4-BE49-F238E27FC236}">
              <a16:creationId xmlns:a16="http://schemas.microsoft.com/office/drawing/2014/main" xmlns="" id="{00000000-0008-0000-0200-0000D0020000}"/>
            </a:ext>
          </a:extLst>
        </xdr:cNvPr>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78213</xdr:rowOff>
    </xdr:from>
    <xdr:ext cx="469744" cy="259045"/>
    <xdr:sp macro="" textlink="">
      <xdr:nvSpPr>
        <xdr:cNvPr id="721" name="【庁舎】&#10;一人当たり面積平均値テキスト">
          <a:extLst>
            <a:ext uri="{FF2B5EF4-FFF2-40B4-BE49-F238E27FC236}">
              <a16:creationId xmlns:a16="http://schemas.microsoft.com/office/drawing/2014/main" xmlns="" id="{00000000-0008-0000-0200-0000D1020000}"/>
            </a:ext>
          </a:extLst>
        </xdr:cNvPr>
        <xdr:cNvSpPr txBox="1"/>
      </xdr:nvSpPr>
      <xdr:spPr>
        <a:xfrm>
          <a:off x="22199600" y="17909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722" name="フローチャート: 判断 721">
          <a:extLst>
            <a:ext uri="{FF2B5EF4-FFF2-40B4-BE49-F238E27FC236}">
              <a16:creationId xmlns:a16="http://schemas.microsoft.com/office/drawing/2014/main" xmlns="" id="{00000000-0008-0000-0200-0000D2020000}"/>
            </a:ext>
          </a:extLst>
        </xdr:cNvPr>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723" name="フローチャート: 判断 722">
          <a:extLst>
            <a:ext uri="{FF2B5EF4-FFF2-40B4-BE49-F238E27FC236}">
              <a16:creationId xmlns:a16="http://schemas.microsoft.com/office/drawing/2014/main" xmlns="" id="{00000000-0008-0000-0200-0000D3020000}"/>
            </a:ext>
          </a:extLst>
        </xdr:cNvPr>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724" name="フローチャート: 判断 723">
          <a:extLst>
            <a:ext uri="{FF2B5EF4-FFF2-40B4-BE49-F238E27FC236}">
              <a16:creationId xmlns:a16="http://schemas.microsoft.com/office/drawing/2014/main" xmlns="" id="{00000000-0008-0000-0200-0000D4020000}"/>
            </a:ext>
          </a:extLst>
        </xdr:cNvPr>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725" name="フローチャート: 判断 724">
          <a:extLst>
            <a:ext uri="{FF2B5EF4-FFF2-40B4-BE49-F238E27FC236}">
              <a16:creationId xmlns:a16="http://schemas.microsoft.com/office/drawing/2014/main" xmlns="" id="{00000000-0008-0000-0200-0000D5020000}"/>
            </a:ext>
          </a:extLst>
        </xdr:cNvPr>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726" name="フローチャート: 判断 725">
          <a:extLst>
            <a:ext uri="{FF2B5EF4-FFF2-40B4-BE49-F238E27FC236}">
              <a16:creationId xmlns:a16="http://schemas.microsoft.com/office/drawing/2014/main" xmlns="" id="{00000000-0008-0000-0200-0000D6020000}"/>
            </a:ext>
          </a:extLst>
        </xdr:cNvPr>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xmlns="" id="{00000000-0008-0000-0200-0000D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xmlns="" id="{00000000-0008-0000-0200-0000D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xmlns="" id="{00000000-0008-0000-0200-0000D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xmlns="" id="{00000000-0008-0000-0200-0000D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xmlns="" id="{00000000-0008-0000-0200-0000D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14514</xdr:rowOff>
    </xdr:from>
    <xdr:to>
      <xdr:col>116</xdr:col>
      <xdr:colOff>114300</xdr:colOff>
      <xdr:row>106</xdr:row>
      <xdr:rowOff>116114</xdr:rowOff>
    </xdr:to>
    <xdr:sp macro="" textlink="">
      <xdr:nvSpPr>
        <xdr:cNvPr id="732" name="楕円 731">
          <a:extLst>
            <a:ext uri="{FF2B5EF4-FFF2-40B4-BE49-F238E27FC236}">
              <a16:creationId xmlns:a16="http://schemas.microsoft.com/office/drawing/2014/main" xmlns="" id="{00000000-0008-0000-0200-0000DC020000}"/>
            </a:ext>
          </a:extLst>
        </xdr:cNvPr>
        <xdr:cNvSpPr/>
      </xdr:nvSpPr>
      <xdr:spPr>
        <a:xfrm>
          <a:off x="22110700" y="181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164391</xdr:rowOff>
    </xdr:from>
    <xdr:ext cx="469744" cy="259045"/>
    <xdr:sp macro="" textlink="">
      <xdr:nvSpPr>
        <xdr:cNvPr id="733" name="【庁舎】&#10;一人当たり面積該当値テキスト">
          <a:extLst>
            <a:ext uri="{FF2B5EF4-FFF2-40B4-BE49-F238E27FC236}">
              <a16:creationId xmlns:a16="http://schemas.microsoft.com/office/drawing/2014/main" xmlns="" id="{00000000-0008-0000-0200-0000DD020000}"/>
            </a:ext>
          </a:extLst>
        </xdr:cNvPr>
        <xdr:cNvSpPr txBox="1"/>
      </xdr:nvSpPr>
      <xdr:spPr>
        <a:xfrm>
          <a:off x="22199600" y="18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15602</xdr:rowOff>
    </xdr:from>
    <xdr:to>
      <xdr:col>112</xdr:col>
      <xdr:colOff>38100</xdr:colOff>
      <xdr:row>106</xdr:row>
      <xdr:rowOff>117202</xdr:rowOff>
    </xdr:to>
    <xdr:sp macro="" textlink="">
      <xdr:nvSpPr>
        <xdr:cNvPr id="734" name="楕円 733">
          <a:extLst>
            <a:ext uri="{FF2B5EF4-FFF2-40B4-BE49-F238E27FC236}">
              <a16:creationId xmlns:a16="http://schemas.microsoft.com/office/drawing/2014/main" xmlns="" id="{00000000-0008-0000-0200-0000DE020000}"/>
            </a:ext>
          </a:extLst>
        </xdr:cNvPr>
        <xdr:cNvSpPr/>
      </xdr:nvSpPr>
      <xdr:spPr>
        <a:xfrm>
          <a:off x="21272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65314</xdr:rowOff>
    </xdr:from>
    <xdr:to>
      <xdr:col>116</xdr:col>
      <xdr:colOff>63500</xdr:colOff>
      <xdr:row>106</xdr:row>
      <xdr:rowOff>66402</xdr:rowOff>
    </xdr:to>
    <xdr:cxnSp macro="">
      <xdr:nvCxnSpPr>
        <xdr:cNvPr id="735" name="直線コネクタ 734">
          <a:extLst>
            <a:ext uri="{FF2B5EF4-FFF2-40B4-BE49-F238E27FC236}">
              <a16:creationId xmlns:a16="http://schemas.microsoft.com/office/drawing/2014/main" xmlns="" id="{00000000-0008-0000-0200-0000DF020000}"/>
            </a:ext>
          </a:extLst>
        </xdr:cNvPr>
        <xdr:cNvCxnSpPr/>
      </xdr:nvCxnSpPr>
      <xdr:spPr>
        <a:xfrm flipV="1">
          <a:off x="21323300" y="18239014"/>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27577</xdr:rowOff>
    </xdr:from>
    <xdr:to>
      <xdr:col>107</xdr:col>
      <xdr:colOff>101600</xdr:colOff>
      <xdr:row>106</xdr:row>
      <xdr:rowOff>129177</xdr:rowOff>
    </xdr:to>
    <xdr:sp macro="" textlink="">
      <xdr:nvSpPr>
        <xdr:cNvPr id="736" name="楕円 735">
          <a:extLst>
            <a:ext uri="{FF2B5EF4-FFF2-40B4-BE49-F238E27FC236}">
              <a16:creationId xmlns:a16="http://schemas.microsoft.com/office/drawing/2014/main" xmlns="" id="{00000000-0008-0000-0200-0000E0020000}"/>
            </a:ext>
          </a:extLst>
        </xdr:cNvPr>
        <xdr:cNvSpPr/>
      </xdr:nvSpPr>
      <xdr:spPr>
        <a:xfrm>
          <a:off x="20383500" y="182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66402</xdr:rowOff>
    </xdr:from>
    <xdr:to>
      <xdr:col>111</xdr:col>
      <xdr:colOff>177800</xdr:colOff>
      <xdr:row>106</xdr:row>
      <xdr:rowOff>78377</xdr:rowOff>
    </xdr:to>
    <xdr:cxnSp macro="">
      <xdr:nvCxnSpPr>
        <xdr:cNvPr id="737" name="直線コネクタ 736">
          <a:extLst>
            <a:ext uri="{FF2B5EF4-FFF2-40B4-BE49-F238E27FC236}">
              <a16:creationId xmlns:a16="http://schemas.microsoft.com/office/drawing/2014/main" xmlns="" id="{00000000-0008-0000-0200-0000E1020000}"/>
            </a:ext>
          </a:extLst>
        </xdr:cNvPr>
        <xdr:cNvCxnSpPr/>
      </xdr:nvCxnSpPr>
      <xdr:spPr>
        <a:xfrm flipV="1">
          <a:off x="20434300" y="18240102"/>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26488</xdr:rowOff>
    </xdr:from>
    <xdr:to>
      <xdr:col>102</xdr:col>
      <xdr:colOff>165100</xdr:colOff>
      <xdr:row>106</xdr:row>
      <xdr:rowOff>128088</xdr:rowOff>
    </xdr:to>
    <xdr:sp macro="" textlink="">
      <xdr:nvSpPr>
        <xdr:cNvPr id="738" name="楕円 737">
          <a:extLst>
            <a:ext uri="{FF2B5EF4-FFF2-40B4-BE49-F238E27FC236}">
              <a16:creationId xmlns:a16="http://schemas.microsoft.com/office/drawing/2014/main" xmlns="" id="{00000000-0008-0000-0200-0000E2020000}"/>
            </a:ext>
          </a:extLst>
        </xdr:cNvPr>
        <xdr:cNvSpPr/>
      </xdr:nvSpPr>
      <xdr:spPr>
        <a:xfrm>
          <a:off x="19494500" y="182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77288</xdr:rowOff>
    </xdr:from>
    <xdr:to>
      <xdr:col>107</xdr:col>
      <xdr:colOff>50800</xdr:colOff>
      <xdr:row>106</xdr:row>
      <xdr:rowOff>78377</xdr:rowOff>
    </xdr:to>
    <xdr:cxnSp macro="">
      <xdr:nvCxnSpPr>
        <xdr:cNvPr id="739" name="直線コネクタ 738">
          <a:extLst>
            <a:ext uri="{FF2B5EF4-FFF2-40B4-BE49-F238E27FC236}">
              <a16:creationId xmlns:a16="http://schemas.microsoft.com/office/drawing/2014/main" xmlns="" id="{00000000-0008-0000-0200-0000E3020000}"/>
            </a:ext>
          </a:extLst>
        </xdr:cNvPr>
        <xdr:cNvCxnSpPr/>
      </xdr:nvCxnSpPr>
      <xdr:spPr>
        <a:xfrm>
          <a:off x="19545300" y="1825098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33020</xdr:rowOff>
    </xdr:from>
    <xdr:to>
      <xdr:col>98</xdr:col>
      <xdr:colOff>38100</xdr:colOff>
      <xdr:row>106</xdr:row>
      <xdr:rowOff>134620</xdr:rowOff>
    </xdr:to>
    <xdr:sp macro="" textlink="">
      <xdr:nvSpPr>
        <xdr:cNvPr id="740" name="楕円 739">
          <a:extLst>
            <a:ext uri="{FF2B5EF4-FFF2-40B4-BE49-F238E27FC236}">
              <a16:creationId xmlns:a16="http://schemas.microsoft.com/office/drawing/2014/main" xmlns="" id="{00000000-0008-0000-0200-0000E4020000}"/>
            </a:ext>
          </a:extLst>
        </xdr:cNvPr>
        <xdr:cNvSpPr/>
      </xdr:nvSpPr>
      <xdr:spPr>
        <a:xfrm>
          <a:off x="18605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77288</xdr:rowOff>
    </xdr:from>
    <xdr:to>
      <xdr:col>102</xdr:col>
      <xdr:colOff>114300</xdr:colOff>
      <xdr:row>106</xdr:row>
      <xdr:rowOff>83820</xdr:rowOff>
    </xdr:to>
    <xdr:cxnSp macro="">
      <xdr:nvCxnSpPr>
        <xdr:cNvPr id="741" name="直線コネクタ 740">
          <a:extLst>
            <a:ext uri="{FF2B5EF4-FFF2-40B4-BE49-F238E27FC236}">
              <a16:creationId xmlns:a16="http://schemas.microsoft.com/office/drawing/2014/main" xmlns="" id="{00000000-0008-0000-0200-0000E5020000}"/>
            </a:ext>
          </a:extLst>
        </xdr:cNvPr>
        <xdr:cNvCxnSpPr/>
      </xdr:nvCxnSpPr>
      <xdr:spPr>
        <a:xfrm flipV="1">
          <a:off x="18656300" y="182509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24872</xdr:rowOff>
    </xdr:from>
    <xdr:ext cx="469744" cy="259045"/>
    <xdr:sp macro="" textlink="">
      <xdr:nvSpPr>
        <xdr:cNvPr id="742" name="n_1aveValue【庁舎】&#10;一人当たり面積">
          <a:extLst>
            <a:ext uri="{FF2B5EF4-FFF2-40B4-BE49-F238E27FC236}">
              <a16:creationId xmlns:a16="http://schemas.microsoft.com/office/drawing/2014/main" xmlns="" id="{00000000-0008-0000-0200-0000E6020000}"/>
            </a:ext>
          </a:extLst>
        </xdr:cNvPr>
        <xdr:cNvSpPr txBox="1"/>
      </xdr:nvSpPr>
      <xdr:spPr>
        <a:xfrm>
          <a:off x="21075727" y="178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69504</xdr:rowOff>
    </xdr:from>
    <xdr:ext cx="469744" cy="259045"/>
    <xdr:sp macro="" textlink="">
      <xdr:nvSpPr>
        <xdr:cNvPr id="743" name="n_2aveValue【庁舎】&#10;一人当たり面積">
          <a:extLst>
            <a:ext uri="{FF2B5EF4-FFF2-40B4-BE49-F238E27FC236}">
              <a16:creationId xmlns:a16="http://schemas.microsoft.com/office/drawing/2014/main" xmlns="" id="{00000000-0008-0000-0200-0000E7020000}"/>
            </a:ext>
          </a:extLst>
        </xdr:cNvPr>
        <xdr:cNvSpPr txBox="1"/>
      </xdr:nvSpPr>
      <xdr:spPr>
        <a:xfrm>
          <a:off x="20199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89098</xdr:rowOff>
    </xdr:from>
    <xdr:ext cx="469744" cy="259045"/>
    <xdr:sp macro="" textlink="">
      <xdr:nvSpPr>
        <xdr:cNvPr id="744" name="n_3aveValue【庁舎】&#10;一人当たり面積">
          <a:extLst>
            <a:ext uri="{FF2B5EF4-FFF2-40B4-BE49-F238E27FC236}">
              <a16:creationId xmlns:a16="http://schemas.microsoft.com/office/drawing/2014/main" xmlns="" id="{00000000-0008-0000-0200-0000E8020000}"/>
            </a:ext>
          </a:extLst>
        </xdr:cNvPr>
        <xdr:cNvSpPr txBox="1"/>
      </xdr:nvSpPr>
      <xdr:spPr>
        <a:xfrm>
          <a:off x="19310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31404</xdr:rowOff>
    </xdr:from>
    <xdr:ext cx="469744" cy="259045"/>
    <xdr:sp macro="" textlink="">
      <xdr:nvSpPr>
        <xdr:cNvPr id="745" name="n_4aveValue【庁舎】&#10;一人当たり面積">
          <a:extLst>
            <a:ext uri="{FF2B5EF4-FFF2-40B4-BE49-F238E27FC236}">
              <a16:creationId xmlns:a16="http://schemas.microsoft.com/office/drawing/2014/main" xmlns="" id="{00000000-0008-0000-0200-0000E9020000}"/>
            </a:ext>
          </a:extLst>
        </xdr:cNvPr>
        <xdr:cNvSpPr txBox="1"/>
      </xdr:nvSpPr>
      <xdr:spPr>
        <a:xfrm>
          <a:off x="18421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108329</xdr:rowOff>
    </xdr:from>
    <xdr:ext cx="469744" cy="259045"/>
    <xdr:sp macro="" textlink="">
      <xdr:nvSpPr>
        <xdr:cNvPr id="746" name="n_1mainValue【庁舎】&#10;一人当たり面積">
          <a:extLst>
            <a:ext uri="{FF2B5EF4-FFF2-40B4-BE49-F238E27FC236}">
              <a16:creationId xmlns:a16="http://schemas.microsoft.com/office/drawing/2014/main" xmlns="" id="{00000000-0008-0000-0200-0000EA020000}"/>
            </a:ext>
          </a:extLst>
        </xdr:cNvPr>
        <xdr:cNvSpPr txBox="1"/>
      </xdr:nvSpPr>
      <xdr:spPr>
        <a:xfrm>
          <a:off x="210757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120304</xdr:rowOff>
    </xdr:from>
    <xdr:ext cx="469744" cy="259045"/>
    <xdr:sp macro="" textlink="">
      <xdr:nvSpPr>
        <xdr:cNvPr id="747" name="n_2mainValue【庁舎】&#10;一人当たり面積">
          <a:extLst>
            <a:ext uri="{FF2B5EF4-FFF2-40B4-BE49-F238E27FC236}">
              <a16:creationId xmlns:a16="http://schemas.microsoft.com/office/drawing/2014/main" xmlns="" id="{00000000-0008-0000-0200-0000EB020000}"/>
            </a:ext>
          </a:extLst>
        </xdr:cNvPr>
        <xdr:cNvSpPr txBox="1"/>
      </xdr:nvSpPr>
      <xdr:spPr>
        <a:xfrm>
          <a:off x="20199427" y="1829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119215</xdr:rowOff>
    </xdr:from>
    <xdr:ext cx="469744" cy="259045"/>
    <xdr:sp macro="" textlink="">
      <xdr:nvSpPr>
        <xdr:cNvPr id="748" name="n_3mainValue【庁舎】&#10;一人当たり面積">
          <a:extLst>
            <a:ext uri="{FF2B5EF4-FFF2-40B4-BE49-F238E27FC236}">
              <a16:creationId xmlns:a16="http://schemas.microsoft.com/office/drawing/2014/main" xmlns="" id="{00000000-0008-0000-0200-0000EC020000}"/>
            </a:ext>
          </a:extLst>
        </xdr:cNvPr>
        <xdr:cNvSpPr txBox="1"/>
      </xdr:nvSpPr>
      <xdr:spPr>
        <a:xfrm>
          <a:off x="19310427" y="1829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125747</xdr:rowOff>
    </xdr:from>
    <xdr:ext cx="469744" cy="259045"/>
    <xdr:sp macro="" textlink="">
      <xdr:nvSpPr>
        <xdr:cNvPr id="749" name="n_4mainValue【庁舎】&#10;一人当たり面積">
          <a:extLst>
            <a:ext uri="{FF2B5EF4-FFF2-40B4-BE49-F238E27FC236}">
              <a16:creationId xmlns:a16="http://schemas.microsoft.com/office/drawing/2014/main" xmlns="" id="{00000000-0008-0000-0200-0000ED020000}"/>
            </a:ext>
          </a:extLst>
        </xdr:cNvPr>
        <xdr:cNvSpPr txBox="1"/>
      </xdr:nvSpPr>
      <xdr:spPr>
        <a:xfrm>
          <a:off x="18421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xmlns="" id="{00000000-0008-0000-0200-0000E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xmlns="" id="{00000000-0008-0000-0200-0000E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xmlns="" id="{00000000-0008-0000-0200-0000F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施設類型において、庁舎のみ有形固定資産減価償却率が類似団体を上回っている。</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にかけて、福祉施設では地域福祉センターの空調機器の改修工事、市民会館では構造改善センターの空調機器の改修工事により有形固定資産減価償却率が減少となった。また一般廃棄物処理施設と消防施設は一部事務組合である、益城・嘉島・西原衛生施設組合、阿蘇広域行政事務組合の資産でほとんどが構成されている。</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では大規模工事は実施されなかったため、有形固定資産減価償却率は増加した。特に体育館・プールが有形固定資産減価償却率の増加が大きく西原村民体育館の老朽化が進んでいる。今後については公共施設等総合管理計画に基づき資産のメンテナンス・更新整備等を適切に実施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6,749
6,640
77.22
10,852,904
10,145,570
333,567
3,091,105
10,694,949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財政力指数は</a:t>
          </a:r>
          <a:r>
            <a:rPr kumimoji="1" lang="en-US" altLang="ja-JP" sz="1050">
              <a:latin typeface="ＭＳ Ｐゴシック" panose="020B0600070205080204" pitchFamily="50" charset="-128"/>
              <a:ea typeface="ＭＳ Ｐゴシック" panose="020B0600070205080204" pitchFamily="50" charset="-128"/>
            </a:rPr>
            <a:t>0.39</a:t>
          </a:r>
          <a:r>
            <a:rPr kumimoji="1" lang="ja-JP" altLang="en-US" sz="1050">
              <a:latin typeface="ＭＳ Ｐゴシック" panose="020B0600070205080204" pitchFamily="50" charset="-128"/>
              <a:ea typeface="ＭＳ Ｐゴシック" panose="020B0600070205080204" pitchFamily="50" charset="-128"/>
            </a:rPr>
            <a:t>で、類似団体及び県平均値を上回っているが、全国平均値以下の状況である。基準財政需要額は</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7,735</a:t>
          </a:r>
          <a:r>
            <a:rPr kumimoji="1" lang="ja-JP" altLang="en-US" sz="1050">
              <a:latin typeface="ＭＳ Ｐゴシック" panose="020B0600070205080204" pitchFamily="50" charset="-128"/>
              <a:ea typeface="ＭＳ Ｐゴシック" panose="020B0600070205080204" pitchFamily="50" charset="-128"/>
            </a:rPr>
            <a:t>万円の増額で、主なものは個別算定経費</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公債費を除く</a:t>
          </a:r>
          <a:r>
            <a:rPr kumimoji="1" lang="en-US" altLang="ja-JP" sz="1050">
              <a:latin typeface="ＭＳ Ｐゴシック" panose="020B0600070205080204" pitchFamily="50" charset="-128"/>
              <a:ea typeface="ＭＳ Ｐゴシック" panose="020B0600070205080204" pitchFamily="50" charset="-128"/>
            </a:rPr>
            <a:t>)6,331</a:t>
          </a:r>
          <a:r>
            <a:rPr kumimoji="1" lang="ja-JP" altLang="en-US" sz="1050">
              <a:latin typeface="ＭＳ Ｐゴシック" panose="020B0600070205080204" pitchFamily="50" charset="-128"/>
              <a:ea typeface="ＭＳ Ｐゴシック" panose="020B0600070205080204" pitchFamily="50" charset="-128"/>
            </a:rPr>
            <a:t>万円増、地域の元気創造事業費</a:t>
          </a:r>
          <a:r>
            <a:rPr kumimoji="1" lang="en-US" altLang="ja-JP" sz="1050">
              <a:latin typeface="ＭＳ Ｐゴシック" panose="020B0600070205080204" pitchFamily="50" charset="-128"/>
              <a:ea typeface="ＭＳ Ｐゴシック" panose="020B0600070205080204" pitchFamily="50" charset="-128"/>
            </a:rPr>
            <a:t>807</a:t>
          </a:r>
          <a:r>
            <a:rPr kumimoji="1" lang="ja-JP" altLang="en-US" sz="1050">
              <a:latin typeface="ＭＳ Ｐゴシック" panose="020B0600070205080204" pitchFamily="50" charset="-128"/>
              <a:ea typeface="ＭＳ Ｐゴシック" panose="020B0600070205080204" pitchFamily="50" charset="-128"/>
            </a:rPr>
            <a:t>万円増、地域社会再生事業費</a:t>
          </a:r>
          <a:r>
            <a:rPr kumimoji="1" lang="en-US" altLang="ja-JP" sz="1050">
              <a:latin typeface="ＭＳ Ｐゴシック" panose="020B0600070205080204" pitchFamily="50" charset="-128"/>
              <a:ea typeface="ＭＳ Ｐゴシック" panose="020B0600070205080204" pitchFamily="50" charset="-128"/>
            </a:rPr>
            <a:t>6,036</a:t>
          </a:r>
          <a:r>
            <a:rPr kumimoji="1" lang="ja-JP" altLang="en-US" sz="1050">
              <a:latin typeface="ＭＳ Ｐゴシック" panose="020B0600070205080204" pitchFamily="50" charset="-128"/>
              <a:ea typeface="ＭＳ Ｐゴシック" panose="020B0600070205080204" pitchFamily="50" charset="-128"/>
            </a:rPr>
            <a:t>万円皆増、公債費</a:t>
          </a:r>
          <a:r>
            <a:rPr kumimoji="1" lang="en-US" altLang="ja-JP" sz="1050">
              <a:latin typeface="ＭＳ Ｐゴシック" panose="020B0600070205080204" pitchFamily="50" charset="-128"/>
              <a:ea typeface="ＭＳ Ｐゴシック" panose="020B0600070205080204" pitchFamily="50" charset="-128"/>
            </a:rPr>
            <a:t>14,085</a:t>
          </a:r>
          <a:r>
            <a:rPr kumimoji="1" lang="ja-JP" altLang="en-US" sz="1050">
              <a:latin typeface="ＭＳ Ｐゴシック" panose="020B0600070205080204" pitchFamily="50" charset="-128"/>
              <a:ea typeface="ＭＳ Ｐゴシック" panose="020B0600070205080204" pitchFamily="50" charset="-128"/>
            </a:rPr>
            <a:t>万円増、包括算定経費</a:t>
          </a:r>
          <a:r>
            <a:rPr kumimoji="1" lang="en-US" altLang="ja-JP" sz="1050">
              <a:latin typeface="ＭＳ Ｐゴシック" panose="020B0600070205080204" pitchFamily="50" charset="-128"/>
              <a:ea typeface="ＭＳ Ｐゴシック" panose="020B0600070205080204" pitchFamily="50" charset="-128"/>
            </a:rPr>
            <a:t>2,074</a:t>
          </a:r>
          <a:r>
            <a:rPr kumimoji="1" lang="ja-JP" altLang="en-US" sz="1050">
              <a:latin typeface="ＭＳ Ｐゴシック" panose="020B0600070205080204" pitchFamily="50" charset="-128"/>
              <a:ea typeface="ＭＳ Ｐゴシック" panose="020B0600070205080204" pitchFamily="50" charset="-128"/>
            </a:rPr>
            <a:t>万円増、臨時財政対策債発行可能額</a:t>
          </a:r>
          <a:r>
            <a:rPr kumimoji="1" lang="en-US" altLang="ja-JP" sz="1050">
              <a:latin typeface="ＭＳ Ｐゴシック" panose="020B0600070205080204" pitchFamily="50" charset="-128"/>
              <a:ea typeface="ＭＳ Ｐゴシック" panose="020B0600070205080204" pitchFamily="50" charset="-128"/>
            </a:rPr>
            <a:t>1,201</a:t>
          </a:r>
          <a:r>
            <a:rPr kumimoji="1" lang="ja-JP" altLang="en-US" sz="1050">
              <a:latin typeface="ＭＳ Ｐゴシック" panose="020B0600070205080204" pitchFamily="50" charset="-128"/>
              <a:ea typeface="ＭＳ Ｐゴシック" panose="020B0600070205080204" pitchFamily="50" charset="-128"/>
            </a:rPr>
            <a:t>万円増等、また基準財政収入額は</a:t>
          </a:r>
          <a:r>
            <a:rPr kumimoji="1" lang="en-US" altLang="ja-JP" sz="1050">
              <a:latin typeface="ＭＳ Ｐゴシック" panose="020B0600070205080204" pitchFamily="50" charset="-128"/>
              <a:ea typeface="ＭＳ Ｐゴシック" panose="020B0600070205080204" pitchFamily="50" charset="-128"/>
            </a:rPr>
            <a:t>1,767</a:t>
          </a:r>
          <a:r>
            <a:rPr kumimoji="1" lang="ja-JP" altLang="en-US" sz="1050">
              <a:latin typeface="ＭＳ Ｐゴシック" panose="020B0600070205080204" pitchFamily="50" charset="-128"/>
              <a:ea typeface="ＭＳ Ｐゴシック" panose="020B0600070205080204" pitchFamily="50" charset="-128"/>
            </a:rPr>
            <a:t>万円増額で、主なものは地方消費税交付金</a:t>
          </a:r>
          <a:r>
            <a:rPr kumimoji="1" lang="en-US" altLang="ja-JP" sz="1050">
              <a:latin typeface="ＭＳ Ｐゴシック" panose="020B0600070205080204" pitchFamily="50" charset="-128"/>
              <a:ea typeface="ＭＳ Ｐゴシック" panose="020B0600070205080204" pitchFamily="50" charset="-128"/>
            </a:rPr>
            <a:t>3,197</a:t>
          </a:r>
          <a:r>
            <a:rPr kumimoji="1" lang="ja-JP" altLang="en-US" sz="1050">
              <a:latin typeface="ＭＳ Ｐゴシック" panose="020B0600070205080204" pitchFamily="50" charset="-128"/>
              <a:ea typeface="ＭＳ Ｐゴシック" panose="020B0600070205080204" pitchFamily="50" charset="-128"/>
            </a:rPr>
            <a:t>万円増等となっている。今後も、地方創生取組強化による税収増加を図り、平成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熊本地震に係る復興関連事業の進捗を踏まえながらも、それ以外の投資的経費を抑制する等、歳出の徹底的な見直しを実施するとともに、歳入増のためのふるさと納税に係る情報発信や、税収の徴収率向上対策等の取組みを通じ、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26307</xdr:rowOff>
    </xdr:to>
    <xdr:cxnSp macro="">
      <xdr:nvCxnSpPr>
        <xdr:cNvPr id="70" name="直線コネクタ 69"/>
        <xdr:cNvCxnSpPr/>
      </xdr:nvCxnSpPr>
      <xdr:spPr>
        <a:xfrm>
          <a:off x="4114800" y="73641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42</xdr:row>
      <xdr:rowOff>163285</xdr:rowOff>
    </xdr:to>
    <xdr:cxnSp macro="">
      <xdr:nvCxnSpPr>
        <xdr:cNvPr id="73" name="直線コネクタ 72"/>
        <xdr:cNvCxnSpPr/>
      </xdr:nvCxnSpPr>
      <xdr:spPr>
        <a:xfrm>
          <a:off x="3225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42</xdr:row>
      <xdr:rowOff>163285</xdr:rowOff>
    </xdr:to>
    <xdr:cxnSp macro="">
      <xdr:nvCxnSpPr>
        <xdr:cNvPr id="76" name="直線コネクタ 75"/>
        <xdr:cNvCxnSpPr/>
      </xdr:nvCxnSpPr>
      <xdr:spPr>
        <a:xfrm>
          <a:off x="2336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3326</xdr:rowOff>
    </xdr:to>
    <xdr:cxnSp macro="">
      <xdr:nvCxnSpPr>
        <xdr:cNvPr id="79" name="直線コネクタ 78"/>
        <xdr:cNvCxnSpPr/>
      </xdr:nvCxnSpPr>
      <xdr:spPr>
        <a:xfrm flipV="1">
          <a:off x="1447800" y="73641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73375</xdr:rowOff>
    </xdr:from>
    <xdr:ext cx="762000" cy="259045"/>
    <xdr:sp macro="" textlink="">
      <xdr:nvSpPr>
        <xdr:cNvPr id="81" name="テキスト ボックス 80"/>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163484</xdr:rowOff>
    </xdr:from>
    <xdr:ext cx="762000" cy="259045"/>
    <xdr:sp macro="" textlink="">
      <xdr:nvSpPr>
        <xdr:cNvPr id="90" name="財政力該当値テキスト"/>
        <xdr:cNvSpPr txBox="1"/>
      </xdr:nvSpPr>
      <xdr:spPr>
        <a:xfrm>
          <a:off x="50419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1" name="楕円 90"/>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92" name="テキスト ボックス 91"/>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3" name="楕円 92"/>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52812</xdr:rowOff>
    </xdr:from>
    <xdr:ext cx="762000" cy="259045"/>
    <xdr:sp macro="" textlink="">
      <xdr:nvSpPr>
        <xdr:cNvPr id="94" name="テキスト ボックス 93"/>
        <xdr:cNvSpPr txBox="1"/>
      </xdr:nvSpPr>
      <xdr:spPr>
        <a:xfrm>
          <a:off x="2844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5" name="楕円 94"/>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52812</xdr:rowOff>
    </xdr:from>
    <xdr:ext cx="762000" cy="259045"/>
    <xdr:sp macro="" textlink="">
      <xdr:nvSpPr>
        <xdr:cNvPr id="96" name="テキスト ボックス 95"/>
        <xdr:cNvSpPr txBox="1"/>
      </xdr:nvSpPr>
      <xdr:spPr>
        <a:xfrm>
          <a:off x="1955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97" name="楕円 96"/>
        <xdr:cNvSpPr/>
      </xdr:nvSpPr>
      <xdr:spPr>
        <a:xfrm>
          <a:off x="1397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64303</xdr:rowOff>
    </xdr:from>
    <xdr:ext cx="762000" cy="259045"/>
    <xdr:sp macro="" textlink="">
      <xdr:nvSpPr>
        <xdr:cNvPr id="98" name="テキスト ボックス 97"/>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経常収支比率は</a:t>
          </a:r>
          <a:r>
            <a:rPr kumimoji="1" lang="en-US" altLang="ja-JP" sz="1050">
              <a:latin typeface="ＭＳ Ｐゴシック" panose="020B0600070205080204" pitchFamily="50" charset="-128"/>
              <a:ea typeface="ＭＳ Ｐゴシック" panose="020B0600070205080204" pitchFamily="50" charset="-128"/>
            </a:rPr>
            <a:t>90.5%</a:t>
          </a:r>
          <a:r>
            <a:rPr kumimoji="1" lang="ja-JP" altLang="en-US" sz="1050">
              <a:latin typeface="ＭＳ Ｐゴシック" panose="020B0600070205080204" pitchFamily="50" charset="-128"/>
              <a:ea typeface="ＭＳ Ｐゴシック" panose="020B0600070205080204" pitchFamily="50" charset="-128"/>
            </a:rPr>
            <a:t>と対前年</a:t>
          </a:r>
          <a:r>
            <a:rPr kumimoji="1" lang="en-US" altLang="ja-JP" sz="1050">
              <a:latin typeface="ＭＳ Ｐゴシック" panose="020B0600070205080204" pitchFamily="50" charset="-128"/>
              <a:ea typeface="ＭＳ Ｐゴシック" panose="020B0600070205080204" pitchFamily="50" charset="-128"/>
            </a:rPr>
            <a:t>3.9</a:t>
          </a:r>
          <a:r>
            <a:rPr kumimoji="1" lang="ja-JP" altLang="en-US" sz="1050">
              <a:latin typeface="ＭＳ Ｐゴシック" panose="020B0600070205080204" pitchFamily="50" charset="-128"/>
              <a:ea typeface="ＭＳ Ｐゴシック" panose="020B0600070205080204" pitchFamily="50" charset="-128"/>
            </a:rPr>
            <a:t>ポイント下回った。経常経費充当一般財源等は</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3,324</a:t>
          </a:r>
          <a:r>
            <a:rPr kumimoji="1" lang="ja-JP" altLang="en-US" sz="1050">
              <a:latin typeface="ＭＳ Ｐゴシック" panose="020B0600070205080204" pitchFamily="50" charset="-128"/>
              <a:ea typeface="ＭＳ Ｐゴシック" panose="020B0600070205080204" pitchFamily="50" charset="-128"/>
            </a:rPr>
            <a:t>万円増の</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9,415</a:t>
          </a:r>
          <a:r>
            <a:rPr kumimoji="1" lang="ja-JP" altLang="en-US" sz="1050">
              <a:latin typeface="ＭＳ Ｐゴシック" panose="020B0600070205080204" pitchFamily="50" charset="-128"/>
              <a:ea typeface="ＭＳ Ｐゴシック" panose="020B0600070205080204" pitchFamily="50" charset="-128"/>
            </a:rPr>
            <a:t>万円となり、主なものは維持補修費</a:t>
          </a:r>
          <a:r>
            <a:rPr kumimoji="1" lang="en-US" altLang="ja-JP" sz="1050">
              <a:latin typeface="ＭＳ Ｐゴシック" panose="020B0600070205080204" pitchFamily="50" charset="-128"/>
              <a:ea typeface="ＭＳ Ｐゴシック" panose="020B0600070205080204" pitchFamily="50" charset="-128"/>
            </a:rPr>
            <a:t>2,995</a:t>
          </a:r>
          <a:r>
            <a:rPr kumimoji="1" lang="ja-JP" altLang="en-US" sz="1050">
              <a:latin typeface="ＭＳ Ｐゴシック" panose="020B0600070205080204" pitchFamily="50" charset="-128"/>
              <a:ea typeface="ＭＳ Ｐゴシック" panose="020B0600070205080204" pitchFamily="50" charset="-128"/>
            </a:rPr>
            <a:t>万円減、扶助費</a:t>
          </a:r>
          <a:r>
            <a:rPr kumimoji="1" lang="en-US" altLang="ja-JP" sz="1050">
              <a:latin typeface="ＭＳ Ｐゴシック" panose="020B0600070205080204" pitchFamily="50" charset="-128"/>
              <a:ea typeface="ＭＳ Ｐゴシック" panose="020B0600070205080204" pitchFamily="50" charset="-128"/>
            </a:rPr>
            <a:t>3,514</a:t>
          </a:r>
          <a:r>
            <a:rPr kumimoji="1" lang="ja-JP" altLang="en-US" sz="1050">
              <a:latin typeface="ＭＳ Ｐゴシック" panose="020B0600070205080204" pitchFamily="50" charset="-128"/>
              <a:ea typeface="ＭＳ Ｐゴシック" panose="020B0600070205080204" pitchFamily="50" charset="-128"/>
            </a:rPr>
            <a:t>万円減、公債費</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4,762</a:t>
          </a:r>
          <a:r>
            <a:rPr kumimoji="1" lang="ja-JP" altLang="en-US" sz="1050">
              <a:latin typeface="ＭＳ Ｐゴシック" panose="020B0600070205080204" pitchFamily="50" charset="-128"/>
              <a:ea typeface="ＭＳ Ｐゴシック" panose="020B0600070205080204" pitchFamily="50" charset="-128"/>
            </a:rPr>
            <a:t>万円増等となった。また経常一般財源等は</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6,882</a:t>
          </a:r>
          <a:r>
            <a:rPr kumimoji="1" lang="ja-JP" altLang="en-US" sz="1050">
              <a:latin typeface="ＭＳ Ｐゴシック" panose="020B0600070205080204" pitchFamily="50" charset="-128"/>
              <a:ea typeface="ＭＳ Ｐゴシック" panose="020B0600070205080204" pitchFamily="50" charset="-128"/>
            </a:rPr>
            <a:t>万円増の</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8,720</a:t>
          </a:r>
          <a:r>
            <a:rPr kumimoji="1" lang="ja-JP" altLang="en-US" sz="1050">
              <a:latin typeface="ＭＳ Ｐゴシック" panose="020B0600070205080204" pitchFamily="50" charset="-128"/>
              <a:ea typeface="ＭＳ Ｐゴシック" panose="020B0600070205080204" pitchFamily="50" charset="-128"/>
            </a:rPr>
            <a:t>万円となり、主なものは地方税</a:t>
          </a:r>
          <a:r>
            <a:rPr kumimoji="1" lang="en-US" altLang="ja-JP" sz="1050">
              <a:latin typeface="ＭＳ Ｐゴシック" panose="020B0600070205080204" pitchFamily="50" charset="-128"/>
              <a:ea typeface="ＭＳ Ｐゴシック" panose="020B0600070205080204" pitchFamily="50" charset="-128"/>
            </a:rPr>
            <a:t>1,998</a:t>
          </a:r>
          <a:r>
            <a:rPr kumimoji="1" lang="ja-JP" altLang="en-US" sz="1050">
              <a:latin typeface="ＭＳ Ｐゴシック" panose="020B0600070205080204" pitchFamily="50" charset="-128"/>
              <a:ea typeface="ＭＳ Ｐゴシック" panose="020B0600070205080204" pitchFamily="50" charset="-128"/>
            </a:rPr>
            <a:t>万円減、地方交付税</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5,952</a:t>
          </a:r>
          <a:r>
            <a:rPr kumimoji="1" lang="ja-JP" altLang="en-US" sz="1050">
              <a:latin typeface="ＭＳ Ｐゴシック" panose="020B0600070205080204" pitchFamily="50" charset="-128"/>
              <a:ea typeface="ＭＳ Ｐゴシック" panose="020B0600070205080204" pitchFamily="50" charset="-128"/>
            </a:rPr>
            <a:t>万円増等となったことによる。個人住民税及び法人村民税における税収減等に対し、維持補修経費や扶助費の経常経費においてふるさと納税の一部を大幅に充当活用したこと、熊本地震に関する起債償還が本格的に始まったこと、起債償還交付税措置による普通交付税の増により比率は大きく減少となった。今後も、社会保障費の増が見込まれる中で、事務事業の見直しによる経常経費の削減に努め、公債費については熊本地震復旧・復興事業における起債額が多大になると見込まれ、様々な国県補助等を模索しながら地方債現在高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65</xdr:row>
      <xdr:rowOff>104394</xdr:rowOff>
    </xdr:to>
    <xdr:cxnSp macro="">
      <xdr:nvCxnSpPr>
        <xdr:cNvPr id="131" name="直線コネクタ 130"/>
        <xdr:cNvCxnSpPr/>
      </xdr:nvCxnSpPr>
      <xdr:spPr>
        <a:xfrm flipV="1">
          <a:off x="4114800" y="11060430"/>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2" name="財政構造の弾力性平均値テキスト"/>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104394</xdr:rowOff>
    </xdr:from>
    <xdr:to>
      <xdr:col>19</xdr:col>
      <xdr:colOff>133350</xdr:colOff>
      <xdr:row>65</xdr:row>
      <xdr:rowOff>167132</xdr:rowOff>
    </xdr:to>
    <xdr:cxnSp macro="">
      <xdr:nvCxnSpPr>
        <xdr:cNvPr id="134" name="直線コネクタ 133"/>
        <xdr:cNvCxnSpPr/>
      </xdr:nvCxnSpPr>
      <xdr:spPr>
        <a:xfrm flipV="1">
          <a:off x="3225800" y="1124864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6" name="テキスト ボックス 135"/>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65</xdr:row>
      <xdr:rowOff>167132</xdr:rowOff>
    </xdr:to>
    <xdr:cxnSp macro="">
      <xdr:nvCxnSpPr>
        <xdr:cNvPr id="137" name="直線コネクタ 136"/>
        <xdr:cNvCxnSpPr/>
      </xdr:nvCxnSpPr>
      <xdr:spPr>
        <a:xfrm>
          <a:off x="2336800" y="10819130"/>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39" name="テキスト ボックス 138"/>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85344</xdr:rowOff>
    </xdr:to>
    <xdr:cxnSp macro="">
      <xdr:nvCxnSpPr>
        <xdr:cNvPr id="140" name="直線コネクタ 139"/>
        <xdr:cNvCxnSpPr/>
      </xdr:nvCxnSpPr>
      <xdr:spPr>
        <a:xfrm flipV="1">
          <a:off x="1447800" y="1081913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42" name="テキスト ボックス 141"/>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50" name="楕円 149"/>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51" name="財政構造の弾力性該当値テキスト"/>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53594</xdr:rowOff>
    </xdr:from>
    <xdr:to>
      <xdr:col>19</xdr:col>
      <xdr:colOff>184150</xdr:colOff>
      <xdr:row>65</xdr:row>
      <xdr:rowOff>155194</xdr:rowOff>
    </xdr:to>
    <xdr:sp macro="" textlink="">
      <xdr:nvSpPr>
        <xdr:cNvPr id="152" name="楕円 151"/>
        <xdr:cNvSpPr/>
      </xdr:nvSpPr>
      <xdr:spPr>
        <a:xfrm>
          <a:off x="4064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139971</xdr:rowOff>
    </xdr:from>
    <xdr:ext cx="736600" cy="259045"/>
    <xdr:sp macro="" textlink="">
      <xdr:nvSpPr>
        <xdr:cNvPr id="153" name="テキスト ボックス 152"/>
        <xdr:cNvSpPr txBox="1"/>
      </xdr:nvSpPr>
      <xdr:spPr>
        <a:xfrm>
          <a:off x="3733800" y="1128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116332</xdr:rowOff>
    </xdr:from>
    <xdr:to>
      <xdr:col>15</xdr:col>
      <xdr:colOff>133350</xdr:colOff>
      <xdr:row>66</xdr:row>
      <xdr:rowOff>46482</xdr:rowOff>
    </xdr:to>
    <xdr:sp macro="" textlink="">
      <xdr:nvSpPr>
        <xdr:cNvPr id="154" name="楕円 153"/>
        <xdr:cNvSpPr/>
      </xdr:nvSpPr>
      <xdr:spPr>
        <a:xfrm>
          <a:off x="3175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31259</xdr:rowOff>
    </xdr:from>
    <xdr:ext cx="762000" cy="259045"/>
    <xdr:sp macro="" textlink="">
      <xdr:nvSpPr>
        <xdr:cNvPr id="155" name="テキスト ボックス 154"/>
        <xdr:cNvSpPr txBox="1"/>
      </xdr:nvSpPr>
      <xdr:spPr>
        <a:xfrm>
          <a:off x="2844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6" name="楕円 155"/>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57" name="テキスト ボックス 156"/>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58" name="楕円 157"/>
        <xdr:cNvSpPr/>
      </xdr:nvSpPr>
      <xdr:spPr>
        <a:xfrm>
          <a:off x="1397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120921</xdr:rowOff>
    </xdr:from>
    <xdr:ext cx="762000" cy="259045"/>
    <xdr:sp macro="" textlink="">
      <xdr:nvSpPr>
        <xdr:cNvPr id="159" name="テキスト ボックス 158"/>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[232,534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人口一人当たり人件費・物件費等決算額の状況は、平成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年度までは平成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年熊本地震により決算額が大幅増となり、全国平均値、県平均値を大きく上回っている状況であった。それ以降</a:t>
          </a:r>
          <a:r>
            <a:rPr kumimoji="1" lang="en-US" altLang="ja-JP" sz="1050">
              <a:latin typeface="ＭＳ Ｐゴシック" panose="020B0600070205080204" pitchFamily="50" charset="-128"/>
              <a:ea typeface="ＭＳ Ｐゴシック" panose="020B0600070205080204" pitchFamily="50" charset="-128"/>
            </a:rPr>
            <a:t>R2</a:t>
          </a:r>
          <a:r>
            <a:rPr kumimoji="1" lang="ja-JP" altLang="en-US" sz="1050">
              <a:latin typeface="ＭＳ Ｐゴシック" panose="020B0600070205080204" pitchFamily="50" charset="-128"/>
              <a:ea typeface="ＭＳ Ｐゴシック" panose="020B0600070205080204" pitchFamily="50" charset="-128"/>
            </a:rPr>
            <a:t>年度においても歳出決算額は</a:t>
          </a:r>
          <a:r>
            <a:rPr kumimoji="1" lang="en-US" altLang="ja-JP" sz="1050">
              <a:latin typeface="ＭＳ Ｐゴシック" panose="020B0600070205080204" pitchFamily="50" charset="-128"/>
              <a:ea typeface="ＭＳ Ｐゴシック" panose="020B0600070205080204" pitchFamily="50" charset="-128"/>
            </a:rPr>
            <a:t>100</a:t>
          </a:r>
          <a:r>
            <a:rPr kumimoji="1" lang="ja-JP" altLang="en-US" sz="1050">
              <a:latin typeface="ＭＳ Ｐゴシック" panose="020B0600070205080204" pitchFamily="50" charset="-128"/>
              <a:ea typeface="ＭＳ Ｐゴシック" panose="020B0600070205080204" pitchFamily="50" charset="-128"/>
            </a:rPr>
            <a:t>億円を超える状況が続いており、熊本地震関連の人件費は減少している反面、会計年度任用職員制度創設により大幅に増である。物件費においてはふるさと納税関連経費は前年度比減となるが、コロナ対策に係る備品購入費が大幅増であり、類似団体平均値とは近年あまり差はないが、全国平均値、県平均値は大きく上回っている。人件費においては、熊本地震関連業務等による再任用、任期付職員が減となることが見込まれる。今後も熊本地震関連費用は進捗により減少していく見込みである。その様な中、行政サービスを低下させないようにしながらも、事務事業の見直し等により人件費の抑制に努めるほか、効率的な施設管理などにより物件費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29741</xdr:rowOff>
    </xdr:from>
    <xdr:to>
      <xdr:col>23</xdr:col>
      <xdr:colOff>133350</xdr:colOff>
      <xdr:row>85</xdr:row>
      <xdr:rowOff>166069</xdr:rowOff>
    </xdr:to>
    <xdr:cxnSp macro="">
      <xdr:nvCxnSpPr>
        <xdr:cNvPr id="187" name="直線コネクタ 186"/>
        <xdr:cNvCxnSpPr/>
      </xdr:nvCxnSpPr>
      <xdr:spPr>
        <a:xfrm flipV="1">
          <a:off x="4953000" y="13745741"/>
          <a:ext cx="0" cy="993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138146</xdr:rowOff>
    </xdr:from>
    <xdr:ext cx="762000" cy="259045"/>
    <xdr:sp macro="" textlink="">
      <xdr:nvSpPr>
        <xdr:cNvPr id="188" name="人件費・物件費等の状況最小値テキスト"/>
        <xdr:cNvSpPr txBox="1"/>
      </xdr:nvSpPr>
      <xdr:spPr>
        <a:xfrm>
          <a:off x="5041900" y="1471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85</xdr:row>
      <xdr:rowOff>166069</xdr:rowOff>
    </xdr:from>
    <xdr:to>
      <xdr:col>24</xdr:col>
      <xdr:colOff>12700</xdr:colOff>
      <xdr:row>85</xdr:row>
      <xdr:rowOff>166069</xdr:rowOff>
    </xdr:to>
    <xdr:cxnSp macro="">
      <xdr:nvCxnSpPr>
        <xdr:cNvPr id="189" name="直線コネクタ 188"/>
        <xdr:cNvCxnSpPr/>
      </xdr:nvCxnSpPr>
      <xdr:spPr>
        <a:xfrm>
          <a:off x="4864100" y="1473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116118</xdr:rowOff>
    </xdr:from>
    <xdr:ext cx="762000" cy="259045"/>
    <xdr:sp macro="" textlink="">
      <xdr:nvSpPr>
        <xdr:cNvPr id="190" name="人件費・物件費等の状況最大値テキスト"/>
        <xdr:cNvSpPr txBox="1"/>
      </xdr:nvSpPr>
      <xdr:spPr>
        <a:xfrm>
          <a:off x="5041900" y="1348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29741</xdr:rowOff>
    </xdr:from>
    <xdr:to>
      <xdr:col>24</xdr:col>
      <xdr:colOff>12700</xdr:colOff>
      <xdr:row>80</xdr:row>
      <xdr:rowOff>29741</xdr:rowOff>
    </xdr:to>
    <xdr:cxnSp macro="">
      <xdr:nvCxnSpPr>
        <xdr:cNvPr id="191" name="直線コネクタ 190"/>
        <xdr:cNvCxnSpPr/>
      </xdr:nvCxnSpPr>
      <xdr:spPr>
        <a:xfrm>
          <a:off x="4864100" y="13745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66928</xdr:rowOff>
    </xdr:from>
    <xdr:to>
      <xdr:col>23</xdr:col>
      <xdr:colOff>133350</xdr:colOff>
      <xdr:row>81</xdr:row>
      <xdr:rowOff>72155</xdr:rowOff>
    </xdr:to>
    <xdr:cxnSp macro="">
      <xdr:nvCxnSpPr>
        <xdr:cNvPr id="192" name="直線コネクタ 191"/>
        <xdr:cNvCxnSpPr/>
      </xdr:nvCxnSpPr>
      <xdr:spPr>
        <a:xfrm>
          <a:off x="4114800" y="13954378"/>
          <a:ext cx="838200" cy="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40384</xdr:rowOff>
    </xdr:from>
    <xdr:ext cx="762000" cy="259045"/>
    <xdr:sp macro="" textlink="">
      <xdr:nvSpPr>
        <xdr:cNvPr id="193" name="人件費・物件費等の状況平均値テキスト"/>
        <xdr:cNvSpPr txBox="1"/>
      </xdr:nvSpPr>
      <xdr:spPr>
        <a:xfrm>
          <a:off x="5041900" y="1392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68307</xdr:rowOff>
    </xdr:from>
    <xdr:to>
      <xdr:col>23</xdr:col>
      <xdr:colOff>184150</xdr:colOff>
      <xdr:row>81</xdr:row>
      <xdr:rowOff>169907</xdr:rowOff>
    </xdr:to>
    <xdr:sp macro="" textlink="">
      <xdr:nvSpPr>
        <xdr:cNvPr id="194" name="フローチャート: 判断 193"/>
        <xdr:cNvSpPr/>
      </xdr:nvSpPr>
      <xdr:spPr>
        <a:xfrm>
          <a:off x="4902200" y="139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30773</xdr:rowOff>
    </xdr:from>
    <xdr:to>
      <xdr:col>19</xdr:col>
      <xdr:colOff>133350</xdr:colOff>
      <xdr:row>81</xdr:row>
      <xdr:rowOff>66928</xdr:rowOff>
    </xdr:to>
    <xdr:cxnSp macro="">
      <xdr:nvCxnSpPr>
        <xdr:cNvPr id="195" name="直線コネクタ 194"/>
        <xdr:cNvCxnSpPr/>
      </xdr:nvCxnSpPr>
      <xdr:spPr>
        <a:xfrm>
          <a:off x="3225800" y="13918223"/>
          <a:ext cx="889000" cy="3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16782</xdr:rowOff>
    </xdr:from>
    <xdr:to>
      <xdr:col>19</xdr:col>
      <xdr:colOff>184150</xdr:colOff>
      <xdr:row>81</xdr:row>
      <xdr:rowOff>118382</xdr:rowOff>
    </xdr:to>
    <xdr:sp macro="" textlink="">
      <xdr:nvSpPr>
        <xdr:cNvPr id="196" name="フローチャート: 判断 195"/>
        <xdr:cNvSpPr/>
      </xdr:nvSpPr>
      <xdr:spPr>
        <a:xfrm>
          <a:off x="4064000" y="1390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103159</xdr:rowOff>
    </xdr:from>
    <xdr:ext cx="736600" cy="259045"/>
    <xdr:sp macro="" textlink="">
      <xdr:nvSpPr>
        <xdr:cNvPr id="197" name="テキスト ボックス 196"/>
        <xdr:cNvSpPr txBox="1"/>
      </xdr:nvSpPr>
      <xdr:spPr>
        <a:xfrm>
          <a:off x="3733800" y="13990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30773</xdr:rowOff>
    </xdr:from>
    <xdr:to>
      <xdr:col>15</xdr:col>
      <xdr:colOff>82550</xdr:colOff>
      <xdr:row>85</xdr:row>
      <xdr:rowOff>139075</xdr:rowOff>
    </xdr:to>
    <xdr:cxnSp macro="">
      <xdr:nvCxnSpPr>
        <xdr:cNvPr id="198" name="直線コネクタ 197"/>
        <xdr:cNvCxnSpPr/>
      </xdr:nvCxnSpPr>
      <xdr:spPr>
        <a:xfrm flipV="1">
          <a:off x="2336800" y="13918223"/>
          <a:ext cx="889000" cy="79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1181</xdr:rowOff>
    </xdr:from>
    <xdr:to>
      <xdr:col>15</xdr:col>
      <xdr:colOff>133350</xdr:colOff>
      <xdr:row>81</xdr:row>
      <xdr:rowOff>102781</xdr:rowOff>
    </xdr:to>
    <xdr:sp macro="" textlink="">
      <xdr:nvSpPr>
        <xdr:cNvPr id="199" name="フローチャート: 判断 198"/>
        <xdr:cNvSpPr/>
      </xdr:nvSpPr>
      <xdr:spPr>
        <a:xfrm>
          <a:off x="3175000" y="1388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87558</xdr:rowOff>
    </xdr:from>
    <xdr:ext cx="762000" cy="259045"/>
    <xdr:sp macro="" textlink="">
      <xdr:nvSpPr>
        <xdr:cNvPr id="200" name="テキスト ボックス 199"/>
        <xdr:cNvSpPr txBox="1"/>
      </xdr:nvSpPr>
      <xdr:spPr>
        <a:xfrm>
          <a:off x="2844800" y="1397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139075</xdr:rowOff>
    </xdr:from>
    <xdr:to>
      <xdr:col>11</xdr:col>
      <xdr:colOff>31750</xdr:colOff>
      <xdr:row>88</xdr:row>
      <xdr:rowOff>144920</xdr:rowOff>
    </xdr:to>
    <xdr:cxnSp macro="">
      <xdr:nvCxnSpPr>
        <xdr:cNvPr id="201" name="直線コネクタ 200"/>
        <xdr:cNvCxnSpPr/>
      </xdr:nvCxnSpPr>
      <xdr:spPr>
        <a:xfrm flipV="1">
          <a:off x="1447800" y="14712325"/>
          <a:ext cx="889000" cy="52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169729</xdr:rowOff>
    </xdr:from>
    <xdr:to>
      <xdr:col>11</xdr:col>
      <xdr:colOff>82550</xdr:colOff>
      <xdr:row>81</xdr:row>
      <xdr:rowOff>99879</xdr:rowOff>
    </xdr:to>
    <xdr:sp macro="" textlink="">
      <xdr:nvSpPr>
        <xdr:cNvPr id="202" name="フローチャート: 判断 201"/>
        <xdr:cNvSpPr/>
      </xdr:nvSpPr>
      <xdr:spPr>
        <a:xfrm>
          <a:off x="2286000" y="1388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110056</xdr:rowOff>
    </xdr:from>
    <xdr:ext cx="762000" cy="259045"/>
    <xdr:sp macro="" textlink="">
      <xdr:nvSpPr>
        <xdr:cNvPr id="203" name="テキスト ボックス 202"/>
        <xdr:cNvSpPr txBox="1"/>
      </xdr:nvSpPr>
      <xdr:spPr>
        <a:xfrm>
          <a:off x="1955800" y="1365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6857</xdr:rowOff>
    </xdr:from>
    <xdr:to>
      <xdr:col>7</xdr:col>
      <xdr:colOff>31750</xdr:colOff>
      <xdr:row>81</xdr:row>
      <xdr:rowOff>108457</xdr:rowOff>
    </xdr:to>
    <xdr:sp macro="" textlink="">
      <xdr:nvSpPr>
        <xdr:cNvPr id="204" name="フローチャート: 判断 203"/>
        <xdr:cNvSpPr/>
      </xdr:nvSpPr>
      <xdr:spPr>
        <a:xfrm>
          <a:off x="1397000" y="1389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118634</xdr:rowOff>
    </xdr:from>
    <xdr:ext cx="762000" cy="259045"/>
    <xdr:sp macro="" textlink="">
      <xdr:nvSpPr>
        <xdr:cNvPr id="205" name="テキスト ボックス 204"/>
        <xdr:cNvSpPr txBox="1"/>
      </xdr:nvSpPr>
      <xdr:spPr>
        <a:xfrm>
          <a:off x="1066800" y="1366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21355</xdr:rowOff>
    </xdr:from>
    <xdr:to>
      <xdr:col>23</xdr:col>
      <xdr:colOff>184150</xdr:colOff>
      <xdr:row>81</xdr:row>
      <xdr:rowOff>122955</xdr:rowOff>
    </xdr:to>
    <xdr:sp macro="" textlink="">
      <xdr:nvSpPr>
        <xdr:cNvPr id="211" name="楕円 210"/>
        <xdr:cNvSpPr/>
      </xdr:nvSpPr>
      <xdr:spPr>
        <a:xfrm>
          <a:off x="4902200" y="1390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37882</xdr:rowOff>
    </xdr:from>
    <xdr:ext cx="762000" cy="259045"/>
    <xdr:sp macro="" textlink="">
      <xdr:nvSpPr>
        <xdr:cNvPr id="212" name="人件費・物件費等の状況該当値テキスト"/>
        <xdr:cNvSpPr txBox="1"/>
      </xdr:nvSpPr>
      <xdr:spPr>
        <a:xfrm>
          <a:off x="5041900" y="137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16128</xdr:rowOff>
    </xdr:from>
    <xdr:to>
      <xdr:col>19</xdr:col>
      <xdr:colOff>184150</xdr:colOff>
      <xdr:row>81</xdr:row>
      <xdr:rowOff>117728</xdr:rowOff>
    </xdr:to>
    <xdr:sp macro="" textlink="">
      <xdr:nvSpPr>
        <xdr:cNvPr id="213" name="楕円 212"/>
        <xdr:cNvSpPr/>
      </xdr:nvSpPr>
      <xdr:spPr>
        <a:xfrm>
          <a:off x="4064000" y="1390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127905</xdr:rowOff>
    </xdr:from>
    <xdr:ext cx="736600" cy="259045"/>
    <xdr:sp macro="" textlink="">
      <xdr:nvSpPr>
        <xdr:cNvPr id="214" name="テキスト ボックス 213"/>
        <xdr:cNvSpPr txBox="1"/>
      </xdr:nvSpPr>
      <xdr:spPr>
        <a:xfrm>
          <a:off x="3733800" y="13672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151423</xdr:rowOff>
    </xdr:from>
    <xdr:to>
      <xdr:col>15</xdr:col>
      <xdr:colOff>133350</xdr:colOff>
      <xdr:row>81</xdr:row>
      <xdr:rowOff>81573</xdr:rowOff>
    </xdr:to>
    <xdr:sp macro="" textlink="">
      <xdr:nvSpPr>
        <xdr:cNvPr id="215" name="楕円 214"/>
        <xdr:cNvSpPr/>
      </xdr:nvSpPr>
      <xdr:spPr>
        <a:xfrm>
          <a:off x="3175000" y="138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91750</xdr:rowOff>
    </xdr:from>
    <xdr:ext cx="762000" cy="259045"/>
    <xdr:sp macro="" textlink="">
      <xdr:nvSpPr>
        <xdr:cNvPr id="216" name="テキスト ボックス 215"/>
        <xdr:cNvSpPr txBox="1"/>
      </xdr:nvSpPr>
      <xdr:spPr>
        <a:xfrm>
          <a:off x="2844800" y="1363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88275</xdr:rowOff>
    </xdr:from>
    <xdr:to>
      <xdr:col>11</xdr:col>
      <xdr:colOff>82550</xdr:colOff>
      <xdr:row>86</xdr:row>
      <xdr:rowOff>18425</xdr:rowOff>
    </xdr:to>
    <xdr:sp macro="" textlink="">
      <xdr:nvSpPr>
        <xdr:cNvPr id="217" name="楕円 216"/>
        <xdr:cNvSpPr/>
      </xdr:nvSpPr>
      <xdr:spPr>
        <a:xfrm>
          <a:off x="2286000" y="146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3202</xdr:rowOff>
    </xdr:from>
    <xdr:ext cx="762000" cy="259045"/>
    <xdr:sp macro="" textlink="">
      <xdr:nvSpPr>
        <xdr:cNvPr id="218" name="テキスト ボックス 217"/>
        <xdr:cNvSpPr txBox="1"/>
      </xdr:nvSpPr>
      <xdr:spPr>
        <a:xfrm>
          <a:off x="1955800" y="14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94120</xdr:rowOff>
    </xdr:from>
    <xdr:to>
      <xdr:col>7</xdr:col>
      <xdr:colOff>31750</xdr:colOff>
      <xdr:row>89</xdr:row>
      <xdr:rowOff>24270</xdr:rowOff>
    </xdr:to>
    <xdr:sp macro="" textlink="">
      <xdr:nvSpPr>
        <xdr:cNvPr id="219" name="楕円 218"/>
        <xdr:cNvSpPr/>
      </xdr:nvSpPr>
      <xdr:spPr>
        <a:xfrm>
          <a:off x="1397000" y="1518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9047</xdr:rowOff>
    </xdr:from>
    <xdr:ext cx="762000" cy="259045"/>
    <xdr:sp macro="" textlink="">
      <xdr:nvSpPr>
        <xdr:cNvPr id="220" name="テキスト ボックス 219"/>
        <xdr:cNvSpPr txBox="1"/>
      </xdr:nvSpPr>
      <xdr:spPr>
        <a:xfrm>
          <a:off x="1066800" y="1526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ラスパイレス指数は類似団体平均値、全国町村平均値を下回っている状況にある。</a:t>
          </a:r>
          <a:r>
            <a:rPr kumimoji="1" lang="en-US" altLang="ja-JP" sz="1050">
              <a:latin typeface="ＭＳ Ｐゴシック" panose="020B0600070205080204" pitchFamily="50" charset="-128"/>
              <a:ea typeface="ＭＳ Ｐゴシック" panose="020B0600070205080204" pitchFamily="50" charset="-128"/>
            </a:rPr>
            <a:t>H17</a:t>
          </a:r>
          <a:r>
            <a:rPr kumimoji="1" lang="ja-JP" altLang="en-US" sz="1050">
              <a:latin typeface="ＭＳ Ｐゴシック" panose="020B0600070205080204" pitchFamily="50" charset="-128"/>
              <a:ea typeface="ＭＳ Ｐゴシック" panose="020B0600070205080204" pitchFamily="50" charset="-128"/>
            </a:rPr>
            <a:t>年度から</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年間職員の給料カット</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一般職員</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を行い、</a:t>
          </a:r>
          <a:r>
            <a:rPr kumimoji="1" lang="en-US" altLang="ja-JP" sz="1050">
              <a:latin typeface="ＭＳ Ｐゴシック" panose="020B0600070205080204" pitchFamily="50" charset="-128"/>
              <a:ea typeface="ＭＳ Ｐゴシック" panose="020B0600070205080204" pitchFamily="50" charset="-128"/>
            </a:rPr>
            <a:t>H20</a:t>
          </a:r>
          <a:r>
            <a:rPr kumimoji="1" lang="ja-JP" altLang="en-US" sz="1050">
              <a:latin typeface="ＭＳ Ｐゴシック" panose="020B0600070205080204" pitchFamily="50" charset="-128"/>
              <a:ea typeface="ＭＳ Ｐゴシック" panose="020B0600070205080204" pitchFamily="50" charset="-128"/>
            </a:rPr>
            <a:t>年度においては給与カットの復元、また昇給について国と異なり</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号俸の抑制措置を行ってきたが、</a:t>
          </a:r>
          <a:r>
            <a:rPr kumimoji="1" lang="en-US" altLang="ja-JP" sz="1050">
              <a:latin typeface="ＭＳ Ｐゴシック" panose="020B0600070205080204" pitchFamily="50" charset="-128"/>
              <a:ea typeface="ＭＳ Ｐゴシック" panose="020B0600070205080204" pitchFamily="50" charset="-128"/>
            </a:rPr>
            <a:t>H25</a:t>
          </a:r>
          <a:r>
            <a:rPr kumimoji="1" lang="ja-JP" altLang="en-US" sz="1050">
              <a:latin typeface="ＭＳ Ｐゴシック" panose="020B0600070205080204" pitchFamily="50" charset="-128"/>
              <a:ea typeface="ＭＳ Ｐゴシック" panose="020B0600070205080204" pitchFamily="50" charset="-128"/>
            </a:rPr>
            <a:t>年度は国家公務員給与削減措置の終了等により、ラスパイレス指数が</a:t>
          </a:r>
          <a:r>
            <a:rPr kumimoji="1" lang="en-US" altLang="ja-JP" sz="1050">
              <a:latin typeface="ＭＳ Ｐゴシック" panose="020B0600070205080204" pitchFamily="50" charset="-128"/>
              <a:ea typeface="ＭＳ Ｐゴシック" panose="020B0600070205080204" pitchFamily="50" charset="-128"/>
            </a:rPr>
            <a:t>96.0</a:t>
          </a:r>
          <a:r>
            <a:rPr kumimoji="1" lang="ja-JP" altLang="en-US" sz="1050">
              <a:latin typeface="ＭＳ Ｐゴシック" panose="020B0600070205080204" pitchFamily="50" charset="-128"/>
              <a:ea typeface="ＭＳ Ｐゴシック" panose="020B0600070205080204" pitchFamily="50" charset="-128"/>
            </a:rPr>
            <a:t>と対前年</a:t>
          </a:r>
          <a:r>
            <a:rPr kumimoji="1" lang="en-US" altLang="ja-JP" sz="1050">
              <a:latin typeface="ＭＳ Ｐゴシック" panose="020B0600070205080204" pitchFamily="50" charset="-128"/>
              <a:ea typeface="ＭＳ Ｐゴシック" panose="020B0600070205080204" pitchFamily="50" charset="-128"/>
            </a:rPr>
            <a:t>8.8</a:t>
          </a:r>
          <a:r>
            <a:rPr kumimoji="1" lang="ja-JP" altLang="en-US" sz="1050">
              <a:latin typeface="ＭＳ Ｐゴシック" panose="020B0600070205080204" pitchFamily="50" charset="-128"/>
              <a:ea typeface="ＭＳ Ｐゴシック" panose="020B0600070205080204" pitchFamily="50" charset="-128"/>
            </a:rPr>
            <a:t>ポイント下降となった。熊本地震対応として</a:t>
          </a:r>
          <a:r>
            <a:rPr kumimoji="1" lang="en-US" altLang="ja-JP" sz="1050">
              <a:latin typeface="ＭＳ Ｐゴシック" panose="020B0600070205080204" pitchFamily="50" charset="-128"/>
              <a:ea typeface="ＭＳ Ｐゴシック" panose="020B0600070205080204" pitchFamily="50" charset="-128"/>
            </a:rPr>
            <a:t>H29</a:t>
          </a:r>
          <a:r>
            <a:rPr kumimoji="1" lang="ja-JP" altLang="en-US" sz="1050">
              <a:latin typeface="ＭＳ Ｐゴシック" panose="020B0600070205080204" pitchFamily="50" charset="-128"/>
              <a:ea typeface="ＭＳ Ｐゴシック" panose="020B0600070205080204" pitchFamily="50" charset="-128"/>
            </a:rPr>
            <a:t>年度には定員を増としたことにより、退職者数と比較し新規採用者数が大幅増となったために全体的に数値を引き下げていると思われる。また様々な業務増に伴う新規採用職員の増も必要な状況ではあるが、適切な定数管理も必要である。今後も引き続き、職務・職責に応じた給料体系を維持しながら、定員や更なる給与水準の適正化を図り人件費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1" name="直線コネクタ 250"/>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2"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3" name="直線コネクタ 252"/>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4"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5" name="直線コネクタ 254"/>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43241</xdr:rowOff>
    </xdr:from>
    <xdr:to>
      <xdr:col>81</xdr:col>
      <xdr:colOff>44450</xdr:colOff>
      <xdr:row>85</xdr:row>
      <xdr:rowOff>135164</xdr:rowOff>
    </xdr:to>
    <xdr:cxnSp macro="">
      <xdr:nvCxnSpPr>
        <xdr:cNvPr id="256" name="直線コネクタ 255"/>
        <xdr:cNvCxnSpPr/>
      </xdr:nvCxnSpPr>
      <xdr:spPr>
        <a:xfrm>
          <a:off x="16179800" y="14616491"/>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102404</xdr:rowOff>
    </xdr:from>
    <xdr:ext cx="762000" cy="259045"/>
    <xdr:sp macro="" textlink="">
      <xdr:nvSpPr>
        <xdr:cNvPr id="257" name="給与水準   （国との比較）平均値テキスト"/>
        <xdr:cNvSpPr txBox="1"/>
      </xdr:nvSpPr>
      <xdr:spPr>
        <a:xfrm>
          <a:off x="17106900" y="14675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58" name="フローチャート: 判断 257"/>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43241</xdr:rowOff>
    </xdr:to>
    <xdr:cxnSp macro="">
      <xdr:nvCxnSpPr>
        <xdr:cNvPr id="259" name="直線コネクタ 258"/>
        <xdr:cNvCxnSpPr/>
      </xdr:nvCxnSpPr>
      <xdr:spPr>
        <a:xfrm>
          <a:off x="15290800" y="14524566"/>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0" name="フローチャート: 判断 259"/>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61" name="テキスト ボックス 260"/>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168729</xdr:rowOff>
    </xdr:to>
    <xdr:cxnSp macro="">
      <xdr:nvCxnSpPr>
        <xdr:cNvPr id="262" name="直線コネクタ 261"/>
        <xdr:cNvCxnSpPr/>
      </xdr:nvCxnSpPr>
      <xdr:spPr>
        <a:xfrm flipV="1">
          <a:off x="14401800" y="14524566"/>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3" name="フローチャート: 判断 262"/>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4" name="テキスト ボックス 263"/>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86</xdr:row>
      <xdr:rowOff>170543</xdr:rowOff>
    </xdr:to>
    <xdr:cxnSp macro="">
      <xdr:nvCxnSpPr>
        <xdr:cNvPr id="265" name="直線コネクタ 264"/>
        <xdr:cNvCxnSpPr/>
      </xdr:nvCxnSpPr>
      <xdr:spPr>
        <a:xfrm flipV="1">
          <a:off x="13512800" y="14570529"/>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6" name="フローチャート: 判断 265"/>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67" name="テキスト ボックス 266"/>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68" name="フローチャート: 判断 267"/>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69" name="テキスト ボックス 268"/>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5" name="楕円 274"/>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100891</xdr:rowOff>
    </xdr:from>
    <xdr:ext cx="762000" cy="259045"/>
    <xdr:sp macro="" textlink="">
      <xdr:nvSpPr>
        <xdr:cNvPr id="276" name="給与水準   （国との比較）該当値テキスト"/>
        <xdr:cNvSpPr txBox="1"/>
      </xdr:nvSpPr>
      <xdr:spPr>
        <a:xfrm>
          <a:off x="171069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163891</xdr:rowOff>
    </xdr:from>
    <xdr:to>
      <xdr:col>77</xdr:col>
      <xdr:colOff>95250</xdr:colOff>
      <xdr:row>85</xdr:row>
      <xdr:rowOff>94041</xdr:rowOff>
    </xdr:to>
    <xdr:sp macro="" textlink="">
      <xdr:nvSpPr>
        <xdr:cNvPr id="277" name="楕円 276"/>
        <xdr:cNvSpPr/>
      </xdr:nvSpPr>
      <xdr:spPr>
        <a:xfrm>
          <a:off x="16129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104218</xdr:rowOff>
    </xdr:from>
    <xdr:ext cx="736600" cy="259045"/>
    <xdr:sp macro="" textlink="">
      <xdr:nvSpPr>
        <xdr:cNvPr id="278" name="テキスト ボックス 277"/>
        <xdr:cNvSpPr txBox="1"/>
      </xdr:nvSpPr>
      <xdr:spPr>
        <a:xfrm>
          <a:off x="15798800" y="1433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79" name="楕円 278"/>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0" name="テキスト ボックス 279"/>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1" name="楕円 280"/>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2" name="テキスト ボックス 281"/>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3" name="楕円 282"/>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4" name="テキスト ボックス 283"/>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人口千人当たり職員数は類似団体平均値を下回っているが、全国平均値、県平均値を上回っている状況にある。一般会計対象職員数は、</a:t>
          </a:r>
          <a:r>
            <a:rPr kumimoji="1" lang="en-US" altLang="ja-JP" sz="1050">
              <a:latin typeface="ＭＳ Ｐゴシック" panose="020B0600070205080204" pitchFamily="50" charset="-128"/>
              <a:ea typeface="ＭＳ Ｐゴシック" panose="020B0600070205080204" pitchFamily="50" charset="-128"/>
            </a:rPr>
            <a:t>H28</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4/1</a:t>
          </a:r>
          <a:r>
            <a:rPr kumimoji="1" lang="ja-JP" altLang="en-US" sz="1050">
              <a:latin typeface="ＭＳ Ｐゴシック" panose="020B0600070205080204" pitchFamily="50" charset="-128"/>
              <a:ea typeface="ＭＳ Ｐゴシック" panose="020B0600070205080204" pitchFamily="50" charset="-128"/>
            </a:rPr>
            <a:t>では</a:t>
          </a:r>
          <a:r>
            <a:rPr kumimoji="1" lang="en-US" altLang="ja-JP" sz="1050">
              <a:latin typeface="ＭＳ Ｐゴシック" panose="020B0600070205080204" pitchFamily="50" charset="-128"/>
              <a:ea typeface="ＭＳ Ｐゴシック" panose="020B0600070205080204" pitchFamily="50" charset="-128"/>
            </a:rPr>
            <a:t>77</a:t>
          </a:r>
          <a:r>
            <a:rPr kumimoji="1" lang="ja-JP" altLang="en-US" sz="1050">
              <a:latin typeface="ＭＳ Ｐゴシック" panose="020B0600070205080204" pitchFamily="50" charset="-128"/>
              <a:ea typeface="ＭＳ Ｐゴシック" panose="020B0600070205080204" pitchFamily="50" charset="-128"/>
            </a:rPr>
            <a:t>名、</a:t>
          </a:r>
          <a:r>
            <a:rPr kumimoji="1" lang="en-US" altLang="ja-JP" sz="1050">
              <a:latin typeface="ＭＳ Ｐゴシック" panose="020B0600070205080204" pitchFamily="50" charset="-128"/>
              <a:ea typeface="ＭＳ Ｐゴシック" panose="020B0600070205080204" pitchFamily="50" charset="-128"/>
            </a:rPr>
            <a:t>H29</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4/1</a:t>
          </a:r>
          <a:r>
            <a:rPr kumimoji="1" lang="ja-JP" altLang="en-US" sz="1050">
              <a:latin typeface="ＭＳ Ｐゴシック" panose="020B0600070205080204" pitchFamily="50" charset="-128"/>
              <a:ea typeface="ＭＳ Ｐゴシック" panose="020B0600070205080204" pitchFamily="50" charset="-128"/>
            </a:rPr>
            <a:t>では</a:t>
          </a:r>
          <a:r>
            <a:rPr kumimoji="1" lang="en-US" altLang="ja-JP" sz="1050">
              <a:latin typeface="ＭＳ Ｐゴシック" panose="020B0600070205080204" pitchFamily="50" charset="-128"/>
              <a:ea typeface="ＭＳ Ｐゴシック" panose="020B0600070205080204" pitchFamily="50" charset="-128"/>
            </a:rPr>
            <a:t>80</a:t>
          </a:r>
          <a:r>
            <a:rPr kumimoji="1" lang="ja-JP" altLang="en-US" sz="1050">
              <a:latin typeface="ＭＳ Ｐゴシック" panose="020B0600070205080204" pitchFamily="50" charset="-128"/>
              <a:ea typeface="ＭＳ Ｐゴシック" panose="020B0600070205080204" pitchFamily="50" charset="-128"/>
            </a:rPr>
            <a:t>名となり、</a:t>
          </a:r>
          <a:r>
            <a:rPr kumimoji="1" lang="en-US" altLang="ja-JP" sz="1050">
              <a:latin typeface="ＭＳ Ｐゴシック" panose="020B0600070205080204" pitchFamily="50" charset="-128"/>
              <a:ea typeface="ＭＳ Ｐゴシック" panose="020B0600070205080204" pitchFamily="50" charset="-128"/>
            </a:rPr>
            <a:t>H30</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4/1</a:t>
          </a:r>
          <a:r>
            <a:rPr kumimoji="1" lang="ja-JP" altLang="en-US" sz="1050">
              <a:latin typeface="ＭＳ Ｐゴシック" panose="020B0600070205080204" pitchFamily="50" charset="-128"/>
              <a:ea typeface="ＭＳ Ｐゴシック" panose="020B0600070205080204" pitchFamily="50" charset="-128"/>
            </a:rPr>
            <a:t>では</a:t>
          </a:r>
          <a:r>
            <a:rPr kumimoji="1" lang="en-US" altLang="ja-JP" sz="1050">
              <a:latin typeface="ＭＳ Ｐゴシック" panose="020B0600070205080204" pitchFamily="50" charset="-128"/>
              <a:ea typeface="ＭＳ Ｐゴシック" panose="020B0600070205080204" pitchFamily="50" charset="-128"/>
            </a:rPr>
            <a:t>89</a:t>
          </a:r>
          <a:r>
            <a:rPr kumimoji="1" lang="ja-JP" altLang="en-US" sz="1050">
              <a:latin typeface="ＭＳ Ｐゴシック" panose="020B0600070205080204" pitchFamily="50" charset="-128"/>
              <a:ea typeface="ＭＳ Ｐゴシック" panose="020B0600070205080204" pitchFamily="50" charset="-128"/>
            </a:rPr>
            <a:t>名、</a:t>
          </a:r>
          <a:r>
            <a:rPr kumimoji="1" lang="en-US" altLang="ja-JP" sz="1050">
              <a:latin typeface="ＭＳ Ｐゴシック" panose="020B0600070205080204" pitchFamily="50" charset="-128"/>
              <a:ea typeface="ＭＳ Ｐゴシック" panose="020B0600070205080204" pitchFamily="50" charset="-128"/>
            </a:rPr>
            <a:t>R</a:t>
          </a:r>
          <a:r>
            <a:rPr kumimoji="1" lang="ja-JP" altLang="en-US" sz="1050">
              <a:latin typeface="ＭＳ Ｐゴシック" panose="020B0600070205080204" pitchFamily="50" charset="-128"/>
              <a:ea typeface="ＭＳ Ｐゴシック" panose="020B0600070205080204" pitchFamily="50" charset="-128"/>
            </a:rPr>
            <a:t>元年</a:t>
          </a:r>
          <a:r>
            <a:rPr kumimoji="1" lang="en-US" altLang="ja-JP" sz="1050">
              <a:latin typeface="ＭＳ Ｐゴシック" panose="020B0600070205080204" pitchFamily="50" charset="-128"/>
              <a:ea typeface="ＭＳ Ｐゴシック" panose="020B0600070205080204" pitchFamily="50" charset="-128"/>
            </a:rPr>
            <a:t>4/1</a:t>
          </a:r>
          <a:r>
            <a:rPr kumimoji="1" lang="ja-JP" altLang="en-US" sz="1050">
              <a:latin typeface="ＭＳ Ｐゴシック" panose="020B0600070205080204" pitchFamily="50" charset="-128"/>
              <a:ea typeface="ＭＳ Ｐゴシック" panose="020B0600070205080204" pitchFamily="50" charset="-128"/>
            </a:rPr>
            <a:t>では</a:t>
          </a:r>
          <a:r>
            <a:rPr kumimoji="1" lang="en-US" altLang="ja-JP" sz="1050">
              <a:latin typeface="ＭＳ Ｐゴシック" panose="020B0600070205080204" pitchFamily="50" charset="-128"/>
              <a:ea typeface="ＭＳ Ｐゴシック" panose="020B0600070205080204" pitchFamily="50" charset="-128"/>
            </a:rPr>
            <a:t>90</a:t>
          </a:r>
          <a:r>
            <a:rPr kumimoji="1" lang="ja-JP" altLang="en-US" sz="1050">
              <a:latin typeface="ＭＳ Ｐゴシック" panose="020B0600070205080204" pitchFamily="50" charset="-128"/>
              <a:ea typeface="ＭＳ Ｐゴシック" panose="020B0600070205080204" pitchFamily="50" charset="-128"/>
            </a:rPr>
            <a:t>名、</a:t>
          </a:r>
          <a:r>
            <a:rPr kumimoji="1" lang="en-US" altLang="ja-JP" sz="1050">
              <a:latin typeface="ＭＳ Ｐゴシック" panose="020B0600070205080204" pitchFamily="50" charset="-128"/>
              <a:ea typeface="ＭＳ Ｐゴシック" panose="020B0600070205080204" pitchFamily="50" charset="-128"/>
            </a:rPr>
            <a:t>R2</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4/1</a:t>
          </a:r>
          <a:r>
            <a:rPr kumimoji="1" lang="ja-JP" altLang="en-US" sz="1050">
              <a:latin typeface="ＭＳ Ｐゴシック" panose="020B0600070205080204" pitchFamily="50" charset="-128"/>
              <a:ea typeface="ＭＳ Ｐゴシック" panose="020B0600070205080204" pitchFamily="50" charset="-128"/>
            </a:rPr>
            <a:t>では</a:t>
          </a:r>
          <a:r>
            <a:rPr kumimoji="1" lang="en-US" altLang="ja-JP" sz="1050">
              <a:latin typeface="ＭＳ Ｐゴシック" panose="020B0600070205080204" pitchFamily="50" charset="-128"/>
              <a:ea typeface="ＭＳ Ｐゴシック" panose="020B0600070205080204" pitchFamily="50" charset="-128"/>
            </a:rPr>
            <a:t>95</a:t>
          </a:r>
          <a:r>
            <a:rPr kumimoji="1" lang="ja-JP" altLang="en-US" sz="1050">
              <a:latin typeface="ＭＳ Ｐゴシック" panose="020B0600070205080204" pitchFamily="50" charset="-128"/>
              <a:ea typeface="ＭＳ Ｐゴシック" panose="020B0600070205080204" pitchFamily="50" charset="-128"/>
            </a:rPr>
            <a:t>名と平成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年熊本地震に係る事務量増に対応するために熊本地震前の定数を</a:t>
          </a:r>
          <a:r>
            <a:rPr kumimoji="1" lang="en-US" altLang="ja-JP" sz="1050">
              <a:latin typeface="ＭＳ Ｐゴシック" panose="020B0600070205080204" pitchFamily="50" charset="-128"/>
              <a:ea typeface="ＭＳ Ｐゴシック" panose="020B0600070205080204" pitchFamily="50" charset="-128"/>
            </a:rPr>
            <a:t>85</a:t>
          </a:r>
          <a:r>
            <a:rPr kumimoji="1" lang="ja-JP" altLang="en-US" sz="1050">
              <a:latin typeface="ＭＳ Ｐゴシック" panose="020B0600070205080204" pitchFamily="50" charset="-128"/>
              <a:ea typeface="ＭＳ Ｐゴシック" panose="020B0600070205080204" pitchFamily="50" charset="-128"/>
            </a:rPr>
            <a:t>名から現在の</a:t>
          </a:r>
          <a:r>
            <a:rPr kumimoji="1" lang="en-US" altLang="ja-JP" sz="1050">
              <a:latin typeface="ＭＳ Ｐゴシック" panose="020B0600070205080204" pitchFamily="50" charset="-128"/>
              <a:ea typeface="ＭＳ Ｐゴシック" panose="020B0600070205080204" pitchFamily="50" charset="-128"/>
            </a:rPr>
            <a:t>95</a:t>
          </a:r>
          <a:r>
            <a:rPr kumimoji="1" lang="ja-JP" altLang="en-US" sz="1050">
              <a:latin typeface="ＭＳ Ｐゴシック" panose="020B0600070205080204" pitchFamily="50" charset="-128"/>
              <a:ea typeface="ＭＳ Ｐゴシック" panose="020B0600070205080204" pitchFamily="50" charset="-128"/>
            </a:rPr>
            <a:t>名に職員定数条例の改正を行ってきた。</a:t>
          </a:r>
        </a:p>
        <a:p>
          <a:r>
            <a:rPr kumimoji="1" lang="ja-JP" altLang="en-US" sz="1050">
              <a:latin typeface="ＭＳ Ｐゴシック" panose="020B0600070205080204" pitchFamily="50" charset="-128"/>
              <a:ea typeface="ＭＳ Ｐゴシック" panose="020B0600070205080204" pitchFamily="50" charset="-128"/>
            </a:rPr>
            <a:t>　今後も住民サービス低下にならないよう留意しながらも、効率的組織編成や人員配置により、適切な職員の定数管理に努めるのが前提となる。平成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熊本地震に関連した業務の大幅増における人員確保も必要な状況であったが、進捗状況により今後は徐々に減少していく見込みではある。中長期派遣職員や任期付職員を配置している状況もふまえ、業務見直しや配置等を精査しながら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0" name="直線コネクタ 309"/>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1" name="定員管理の状況最小値テキスト"/>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2" name="直線コネクタ 311"/>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3" name="定員管理の状況最大値テキスト"/>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4" name="直線コネクタ 313"/>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60992</xdr:rowOff>
    </xdr:from>
    <xdr:to>
      <xdr:col>81</xdr:col>
      <xdr:colOff>44450</xdr:colOff>
      <xdr:row>60</xdr:row>
      <xdr:rowOff>68231</xdr:rowOff>
    </xdr:to>
    <xdr:cxnSp macro="">
      <xdr:nvCxnSpPr>
        <xdr:cNvPr id="315" name="直線コネクタ 314"/>
        <xdr:cNvCxnSpPr/>
      </xdr:nvCxnSpPr>
      <xdr:spPr>
        <a:xfrm flipV="1">
          <a:off x="16179800" y="10347992"/>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28719</xdr:rowOff>
    </xdr:from>
    <xdr:ext cx="762000" cy="259045"/>
    <xdr:sp macro="" textlink="">
      <xdr:nvSpPr>
        <xdr:cNvPr id="316" name="定員管理の状況平均値テキスト"/>
        <xdr:cNvSpPr txBox="1"/>
      </xdr:nvSpPr>
      <xdr:spPr>
        <a:xfrm>
          <a:off x="17106900" y="1031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17" name="フローチャート: 判断 316"/>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50736</xdr:rowOff>
    </xdr:from>
    <xdr:to>
      <xdr:col>77</xdr:col>
      <xdr:colOff>44450</xdr:colOff>
      <xdr:row>60</xdr:row>
      <xdr:rowOff>68231</xdr:rowOff>
    </xdr:to>
    <xdr:cxnSp macro="">
      <xdr:nvCxnSpPr>
        <xdr:cNvPr id="318" name="直線コネクタ 317"/>
        <xdr:cNvCxnSpPr/>
      </xdr:nvCxnSpPr>
      <xdr:spPr>
        <a:xfrm>
          <a:off x="15290800" y="10337736"/>
          <a:ext cx="889000" cy="1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19" name="フローチャート: 判断 318"/>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macro="" textlink="">
      <xdr:nvSpPr>
        <xdr:cNvPr id="320" name="テキスト ボックス 319"/>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24797</xdr:rowOff>
    </xdr:from>
    <xdr:to>
      <xdr:col>72</xdr:col>
      <xdr:colOff>203200</xdr:colOff>
      <xdr:row>60</xdr:row>
      <xdr:rowOff>50736</xdr:rowOff>
    </xdr:to>
    <xdr:cxnSp macro="">
      <xdr:nvCxnSpPr>
        <xdr:cNvPr id="321" name="直線コネクタ 320"/>
        <xdr:cNvCxnSpPr/>
      </xdr:nvCxnSpPr>
      <xdr:spPr>
        <a:xfrm>
          <a:off x="14401800" y="10311797"/>
          <a:ext cx="889000" cy="2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2" name="フローチャート: 判断 321"/>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91140</xdr:rowOff>
    </xdr:from>
    <xdr:ext cx="762000" cy="259045"/>
    <xdr:sp macro="" textlink="">
      <xdr:nvSpPr>
        <xdr:cNvPr id="323" name="テキスト ボックス 322"/>
        <xdr:cNvSpPr txBox="1"/>
      </xdr:nvSpPr>
      <xdr:spPr>
        <a:xfrm>
          <a:off x="14909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125063</xdr:rowOff>
    </xdr:from>
    <xdr:to>
      <xdr:col>68</xdr:col>
      <xdr:colOff>152400</xdr:colOff>
      <xdr:row>60</xdr:row>
      <xdr:rowOff>24797</xdr:rowOff>
    </xdr:to>
    <xdr:cxnSp macro="">
      <xdr:nvCxnSpPr>
        <xdr:cNvPr id="324" name="直線コネクタ 323"/>
        <xdr:cNvCxnSpPr/>
      </xdr:nvCxnSpPr>
      <xdr:spPr>
        <a:xfrm>
          <a:off x="13512800" y="10240613"/>
          <a:ext cx="889000" cy="7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5" name="フローチャート: 判断 324"/>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86917</xdr:rowOff>
    </xdr:from>
    <xdr:ext cx="762000" cy="259045"/>
    <xdr:sp macro="" textlink="">
      <xdr:nvSpPr>
        <xdr:cNvPr id="326" name="テキスト ボックス 325"/>
        <xdr:cNvSpPr txBox="1"/>
      </xdr:nvSpPr>
      <xdr:spPr>
        <a:xfrm>
          <a:off x="14020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27" name="フローチャート: 判断 326"/>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97776</xdr:rowOff>
    </xdr:from>
    <xdr:ext cx="762000" cy="259045"/>
    <xdr:sp macro="" textlink="">
      <xdr:nvSpPr>
        <xdr:cNvPr id="328" name="テキスト ボックス 327"/>
        <xdr:cNvSpPr txBox="1"/>
      </xdr:nvSpPr>
      <xdr:spPr>
        <a:xfrm>
          <a:off x="13131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10192</xdr:rowOff>
    </xdr:from>
    <xdr:to>
      <xdr:col>81</xdr:col>
      <xdr:colOff>95250</xdr:colOff>
      <xdr:row>60</xdr:row>
      <xdr:rowOff>111792</xdr:rowOff>
    </xdr:to>
    <xdr:sp macro="" textlink="">
      <xdr:nvSpPr>
        <xdr:cNvPr id="334" name="楕円 333"/>
        <xdr:cNvSpPr/>
      </xdr:nvSpPr>
      <xdr:spPr>
        <a:xfrm>
          <a:off x="16967200" y="102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26719</xdr:rowOff>
    </xdr:from>
    <xdr:ext cx="762000" cy="259045"/>
    <xdr:sp macro="" textlink="">
      <xdr:nvSpPr>
        <xdr:cNvPr id="335" name="定員管理の状況該当値テキスト"/>
        <xdr:cNvSpPr txBox="1"/>
      </xdr:nvSpPr>
      <xdr:spPr>
        <a:xfrm>
          <a:off x="17106900" y="101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17431</xdr:rowOff>
    </xdr:from>
    <xdr:to>
      <xdr:col>77</xdr:col>
      <xdr:colOff>95250</xdr:colOff>
      <xdr:row>60</xdr:row>
      <xdr:rowOff>119031</xdr:rowOff>
    </xdr:to>
    <xdr:sp macro="" textlink="">
      <xdr:nvSpPr>
        <xdr:cNvPr id="336" name="楕円 335"/>
        <xdr:cNvSpPr/>
      </xdr:nvSpPr>
      <xdr:spPr>
        <a:xfrm>
          <a:off x="16129000" y="103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129208</xdr:rowOff>
    </xdr:from>
    <xdr:ext cx="736600" cy="259045"/>
    <xdr:sp macro="" textlink="">
      <xdr:nvSpPr>
        <xdr:cNvPr id="337" name="テキスト ボックス 336"/>
        <xdr:cNvSpPr txBox="1"/>
      </xdr:nvSpPr>
      <xdr:spPr>
        <a:xfrm>
          <a:off x="15798800" y="10073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171386</xdr:rowOff>
    </xdr:from>
    <xdr:to>
      <xdr:col>73</xdr:col>
      <xdr:colOff>44450</xdr:colOff>
      <xdr:row>60</xdr:row>
      <xdr:rowOff>101536</xdr:rowOff>
    </xdr:to>
    <xdr:sp macro="" textlink="">
      <xdr:nvSpPr>
        <xdr:cNvPr id="338" name="楕円 337"/>
        <xdr:cNvSpPr/>
      </xdr:nvSpPr>
      <xdr:spPr>
        <a:xfrm>
          <a:off x="15240000" y="102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111713</xdr:rowOff>
    </xdr:from>
    <xdr:ext cx="762000" cy="259045"/>
    <xdr:sp macro="" textlink="">
      <xdr:nvSpPr>
        <xdr:cNvPr id="339" name="テキスト ボックス 338"/>
        <xdr:cNvSpPr txBox="1"/>
      </xdr:nvSpPr>
      <xdr:spPr>
        <a:xfrm>
          <a:off x="14909800" y="1005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145447</xdr:rowOff>
    </xdr:from>
    <xdr:to>
      <xdr:col>68</xdr:col>
      <xdr:colOff>203200</xdr:colOff>
      <xdr:row>60</xdr:row>
      <xdr:rowOff>75597</xdr:rowOff>
    </xdr:to>
    <xdr:sp macro="" textlink="">
      <xdr:nvSpPr>
        <xdr:cNvPr id="340" name="楕円 339"/>
        <xdr:cNvSpPr/>
      </xdr:nvSpPr>
      <xdr:spPr>
        <a:xfrm>
          <a:off x="14351000" y="1026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85774</xdr:rowOff>
    </xdr:from>
    <xdr:ext cx="762000" cy="259045"/>
    <xdr:sp macro="" textlink="">
      <xdr:nvSpPr>
        <xdr:cNvPr id="341" name="テキスト ボックス 340"/>
        <xdr:cNvSpPr txBox="1"/>
      </xdr:nvSpPr>
      <xdr:spPr>
        <a:xfrm>
          <a:off x="14020800" y="1002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74263</xdr:rowOff>
    </xdr:from>
    <xdr:to>
      <xdr:col>64</xdr:col>
      <xdr:colOff>152400</xdr:colOff>
      <xdr:row>60</xdr:row>
      <xdr:rowOff>4413</xdr:rowOff>
    </xdr:to>
    <xdr:sp macro="" textlink="">
      <xdr:nvSpPr>
        <xdr:cNvPr id="342" name="楕円 341"/>
        <xdr:cNvSpPr/>
      </xdr:nvSpPr>
      <xdr:spPr>
        <a:xfrm>
          <a:off x="13462000" y="1018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14590</xdr:rowOff>
    </xdr:from>
    <xdr:ext cx="762000" cy="259045"/>
    <xdr:sp macro="" textlink="">
      <xdr:nvSpPr>
        <xdr:cNvPr id="343" name="テキスト ボックス 342"/>
        <xdr:cNvSpPr txBox="1"/>
      </xdr:nvSpPr>
      <xdr:spPr>
        <a:xfrm>
          <a:off x="13131800" y="995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実質公債費比率は全国平均は上回っているが、類似団体平均及び県平均を下回っている状況にある。以前は元利償還金の減少等により実質公債費比率は年々減少している状況にあったが、平成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年熊本地震に伴う災害復旧・復興事業を主とした新規発行債も</a:t>
          </a:r>
          <a:r>
            <a:rPr kumimoji="1" lang="en-US" altLang="ja-JP" sz="1050">
              <a:latin typeface="ＭＳ Ｐゴシック" panose="020B0600070205080204" pitchFamily="50" charset="-128"/>
              <a:ea typeface="ＭＳ Ｐゴシック" panose="020B0600070205080204" pitchFamily="50" charset="-128"/>
            </a:rPr>
            <a:t>H28</a:t>
          </a:r>
          <a:r>
            <a:rPr kumimoji="1" lang="ja-JP" altLang="en-US" sz="1050">
              <a:latin typeface="ＭＳ Ｐゴシック" panose="020B0600070205080204" pitchFamily="50" charset="-128"/>
              <a:ea typeface="ＭＳ Ｐゴシック" panose="020B0600070205080204" pitchFamily="50" charset="-128"/>
            </a:rPr>
            <a:t>年度は</a:t>
          </a:r>
          <a:r>
            <a:rPr kumimoji="1" lang="en-US" altLang="ja-JP" sz="1050">
              <a:latin typeface="ＭＳ Ｐゴシック" panose="020B0600070205080204" pitchFamily="50" charset="-128"/>
              <a:ea typeface="ＭＳ Ｐゴシック" panose="020B0600070205080204" pitchFamily="50" charset="-128"/>
            </a:rPr>
            <a:t>21</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8,310</a:t>
          </a:r>
          <a:r>
            <a:rPr kumimoji="1" lang="ja-JP" altLang="en-US" sz="1050">
              <a:latin typeface="ＭＳ Ｐゴシック" panose="020B0600070205080204" pitchFamily="50" charset="-128"/>
              <a:ea typeface="ＭＳ Ｐゴシック" panose="020B0600070205080204" pitchFamily="50" charset="-128"/>
            </a:rPr>
            <a:t>万円、</a:t>
          </a:r>
          <a:r>
            <a:rPr kumimoji="1" lang="en-US" altLang="ja-JP" sz="1050">
              <a:latin typeface="ＭＳ Ｐゴシック" panose="020B0600070205080204" pitchFamily="50" charset="-128"/>
              <a:ea typeface="ＭＳ Ｐゴシック" panose="020B0600070205080204" pitchFamily="50" charset="-128"/>
            </a:rPr>
            <a:t>H29</a:t>
          </a:r>
          <a:r>
            <a:rPr kumimoji="1" lang="ja-JP" altLang="en-US" sz="1050">
              <a:latin typeface="ＭＳ Ｐゴシック" panose="020B0600070205080204" pitchFamily="50" charset="-128"/>
              <a:ea typeface="ＭＳ Ｐゴシック" panose="020B0600070205080204" pitchFamily="50" charset="-128"/>
            </a:rPr>
            <a:t>年度</a:t>
          </a:r>
          <a:r>
            <a:rPr kumimoji="1" lang="en-US" altLang="ja-JP" sz="1050">
              <a:latin typeface="ＭＳ Ｐゴシック" panose="020B0600070205080204" pitchFamily="50" charset="-128"/>
              <a:ea typeface="ＭＳ Ｐゴシック" panose="020B0600070205080204" pitchFamily="50" charset="-128"/>
            </a:rPr>
            <a:t>21</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950</a:t>
          </a:r>
          <a:r>
            <a:rPr kumimoji="1" lang="ja-JP" altLang="en-US" sz="1050">
              <a:latin typeface="ＭＳ Ｐゴシック" panose="020B0600070205080204" pitchFamily="50" charset="-128"/>
              <a:ea typeface="ＭＳ Ｐゴシック" panose="020B0600070205080204" pitchFamily="50" charset="-128"/>
            </a:rPr>
            <a:t>万円、</a:t>
          </a:r>
          <a:r>
            <a:rPr kumimoji="1" lang="en-US" altLang="ja-JP" sz="1050">
              <a:latin typeface="ＭＳ Ｐゴシック" panose="020B0600070205080204" pitchFamily="50" charset="-128"/>
              <a:ea typeface="ＭＳ Ｐゴシック" panose="020B0600070205080204" pitchFamily="50" charset="-128"/>
            </a:rPr>
            <a:t>H30</a:t>
          </a:r>
          <a:r>
            <a:rPr kumimoji="1" lang="ja-JP" altLang="en-US" sz="1050">
              <a:latin typeface="ＭＳ Ｐゴシック" panose="020B0600070205080204" pitchFamily="50" charset="-128"/>
              <a:ea typeface="ＭＳ Ｐゴシック" panose="020B0600070205080204" pitchFamily="50" charset="-128"/>
            </a:rPr>
            <a:t>年度</a:t>
          </a:r>
          <a:r>
            <a:rPr kumimoji="1" lang="en-US" altLang="ja-JP" sz="1050">
              <a:latin typeface="ＭＳ Ｐゴシック" panose="020B0600070205080204" pitchFamily="50" charset="-128"/>
              <a:ea typeface="ＭＳ Ｐゴシック" panose="020B0600070205080204" pitchFamily="50" charset="-128"/>
            </a:rPr>
            <a:t>22</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4,210</a:t>
          </a:r>
          <a:r>
            <a:rPr kumimoji="1" lang="ja-JP" altLang="en-US" sz="1050">
              <a:latin typeface="ＭＳ Ｐゴシック" panose="020B0600070205080204" pitchFamily="50" charset="-128"/>
              <a:ea typeface="ＭＳ Ｐゴシック" panose="020B0600070205080204" pitchFamily="50" charset="-128"/>
            </a:rPr>
            <a:t>万円、</a:t>
          </a:r>
          <a:r>
            <a:rPr kumimoji="1" lang="en-US" altLang="ja-JP" sz="1050">
              <a:latin typeface="ＭＳ Ｐゴシック" panose="020B0600070205080204" pitchFamily="50" charset="-128"/>
              <a:ea typeface="ＭＳ Ｐゴシック" panose="020B0600070205080204" pitchFamily="50" charset="-128"/>
            </a:rPr>
            <a:t>R</a:t>
          </a:r>
          <a:r>
            <a:rPr kumimoji="1" lang="ja-JP" altLang="en-US" sz="1050">
              <a:latin typeface="ＭＳ Ｐゴシック" panose="020B0600070205080204" pitchFamily="50" charset="-128"/>
              <a:ea typeface="ＭＳ Ｐゴシック" panose="020B0600070205080204" pitchFamily="50" charset="-128"/>
            </a:rPr>
            <a:t>元年度</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1,540</a:t>
          </a:r>
          <a:r>
            <a:rPr kumimoji="1" lang="ja-JP" altLang="en-US" sz="1050">
              <a:latin typeface="ＭＳ Ｐゴシック" panose="020B0600070205080204" pitchFamily="50" charset="-128"/>
              <a:ea typeface="ＭＳ Ｐゴシック" panose="020B0600070205080204" pitchFamily="50" charset="-128"/>
            </a:rPr>
            <a:t>万円、</a:t>
          </a:r>
          <a:r>
            <a:rPr kumimoji="1" lang="en-US" altLang="ja-JP" sz="1050">
              <a:latin typeface="ＭＳ Ｐゴシック" panose="020B0600070205080204" pitchFamily="50" charset="-128"/>
              <a:ea typeface="ＭＳ Ｐゴシック" panose="020B0600070205080204" pitchFamily="50" charset="-128"/>
            </a:rPr>
            <a:t>R2</a:t>
          </a:r>
          <a:r>
            <a:rPr kumimoji="1" lang="ja-JP" altLang="en-US" sz="1050">
              <a:latin typeface="ＭＳ Ｐゴシック" panose="020B0600070205080204" pitchFamily="50" charset="-128"/>
              <a:ea typeface="ＭＳ Ｐゴシック" panose="020B0600070205080204" pitchFamily="50" charset="-128"/>
            </a:rPr>
            <a:t>年度</a:t>
          </a:r>
          <a:r>
            <a:rPr kumimoji="1" lang="en-US" altLang="ja-JP" sz="1050">
              <a:latin typeface="ＭＳ Ｐゴシック" panose="020B0600070205080204" pitchFamily="50" charset="-128"/>
              <a:ea typeface="ＭＳ Ｐゴシック" panose="020B0600070205080204" pitchFamily="50" charset="-128"/>
            </a:rPr>
            <a:t>21</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5,160</a:t>
          </a:r>
          <a:r>
            <a:rPr kumimoji="1" lang="ja-JP" altLang="en-US" sz="1050">
              <a:latin typeface="ＭＳ Ｐゴシック" panose="020B0600070205080204" pitchFamily="50" charset="-128"/>
              <a:ea typeface="ＭＳ Ｐゴシック" panose="020B0600070205080204" pitchFamily="50" charset="-128"/>
            </a:rPr>
            <a:t>万円であり、更に後年においても発行額が多額になると見込まれ、</a:t>
          </a:r>
          <a:r>
            <a:rPr kumimoji="1" lang="en-US" altLang="ja-JP" sz="1050">
              <a:latin typeface="ＭＳ Ｐゴシック" panose="020B0600070205080204" pitchFamily="50" charset="-128"/>
              <a:ea typeface="ＭＳ Ｐゴシック" panose="020B0600070205080204" pitchFamily="50" charset="-128"/>
            </a:rPr>
            <a:t>R2</a:t>
          </a:r>
          <a:r>
            <a:rPr kumimoji="1" lang="ja-JP" altLang="en-US" sz="1050">
              <a:latin typeface="ＭＳ Ｐゴシック" panose="020B0600070205080204" pitchFamily="50" charset="-128"/>
              <a:ea typeface="ＭＳ Ｐゴシック" panose="020B0600070205080204" pitchFamily="50" charset="-128"/>
            </a:rPr>
            <a:t>年度においては元利償還金も</a:t>
          </a:r>
          <a:r>
            <a:rPr kumimoji="1" lang="en-US" altLang="ja-JP" sz="1050">
              <a:latin typeface="ＭＳ Ｐゴシック" panose="020B0600070205080204" pitchFamily="50" charset="-128"/>
              <a:ea typeface="ＭＳ Ｐゴシック" panose="020B0600070205080204" pitchFamily="50" charset="-128"/>
            </a:rPr>
            <a:t>9</a:t>
          </a:r>
          <a:r>
            <a:rPr kumimoji="1" lang="ja-JP" altLang="en-US" sz="1050">
              <a:latin typeface="ＭＳ Ｐゴシック" panose="020B0600070205080204" pitchFamily="50" charset="-128"/>
              <a:ea typeface="ＭＳ Ｐゴシック" panose="020B0600070205080204" pitchFamily="50" charset="-128"/>
            </a:rPr>
            <a:t>億円を超えることとなった。ここ数年間は熊本地震に伴う復旧・復興事業に伴う地方債発行額が主であるが、元利償還金に対する交付税措置率が高く、基準財政需要額算入額も増となるため比率的には微増で進んでいくものと思われる。</a:t>
          </a:r>
        </a:p>
        <a:p>
          <a:r>
            <a:rPr kumimoji="1" lang="ja-JP" altLang="en-US" sz="1050">
              <a:latin typeface="ＭＳ Ｐゴシック" panose="020B0600070205080204" pitchFamily="50" charset="-128"/>
              <a:ea typeface="ＭＳ Ｐゴシック" panose="020B0600070205080204" pitchFamily="50" charset="-128"/>
            </a:rPr>
            <a:t>　今後も復旧・復興事業やその他着手していく大型事業の内容を見極めながら、また極力交付税措置があり、措置率が高い有利な起債の選定により、比率の悪化を防ぐよう努める。 </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1" name="直線コネクタ 370"/>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2"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3" name="直線コネクタ 372"/>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4"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5" name="直線コネクタ 374"/>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108373</xdr:rowOff>
    </xdr:to>
    <xdr:cxnSp macro="">
      <xdr:nvCxnSpPr>
        <xdr:cNvPr id="376" name="直線コネクタ 375"/>
        <xdr:cNvCxnSpPr/>
      </xdr:nvCxnSpPr>
      <xdr:spPr>
        <a:xfrm>
          <a:off x="16179800" y="701717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77" name="公債費負担の状況平均値テキスト"/>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78" name="フローチャート: 判断 377"/>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159173</xdr:rowOff>
    </xdr:to>
    <xdr:cxnSp macro="">
      <xdr:nvCxnSpPr>
        <xdr:cNvPr id="379" name="直線コネクタ 378"/>
        <xdr:cNvCxnSpPr/>
      </xdr:nvCxnSpPr>
      <xdr:spPr>
        <a:xfrm>
          <a:off x="15290800" y="692869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0" name="フローチャート: 判断 379"/>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81" name="テキスト ボックス 380"/>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70696</xdr:rowOff>
    </xdr:to>
    <xdr:cxnSp macro="">
      <xdr:nvCxnSpPr>
        <xdr:cNvPr id="382" name="直線コネクタ 381"/>
        <xdr:cNvCxnSpPr/>
      </xdr:nvCxnSpPr>
      <xdr:spPr>
        <a:xfrm>
          <a:off x="14401800" y="684022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3" name="フローチャート: 判断 382"/>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4" name="テキスト ボックス 383"/>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22437</xdr:rowOff>
    </xdr:to>
    <xdr:cxnSp macro="">
      <xdr:nvCxnSpPr>
        <xdr:cNvPr id="385" name="直線コネクタ 384"/>
        <xdr:cNvCxnSpPr/>
      </xdr:nvCxnSpPr>
      <xdr:spPr>
        <a:xfrm flipV="1">
          <a:off x="13512800" y="68402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86" name="フローチャート: 判断 385"/>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87" name="テキスト ボックス 386"/>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88" name="フローチャート: 判断 387"/>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89" name="テキスト ボックス 388"/>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395" name="楕円 394"/>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74100</xdr:rowOff>
    </xdr:from>
    <xdr:ext cx="762000" cy="259045"/>
    <xdr:sp macro="" textlink="">
      <xdr:nvSpPr>
        <xdr:cNvPr id="396" name="公債費負担の状況該当値テキスト"/>
        <xdr:cNvSpPr txBox="1"/>
      </xdr:nvSpPr>
      <xdr:spPr>
        <a:xfrm>
          <a:off x="171069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397" name="楕円 396"/>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48700</xdr:rowOff>
    </xdr:from>
    <xdr:ext cx="736600" cy="259045"/>
    <xdr:sp macro="" textlink="">
      <xdr:nvSpPr>
        <xdr:cNvPr id="398" name="テキスト ボックス 397"/>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399" name="楕円 398"/>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400" name="テキスト ボックス 399"/>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1" name="楕円 400"/>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2" name="テキスト ボックス 401"/>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403" name="楕円 402"/>
        <xdr:cNvSpPr/>
      </xdr:nvSpPr>
      <xdr:spPr>
        <a:xfrm>
          <a:off x="13462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404" name="テキスト ボックス 403"/>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将来負担比率はマイナスであり、類似団体平均値、全国及び県平均値を下回っている状況にある。地方債現在高は</a:t>
          </a:r>
          <a:r>
            <a:rPr kumimoji="1" lang="en-US" altLang="ja-JP" sz="1050">
              <a:latin typeface="ＭＳ Ｐゴシック" panose="020B0600070205080204" pitchFamily="50" charset="-128"/>
              <a:ea typeface="ＭＳ Ｐゴシック" panose="020B0600070205080204" pitchFamily="50" charset="-128"/>
            </a:rPr>
            <a:t>H15</a:t>
          </a:r>
          <a:r>
            <a:rPr kumimoji="1" lang="ja-JP" altLang="en-US" sz="1050">
              <a:latin typeface="ＭＳ Ｐゴシック" panose="020B0600070205080204" pitchFamily="50" charset="-128"/>
              <a:ea typeface="ＭＳ Ｐゴシック" panose="020B0600070205080204" pitchFamily="50" charset="-128"/>
            </a:rPr>
            <a:t>年度地方債残高</a:t>
          </a:r>
          <a:r>
            <a:rPr kumimoji="1" lang="en-US" altLang="ja-JP" sz="1050">
              <a:latin typeface="ＭＳ Ｐゴシック" panose="020B0600070205080204" pitchFamily="50" charset="-128"/>
              <a:ea typeface="ＭＳ Ｐゴシック" panose="020B0600070205080204" pitchFamily="50" charset="-128"/>
            </a:rPr>
            <a:t>49</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8,903</a:t>
          </a:r>
          <a:r>
            <a:rPr kumimoji="1" lang="ja-JP" altLang="en-US" sz="1050">
              <a:latin typeface="ＭＳ Ｐゴシック" panose="020B0600070205080204" pitchFamily="50" charset="-128"/>
              <a:ea typeface="ＭＳ Ｐゴシック" panose="020B0600070205080204" pitchFamily="50" charset="-128"/>
            </a:rPr>
            <a:t>万円（地方債残高対標財規模比率</a:t>
          </a:r>
          <a:r>
            <a:rPr kumimoji="1" lang="en-US" altLang="ja-JP" sz="1050">
              <a:latin typeface="ＭＳ Ｐゴシック" panose="020B0600070205080204" pitchFamily="50" charset="-128"/>
              <a:ea typeface="ＭＳ Ｐゴシック" panose="020B0600070205080204" pitchFamily="50" charset="-128"/>
            </a:rPr>
            <a:t>285.1%</a:t>
          </a:r>
          <a:r>
            <a:rPr kumimoji="1" lang="ja-JP" altLang="en-US" sz="1050">
              <a:latin typeface="ＭＳ Ｐゴシック" panose="020B0600070205080204" pitchFamily="50" charset="-128"/>
              <a:ea typeface="ＭＳ Ｐゴシック" panose="020B0600070205080204" pitchFamily="50" charset="-128"/>
            </a:rPr>
            <a:t>）がピークであった。それ以降地方債発行額を償還元金以下に抑えていたが、</a:t>
          </a:r>
          <a:r>
            <a:rPr kumimoji="1" lang="en-US" altLang="ja-JP" sz="1050">
              <a:latin typeface="ＭＳ Ｐゴシック" panose="020B0600070205080204" pitchFamily="50" charset="-128"/>
              <a:ea typeface="ＭＳ Ｐゴシック" panose="020B0600070205080204" pitchFamily="50" charset="-128"/>
            </a:rPr>
            <a:t>H28</a:t>
          </a:r>
          <a:r>
            <a:rPr kumimoji="1" lang="ja-JP" altLang="en-US" sz="1050">
              <a:latin typeface="ＭＳ Ｐゴシック" panose="020B0600070205080204" pitchFamily="50" charset="-128"/>
              <a:ea typeface="ＭＳ Ｐゴシック" panose="020B0600070205080204" pitchFamily="50" charset="-128"/>
            </a:rPr>
            <a:t>年度以降は熊本地震関連事業により地方債残高は</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年続けて大幅に上昇し、</a:t>
          </a:r>
          <a:r>
            <a:rPr kumimoji="1" lang="en-US" altLang="ja-JP" sz="1050">
              <a:latin typeface="ＭＳ Ｐゴシック" panose="020B0600070205080204" pitchFamily="50" charset="-128"/>
              <a:ea typeface="ＭＳ Ｐゴシック" panose="020B0600070205080204" pitchFamily="50" charset="-128"/>
            </a:rPr>
            <a:t>106</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9,495</a:t>
          </a:r>
          <a:r>
            <a:rPr kumimoji="1" lang="ja-JP" altLang="en-US" sz="1050">
              <a:latin typeface="ＭＳ Ｐゴシック" panose="020B0600070205080204" pitchFamily="50" charset="-128"/>
              <a:ea typeface="ＭＳ Ｐゴシック" panose="020B0600070205080204" pitchFamily="50" charset="-128"/>
            </a:rPr>
            <a:t>万円（地方債残高対標財規模比率</a:t>
          </a:r>
          <a:r>
            <a:rPr kumimoji="1" lang="en-US" altLang="ja-JP" sz="1050">
              <a:latin typeface="ＭＳ Ｐゴシック" panose="020B0600070205080204" pitchFamily="50" charset="-128"/>
              <a:ea typeface="ＭＳ Ｐゴシック" panose="020B0600070205080204" pitchFamily="50" charset="-128"/>
            </a:rPr>
            <a:t>346.0%</a:t>
          </a:r>
          <a:r>
            <a:rPr kumimoji="1" lang="ja-JP" altLang="en-US" sz="1050">
              <a:latin typeface="ＭＳ Ｐゴシック" panose="020B0600070205080204" pitchFamily="50" charset="-128"/>
              <a:ea typeface="ＭＳ Ｐゴシック" panose="020B0600070205080204" pitchFamily="50" charset="-128"/>
            </a:rPr>
            <a:t>　対前年</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1,919</a:t>
          </a:r>
          <a:r>
            <a:rPr kumimoji="1" lang="ja-JP" altLang="en-US" sz="1050">
              <a:latin typeface="ＭＳ Ｐゴシック" panose="020B0600070205080204" pitchFamily="50" charset="-128"/>
              <a:ea typeface="ＭＳ Ｐゴシック" panose="020B0600070205080204" pitchFamily="50" charset="-128"/>
            </a:rPr>
            <a:t>円増）となった。充当可能な財政調整基金等の積立金は、対前年</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5,760</a:t>
          </a:r>
          <a:r>
            <a:rPr kumimoji="1" lang="ja-JP" altLang="en-US" sz="1050">
              <a:latin typeface="ＭＳ Ｐゴシック" panose="020B0600070205080204" pitchFamily="50" charset="-128"/>
              <a:ea typeface="ＭＳ Ｐゴシック" panose="020B0600070205080204" pitchFamily="50" charset="-128"/>
            </a:rPr>
            <a:t>万円増額しており、また熊本地震関連事業においては交付税措置が高い地方債の借入を行っており、基準財政需要額算入見込額も増に伴い率は上昇ではあるがマイナスである。今後も起債借入れについては、防災公園整備事業や橋梁点検費の財源としても見込んでおり、今後の復興事業内容を見極めながら、国県補助金等や交付税措置率が高い地方債の有効活用により、将来負担比率の抑制に努める。 </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3" name="直線コネクタ 432"/>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4" name="将来負担の状況最小値テキスト"/>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5" name="直線コネクタ 434"/>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6,749
6,640
77.22
10,852,904
10,145,570
333,567
3,091,105
10,694,949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類似団体平均、全国及び県平均より下回っている状況にある。平成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年熊本地震における事務量増に対応するため、</a:t>
          </a:r>
          <a:r>
            <a:rPr kumimoji="1" lang="en-US" altLang="ja-JP" sz="1050">
              <a:latin typeface="ＭＳ Ｐゴシック" panose="020B0600070205080204" pitchFamily="50" charset="-128"/>
              <a:ea typeface="ＭＳ Ｐゴシック" panose="020B0600070205080204" pitchFamily="50" charset="-128"/>
            </a:rPr>
            <a:t>85</a:t>
          </a:r>
          <a:r>
            <a:rPr kumimoji="1" lang="ja-JP" altLang="en-US" sz="1050">
              <a:latin typeface="ＭＳ Ｐゴシック" panose="020B0600070205080204" pitchFamily="50" charset="-128"/>
              <a:ea typeface="ＭＳ Ｐゴシック" panose="020B0600070205080204" pitchFamily="50" charset="-128"/>
            </a:rPr>
            <a:t>名から現在</a:t>
          </a:r>
          <a:r>
            <a:rPr kumimoji="1" lang="en-US" altLang="ja-JP" sz="1050">
              <a:latin typeface="ＭＳ Ｐゴシック" panose="020B0600070205080204" pitchFamily="50" charset="-128"/>
              <a:ea typeface="ＭＳ Ｐゴシック" panose="020B0600070205080204" pitchFamily="50" charset="-128"/>
            </a:rPr>
            <a:t>95</a:t>
          </a:r>
          <a:r>
            <a:rPr kumimoji="1" lang="ja-JP" altLang="en-US" sz="1050">
              <a:latin typeface="ＭＳ Ｐゴシック" panose="020B0600070205080204" pitchFamily="50" charset="-128"/>
              <a:ea typeface="ＭＳ Ｐゴシック" panose="020B0600070205080204" pitchFamily="50" charset="-128"/>
            </a:rPr>
            <a:t>名へ職員定数改定も行っている。内訳としては、退職者分の減や再任用・新規採用者分の増、任期付職員採用による増、職員数増による共済・退職組合負担金増であるが、特に会計年度任用職員制度創設による人件費増が主である。また全体人件費が増であるため、それに併せ経常経費人件費も増である。中長期派遣職員や任期付職員を配置している状況も踏まえ、住民サービス低下にならないよう留意しながらも、効率的組織編成や人員配置、事務事業の見直しにより状況を精査しながら人件費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69850</xdr:rowOff>
    </xdr:to>
    <xdr:cxnSp macro="">
      <xdr:nvCxnSpPr>
        <xdr:cNvPr id="64" name="直線コネクタ 63"/>
        <xdr:cNvCxnSpPr/>
      </xdr:nvCxnSpPr>
      <xdr:spPr>
        <a:xfrm flipV="1">
          <a:off x="3987800" y="63540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32275</xdr:rowOff>
    </xdr:from>
    <xdr:ext cx="762000" cy="259045"/>
    <xdr:sp macro="" textlink="">
      <xdr:nvSpPr>
        <xdr:cNvPr id="65" name="人件費平均値テキスト"/>
        <xdr:cNvSpPr txBox="1"/>
      </xdr:nvSpPr>
      <xdr:spPr>
        <a:xfrm>
          <a:off x="4914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38</xdr:row>
      <xdr:rowOff>3556</xdr:rowOff>
    </xdr:to>
    <xdr:cxnSp macro="">
      <xdr:nvCxnSpPr>
        <xdr:cNvPr id="67" name="直線コネクタ 66"/>
        <xdr:cNvCxnSpPr/>
      </xdr:nvCxnSpPr>
      <xdr:spPr>
        <a:xfrm flipV="1">
          <a:off x="3098800" y="641350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xdr:rowOff>
    </xdr:from>
    <xdr:to>
      <xdr:col>15</xdr:col>
      <xdr:colOff>98425</xdr:colOff>
      <xdr:row>38</xdr:row>
      <xdr:rowOff>35560</xdr:rowOff>
    </xdr:to>
    <xdr:cxnSp macro="">
      <xdr:nvCxnSpPr>
        <xdr:cNvPr id="70" name="直線コネクタ 69"/>
        <xdr:cNvCxnSpPr/>
      </xdr:nvCxnSpPr>
      <xdr:spPr>
        <a:xfrm flipV="1">
          <a:off x="2209800" y="65186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81280</xdr:rowOff>
    </xdr:to>
    <xdr:cxnSp macro="">
      <xdr:nvCxnSpPr>
        <xdr:cNvPr id="73" name="直線コネクタ 72"/>
        <xdr:cNvCxnSpPr/>
      </xdr:nvCxnSpPr>
      <xdr:spPr>
        <a:xfrm flipV="1">
          <a:off x="1320800" y="655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147591</xdr:rowOff>
    </xdr:from>
    <xdr:ext cx="762000" cy="259045"/>
    <xdr:sp macro="" textlink="">
      <xdr:nvSpPr>
        <xdr:cNvPr id="84" name="人件費該当値テキスト"/>
        <xdr:cNvSpPr txBox="1"/>
      </xdr:nvSpPr>
      <xdr:spPr>
        <a:xfrm>
          <a:off x="4914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5" name="楕円 84"/>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6" name="テキスト ボックス 85"/>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9" name="楕円 88"/>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0" name="テキスト ボックス 89"/>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1" name="楕円 90"/>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2" name="テキスト ボックス 91"/>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平均、全国及び県平均より下回っている状況にある。要因として旅費や需用費等の抑制を続けており、施設管理では指定管理者制度の導入を実施している。熊本地震に関連する経常と臨時を切り分けできない経常的物件費も徐々に落ち着いてきているが、特に</a:t>
          </a:r>
          <a:r>
            <a:rPr kumimoji="1" lang="en-US" altLang="ja-JP" sz="1050">
              <a:latin typeface="ＭＳ Ｐゴシック" panose="020B0600070205080204" pitchFamily="50" charset="-128"/>
              <a:ea typeface="ＭＳ Ｐゴシック" panose="020B0600070205080204" pitchFamily="50" charset="-128"/>
            </a:rPr>
            <a:t>R2</a:t>
          </a:r>
          <a:r>
            <a:rPr kumimoji="1" lang="ja-JP" altLang="en-US" sz="1050">
              <a:latin typeface="ＭＳ Ｐゴシック" panose="020B0600070205080204" pitchFamily="50" charset="-128"/>
              <a:ea typeface="ＭＳ Ｐゴシック" panose="020B0600070205080204" pitchFamily="50" charset="-128"/>
            </a:rPr>
            <a:t>年度は会計年度任用職員制度創設による報酬から委託契約への変更増、また賃金から会計年度任用職員への変更減、新型コロナウイルス対策による行事や会議研修等の未実施等における減も主な要因である。今後も全体的な事務事業や委託費内容の精査を更に進め、経常経費の削減をはじめとし、物件費の抑制に努める。また物件費のうち委託料の額が大きく占めており、委託内容の精査や委託金額の妥当性を精査す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77470</xdr:rowOff>
    </xdr:from>
    <xdr:to>
      <xdr:col>82</xdr:col>
      <xdr:colOff>107950</xdr:colOff>
      <xdr:row>15</xdr:row>
      <xdr:rowOff>130810</xdr:rowOff>
    </xdr:to>
    <xdr:cxnSp macro="">
      <xdr:nvCxnSpPr>
        <xdr:cNvPr id="125" name="直線コネクタ 124"/>
        <xdr:cNvCxnSpPr/>
      </xdr:nvCxnSpPr>
      <xdr:spPr>
        <a:xfrm flipV="1">
          <a:off x="15671800" y="26492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6" name="物件費平均値テキスト"/>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15</xdr:row>
      <xdr:rowOff>138430</xdr:rowOff>
    </xdr:to>
    <xdr:cxnSp macro="">
      <xdr:nvCxnSpPr>
        <xdr:cNvPr id="128" name="直線コネクタ 127"/>
        <xdr:cNvCxnSpPr/>
      </xdr:nvCxnSpPr>
      <xdr:spPr>
        <a:xfrm flipV="1">
          <a:off x="14782800" y="2702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30" name="テキスト ボックス 129"/>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138430</xdr:rowOff>
    </xdr:to>
    <xdr:cxnSp macro="">
      <xdr:nvCxnSpPr>
        <xdr:cNvPr id="131" name="直線コネクタ 130"/>
        <xdr:cNvCxnSpPr/>
      </xdr:nvCxnSpPr>
      <xdr:spPr>
        <a:xfrm>
          <a:off x="13893800" y="267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3" name="テキスト ボックス 132"/>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138430</xdr:rowOff>
    </xdr:to>
    <xdr:cxnSp macro="">
      <xdr:nvCxnSpPr>
        <xdr:cNvPr id="134" name="直線コネクタ 133"/>
        <xdr:cNvCxnSpPr/>
      </xdr:nvCxnSpPr>
      <xdr:spPr>
        <a:xfrm flipV="1">
          <a:off x="13004800" y="267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26670</xdr:rowOff>
    </xdr:from>
    <xdr:to>
      <xdr:col>82</xdr:col>
      <xdr:colOff>158750</xdr:colOff>
      <xdr:row>15</xdr:row>
      <xdr:rowOff>128270</xdr:rowOff>
    </xdr:to>
    <xdr:sp macro="" textlink="">
      <xdr:nvSpPr>
        <xdr:cNvPr id="144" name="楕円 143"/>
        <xdr:cNvSpPr/>
      </xdr:nvSpPr>
      <xdr:spPr>
        <a:xfrm>
          <a:off x="164592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43197</xdr:rowOff>
    </xdr:from>
    <xdr:ext cx="762000" cy="259045"/>
    <xdr:sp macro="" textlink="">
      <xdr:nvSpPr>
        <xdr:cNvPr id="145" name="物件費該当値テキスト"/>
        <xdr:cNvSpPr txBox="1"/>
      </xdr:nvSpPr>
      <xdr:spPr>
        <a:xfrm>
          <a:off x="165989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80010</xdr:rowOff>
    </xdr:from>
    <xdr:to>
      <xdr:col>78</xdr:col>
      <xdr:colOff>120650</xdr:colOff>
      <xdr:row>16</xdr:row>
      <xdr:rowOff>10160</xdr:rowOff>
    </xdr:to>
    <xdr:sp macro="" textlink="">
      <xdr:nvSpPr>
        <xdr:cNvPr id="146" name="楕円 145"/>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47" name="テキスト ボックス 146"/>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8" name="楕円 147"/>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49" name="テキスト ボックス 148"/>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0" name="楕円 149"/>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1" name="テキスト ボックス 150"/>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2" name="楕円 151"/>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3" name="テキスト ボックス 152"/>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類似団体平均、全国及び県平均より下回っている状況にある。近年は障がい者福祉サービス事業費や子ども医療助成費、重心医療助成費が増加傾向であったが、</a:t>
          </a:r>
          <a:r>
            <a:rPr kumimoji="1" lang="en-US" altLang="ja-JP" sz="1050">
              <a:latin typeface="ＭＳ Ｐゴシック" panose="020B0600070205080204" pitchFamily="50" charset="-128"/>
              <a:ea typeface="ＭＳ Ｐゴシック" panose="020B0600070205080204" pitchFamily="50" charset="-128"/>
            </a:rPr>
            <a:t>R2</a:t>
          </a:r>
          <a:r>
            <a:rPr kumimoji="1" lang="ja-JP" altLang="en-US" sz="1050">
              <a:latin typeface="ＭＳ Ｐゴシック" panose="020B0600070205080204" pitchFamily="50" charset="-128"/>
              <a:ea typeface="ＭＳ Ｐゴシック" panose="020B0600070205080204" pitchFamily="50" charset="-128"/>
            </a:rPr>
            <a:t>年度は前年度比減である。増となった主なものは、私立保育園負担金及び養護老人ホーム措置費の増である。高齢化率の増加や子育て支援等の増加に伴い、社会保障費が増額していくことが予想され、財政を圧迫する傾向に歯止めをかけるべく、生活指導・各種健診等の更なる普及や各審査の適正化、事務事業の見直し、受益者負担の見直し、単独事業における事業効果の検証などにより、適正なサービスを維持しながらも比率の改善に努める。 </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57</xdr:row>
      <xdr:rowOff>92710</xdr:rowOff>
    </xdr:to>
    <xdr:cxnSp macro="">
      <xdr:nvCxnSpPr>
        <xdr:cNvPr id="184" name="直線コネクタ 183"/>
        <xdr:cNvCxnSpPr/>
      </xdr:nvCxnSpPr>
      <xdr:spPr>
        <a:xfrm flipV="1">
          <a:off x="3987800" y="952246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92710</xdr:rowOff>
    </xdr:from>
    <xdr:to>
      <xdr:col>19</xdr:col>
      <xdr:colOff>187325</xdr:colOff>
      <xdr:row>58</xdr:row>
      <xdr:rowOff>127000</xdr:rowOff>
    </xdr:to>
    <xdr:cxnSp macro="">
      <xdr:nvCxnSpPr>
        <xdr:cNvPr id="187" name="直線コネクタ 186"/>
        <xdr:cNvCxnSpPr/>
      </xdr:nvCxnSpPr>
      <xdr:spPr>
        <a:xfrm flipV="1">
          <a:off x="3098800" y="98653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189" name="テキスト ボックス 188"/>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104140</xdr:rowOff>
    </xdr:from>
    <xdr:to>
      <xdr:col>15</xdr:col>
      <xdr:colOff>98425</xdr:colOff>
      <xdr:row>58</xdr:row>
      <xdr:rowOff>127000</xdr:rowOff>
    </xdr:to>
    <xdr:cxnSp macro="">
      <xdr:nvCxnSpPr>
        <xdr:cNvPr id="190" name="直線コネクタ 189"/>
        <xdr:cNvCxnSpPr/>
      </xdr:nvCxnSpPr>
      <xdr:spPr>
        <a:xfrm>
          <a:off x="2209800" y="10048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39387</xdr:rowOff>
    </xdr:from>
    <xdr:ext cx="762000" cy="259045"/>
    <xdr:sp macro="" textlink="">
      <xdr:nvSpPr>
        <xdr:cNvPr id="192" name="テキスト ボックス 191"/>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104140</xdr:rowOff>
    </xdr:from>
    <xdr:to>
      <xdr:col>11</xdr:col>
      <xdr:colOff>9525</xdr:colOff>
      <xdr:row>59</xdr:row>
      <xdr:rowOff>24130</xdr:rowOff>
    </xdr:to>
    <xdr:cxnSp macro="">
      <xdr:nvCxnSpPr>
        <xdr:cNvPr id="193" name="直線コネクタ 192"/>
        <xdr:cNvCxnSpPr/>
      </xdr:nvCxnSpPr>
      <xdr:spPr>
        <a:xfrm flipV="1">
          <a:off x="1320800" y="10048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5" name="テキスト ボックス 194"/>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197" name="テキスト ボックス 196"/>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3" name="楕円 202"/>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58437</xdr:rowOff>
    </xdr:from>
    <xdr:ext cx="762000" cy="259045"/>
    <xdr:sp macro="" textlink="">
      <xdr:nvSpPr>
        <xdr:cNvPr id="204" name="扶助費該当値テキスト"/>
        <xdr:cNvSpPr txBox="1"/>
      </xdr:nvSpPr>
      <xdr:spPr>
        <a:xfrm>
          <a:off x="4914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41910</xdr:rowOff>
    </xdr:from>
    <xdr:to>
      <xdr:col>20</xdr:col>
      <xdr:colOff>38100</xdr:colOff>
      <xdr:row>57</xdr:row>
      <xdr:rowOff>143510</xdr:rowOff>
    </xdr:to>
    <xdr:sp macro="" textlink="">
      <xdr:nvSpPr>
        <xdr:cNvPr id="205" name="楕円 204"/>
        <xdr:cNvSpPr/>
      </xdr:nvSpPr>
      <xdr:spPr>
        <a:xfrm>
          <a:off x="3937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128287</xdr:rowOff>
    </xdr:from>
    <xdr:ext cx="736600" cy="259045"/>
    <xdr:sp macro="" textlink="">
      <xdr:nvSpPr>
        <xdr:cNvPr id="206" name="テキスト ボックス 205"/>
        <xdr:cNvSpPr txBox="1"/>
      </xdr:nvSpPr>
      <xdr:spPr>
        <a:xfrm>
          <a:off x="3606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07" name="楕円 206"/>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08" name="テキスト ボックス 207"/>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53340</xdr:rowOff>
    </xdr:from>
    <xdr:to>
      <xdr:col>11</xdr:col>
      <xdr:colOff>60325</xdr:colOff>
      <xdr:row>58</xdr:row>
      <xdr:rowOff>154940</xdr:rowOff>
    </xdr:to>
    <xdr:sp macro="" textlink="">
      <xdr:nvSpPr>
        <xdr:cNvPr id="209" name="楕円 208"/>
        <xdr:cNvSpPr/>
      </xdr:nvSpPr>
      <xdr:spPr>
        <a:xfrm>
          <a:off x="2159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139717</xdr:rowOff>
    </xdr:from>
    <xdr:ext cx="762000" cy="259045"/>
    <xdr:sp macro="" textlink="">
      <xdr:nvSpPr>
        <xdr:cNvPr id="210" name="テキスト ボックス 209"/>
        <xdr:cNvSpPr txBox="1"/>
      </xdr:nvSpPr>
      <xdr:spPr>
        <a:xfrm>
          <a:off x="1828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144780</xdr:rowOff>
    </xdr:from>
    <xdr:to>
      <xdr:col>6</xdr:col>
      <xdr:colOff>171450</xdr:colOff>
      <xdr:row>59</xdr:row>
      <xdr:rowOff>74930</xdr:rowOff>
    </xdr:to>
    <xdr:sp macro="" textlink="">
      <xdr:nvSpPr>
        <xdr:cNvPr id="211" name="楕円 210"/>
        <xdr:cNvSpPr/>
      </xdr:nvSpPr>
      <xdr:spPr>
        <a:xfrm>
          <a:off x="1270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59707</xdr:rowOff>
    </xdr:from>
    <xdr:ext cx="762000" cy="259045"/>
    <xdr:sp macro="" textlink="">
      <xdr:nvSpPr>
        <xdr:cNvPr id="212" name="テキスト ボックス 211"/>
        <xdr:cNvSpPr txBox="1"/>
      </xdr:nvSpPr>
      <xdr:spPr>
        <a:xfrm>
          <a:off x="93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類似団体平均、全国及び県平均より下回っている状況にある。公共施設等の老朽化や、平成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年熊本地震によって維持補修に着手ができなかった箇所等における維持補修費が</a:t>
          </a:r>
          <a:r>
            <a:rPr kumimoji="1" lang="en-US" altLang="ja-JP" sz="1050">
              <a:latin typeface="ＭＳ Ｐゴシック" panose="020B0600070205080204" pitchFamily="50" charset="-128"/>
              <a:ea typeface="ＭＳ Ｐゴシック" panose="020B0600070205080204" pitchFamily="50" charset="-128"/>
            </a:rPr>
            <a:t>H30</a:t>
          </a:r>
          <a:r>
            <a:rPr kumimoji="1" lang="ja-JP" altLang="en-US" sz="1050">
              <a:latin typeface="ＭＳ Ｐゴシック" panose="020B0600070205080204" pitchFamily="50" charset="-128"/>
              <a:ea typeface="ＭＳ Ｐゴシック" panose="020B0600070205080204" pitchFamily="50" charset="-128"/>
            </a:rPr>
            <a:t>年度には大幅に増加したが、</a:t>
          </a:r>
          <a:r>
            <a:rPr kumimoji="1" lang="en-US" altLang="ja-JP" sz="1050">
              <a:latin typeface="ＭＳ Ｐゴシック" panose="020B0600070205080204" pitchFamily="50" charset="-128"/>
              <a:ea typeface="ＭＳ Ｐゴシック" panose="020B0600070205080204" pitchFamily="50" charset="-128"/>
            </a:rPr>
            <a:t>R</a:t>
          </a:r>
          <a:r>
            <a:rPr kumimoji="1" lang="ja-JP" altLang="en-US" sz="1050">
              <a:latin typeface="ＭＳ Ｐゴシック" panose="020B0600070205080204" pitchFamily="50" charset="-128"/>
              <a:ea typeface="ＭＳ Ｐゴシック" panose="020B0600070205080204" pitchFamily="50" charset="-128"/>
            </a:rPr>
            <a:t>元～</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は減少し率を下げている。しかし以後は増加していく見通しであり、計画的な事業実施に努めていく。また特別会計への繰出金等において、少子高齢化の影響による国民健康保険特別会計繰出金、介護保険特別会計繰出金、後期高齢者医療特別会計繰出金の増加が危惧される。各特別会計における事務事業の見直しや、健康づくり、栄養指導、各種健診、介護予防事業等による給付費縮減に伴う歳出削減によ り、繰出金の抑制に努める。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104140</xdr:rowOff>
    </xdr:from>
    <xdr:to>
      <xdr:col>82</xdr:col>
      <xdr:colOff>107950</xdr:colOff>
      <xdr:row>55</xdr:row>
      <xdr:rowOff>85090</xdr:rowOff>
    </xdr:to>
    <xdr:cxnSp macro="">
      <xdr:nvCxnSpPr>
        <xdr:cNvPr id="245" name="直線コネクタ 244"/>
        <xdr:cNvCxnSpPr/>
      </xdr:nvCxnSpPr>
      <xdr:spPr>
        <a:xfrm flipV="1">
          <a:off x="15671800" y="93624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6" name="その他平均値テキスト"/>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85090</xdr:rowOff>
    </xdr:from>
    <xdr:to>
      <xdr:col>78</xdr:col>
      <xdr:colOff>69850</xdr:colOff>
      <xdr:row>57</xdr:row>
      <xdr:rowOff>54610</xdr:rowOff>
    </xdr:to>
    <xdr:cxnSp macro="">
      <xdr:nvCxnSpPr>
        <xdr:cNvPr id="248" name="直線コネクタ 247"/>
        <xdr:cNvCxnSpPr/>
      </xdr:nvCxnSpPr>
      <xdr:spPr>
        <a:xfrm flipV="1">
          <a:off x="14782800" y="951484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0" name="テキスト ボックス 249"/>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57</xdr:row>
      <xdr:rowOff>54610</xdr:rowOff>
    </xdr:to>
    <xdr:cxnSp macro="">
      <xdr:nvCxnSpPr>
        <xdr:cNvPr id="251" name="直線コネクタ 250"/>
        <xdr:cNvCxnSpPr/>
      </xdr:nvCxnSpPr>
      <xdr:spPr>
        <a:xfrm>
          <a:off x="13893800" y="96672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3" name="テキスト ボックス 252"/>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66040</xdr:rowOff>
    </xdr:to>
    <xdr:cxnSp macro="">
      <xdr:nvCxnSpPr>
        <xdr:cNvPr id="254" name="直線コネクタ 253"/>
        <xdr:cNvCxnSpPr/>
      </xdr:nvCxnSpPr>
      <xdr:spPr>
        <a:xfrm>
          <a:off x="13004800" y="95377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56" name="テキスト ボックス 255"/>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8" name="テキスト ボックス 257"/>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53340</xdr:rowOff>
    </xdr:from>
    <xdr:to>
      <xdr:col>82</xdr:col>
      <xdr:colOff>158750</xdr:colOff>
      <xdr:row>54</xdr:row>
      <xdr:rowOff>154940</xdr:rowOff>
    </xdr:to>
    <xdr:sp macro="" textlink="">
      <xdr:nvSpPr>
        <xdr:cNvPr id="264" name="楕円 263"/>
        <xdr:cNvSpPr/>
      </xdr:nvSpPr>
      <xdr:spPr>
        <a:xfrm>
          <a:off x="16459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69867</xdr:rowOff>
    </xdr:from>
    <xdr:ext cx="762000" cy="259045"/>
    <xdr:sp macro="" textlink="">
      <xdr:nvSpPr>
        <xdr:cNvPr id="265" name="その他該当値テキスト"/>
        <xdr:cNvSpPr txBox="1"/>
      </xdr:nvSpPr>
      <xdr:spPr>
        <a:xfrm>
          <a:off x="165989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34290</xdr:rowOff>
    </xdr:from>
    <xdr:to>
      <xdr:col>78</xdr:col>
      <xdr:colOff>120650</xdr:colOff>
      <xdr:row>55</xdr:row>
      <xdr:rowOff>135890</xdr:rowOff>
    </xdr:to>
    <xdr:sp macro="" textlink="">
      <xdr:nvSpPr>
        <xdr:cNvPr id="266" name="楕円 265"/>
        <xdr:cNvSpPr/>
      </xdr:nvSpPr>
      <xdr:spPr>
        <a:xfrm>
          <a:off x="15621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146067</xdr:rowOff>
    </xdr:from>
    <xdr:ext cx="736600" cy="259045"/>
    <xdr:sp macro="" textlink="">
      <xdr:nvSpPr>
        <xdr:cNvPr id="267" name="テキスト ボックス 266"/>
        <xdr:cNvSpPr txBox="1"/>
      </xdr:nvSpPr>
      <xdr:spPr>
        <a:xfrm>
          <a:off x="15290800" y="923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68" name="楕円 267"/>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90187</xdr:rowOff>
    </xdr:from>
    <xdr:ext cx="762000" cy="259045"/>
    <xdr:sp macro="" textlink="">
      <xdr:nvSpPr>
        <xdr:cNvPr id="269" name="テキスト ボックス 268"/>
        <xdr:cNvSpPr txBox="1"/>
      </xdr:nvSpPr>
      <xdr:spPr>
        <a:xfrm>
          <a:off x="14401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0" name="楕円 269"/>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71" name="テキスト ボックス 270"/>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2" name="楕円 271"/>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3" name="テキスト ボックス 272"/>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類似団体平均は下回っているが、全国及び県平均より上回っている状況にある。なお経常経費における補助費等のうち、一部事務組合負担金が</a:t>
          </a:r>
          <a:r>
            <a:rPr kumimoji="1" lang="en-US" altLang="ja-JP" sz="1050">
              <a:latin typeface="ＭＳ Ｐゴシック" panose="020B0600070205080204" pitchFamily="50" charset="-128"/>
              <a:ea typeface="ＭＳ Ｐゴシック" panose="020B0600070205080204" pitchFamily="50" charset="-128"/>
            </a:rPr>
            <a:t>33.5</a:t>
          </a:r>
          <a:r>
            <a:rPr kumimoji="1" lang="ja-JP" altLang="en-US" sz="1050">
              <a:latin typeface="ＭＳ Ｐゴシック" panose="020B0600070205080204" pitchFamily="50" charset="-128"/>
              <a:ea typeface="ＭＳ Ｐゴシック" panose="020B0600070205080204" pitchFamily="50" charset="-128"/>
            </a:rPr>
            <a:t>％を占めており、内容はゴミ・廃棄物処理負担金や、し尿処理負担金、養護老人ホーム措置費負担金の経常的なものである。それ以外には熊本市消防局への常備消防負担金が大きく占めている状況である。また前年度に村観光協会が創設され、軌道に乗るまでは補助の継続が必要と思われる。今後は、補助金等について目的や内容の再確認のほか、妥当性を検証することとし、不適当な補助金等は見直しを行い、更なる補助金の整理や合理化により補助費等の抑制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14986</xdr:rowOff>
    </xdr:to>
    <xdr:cxnSp macro="">
      <xdr:nvCxnSpPr>
        <xdr:cNvPr id="303" name="直線コネクタ 302"/>
        <xdr:cNvCxnSpPr/>
      </xdr:nvCxnSpPr>
      <xdr:spPr>
        <a:xfrm flipV="1">
          <a:off x="15671800" y="63266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4"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78994</xdr:rowOff>
    </xdr:to>
    <xdr:cxnSp macro="">
      <xdr:nvCxnSpPr>
        <xdr:cNvPr id="306" name="直線コネクタ 305"/>
        <xdr:cNvCxnSpPr/>
      </xdr:nvCxnSpPr>
      <xdr:spPr>
        <a:xfrm flipV="1">
          <a:off x="14782800" y="63586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147574</xdr:rowOff>
    </xdr:to>
    <xdr:cxnSp macro="">
      <xdr:nvCxnSpPr>
        <xdr:cNvPr id="309" name="直線コネクタ 308"/>
        <xdr:cNvCxnSpPr/>
      </xdr:nvCxnSpPr>
      <xdr:spPr>
        <a:xfrm flipV="1">
          <a:off x="13893800" y="64226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1" name="テキスト ボックス 310"/>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38</xdr:row>
      <xdr:rowOff>21844</xdr:rowOff>
    </xdr:to>
    <xdr:cxnSp macro="">
      <xdr:nvCxnSpPr>
        <xdr:cNvPr id="312" name="直線コネクタ 311"/>
        <xdr:cNvCxnSpPr/>
      </xdr:nvCxnSpPr>
      <xdr:spPr>
        <a:xfrm flipV="1">
          <a:off x="13004800" y="6491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14" name="テキスト ボックス 313"/>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6" name="テキスト ボックス 315"/>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2" name="楕円 321"/>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23" name="補助費等該当値テキスト"/>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24" name="楕円 323"/>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25" name="テキスト ボックス 324"/>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26" name="楕円 325"/>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27" name="テキスト ボックス 326"/>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28" name="楕円 327"/>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29" name="テキスト ボックス 328"/>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142494</xdr:rowOff>
    </xdr:from>
    <xdr:to>
      <xdr:col>65</xdr:col>
      <xdr:colOff>53975</xdr:colOff>
      <xdr:row>38</xdr:row>
      <xdr:rowOff>72644</xdr:rowOff>
    </xdr:to>
    <xdr:sp macro="" textlink="">
      <xdr:nvSpPr>
        <xdr:cNvPr id="330" name="楕円 329"/>
        <xdr:cNvSpPr/>
      </xdr:nvSpPr>
      <xdr:spPr>
        <a:xfrm>
          <a:off x="12954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57421</xdr:rowOff>
    </xdr:from>
    <xdr:ext cx="762000" cy="259045"/>
    <xdr:sp macro="" textlink="">
      <xdr:nvSpPr>
        <xdr:cNvPr id="331" name="テキスト ボックス 330"/>
        <xdr:cNvSpPr txBox="1"/>
      </xdr:nvSpPr>
      <xdr:spPr>
        <a:xfrm>
          <a:off x="12623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類似団体平均、全国及び県平均より上回っている状況にある。以前は過疎対策事業債を発行できたことから、その元利償還金が</a:t>
          </a:r>
          <a:r>
            <a:rPr kumimoji="1" lang="en-US" altLang="ja-JP" sz="1050">
              <a:latin typeface="ＭＳ Ｐゴシック" panose="020B0600070205080204" pitchFamily="50" charset="-128"/>
              <a:ea typeface="ＭＳ Ｐゴシック" panose="020B0600070205080204" pitchFamily="50" charset="-128"/>
            </a:rPr>
            <a:t>H19</a:t>
          </a:r>
          <a:r>
            <a:rPr kumimoji="1" lang="ja-JP" altLang="en-US" sz="1050">
              <a:latin typeface="ＭＳ Ｐゴシック" panose="020B0600070205080204" pitchFamily="50" charset="-128"/>
              <a:ea typeface="ＭＳ Ｐゴシック" panose="020B0600070205080204" pitchFamily="50" charset="-128"/>
            </a:rPr>
            <a:t>年度にピークとなった。その後は年々減少傾向にあったが、</a:t>
          </a:r>
          <a:r>
            <a:rPr kumimoji="1" lang="en-US" altLang="ja-JP" sz="1050">
              <a:latin typeface="ＭＳ Ｐゴシック" panose="020B0600070205080204" pitchFamily="50" charset="-128"/>
              <a:ea typeface="ＭＳ Ｐゴシック" panose="020B0600070205080204" pitchFamily="50" charset="-128"/>
            </a:rPr>
            <a:t>H27</a:t>
          </a:r>
          <a:r>
            <a:rPr kumimoji="1" lang="ja-JP" altLang="en-US" sz="1050">
              <a:latin typeface="ＭＳ Ｐゴシック" panose="020B0600070205080204" pitchFamily="50" charset="-128"/>
              <a:ea typeface="ＭＳ Ｐゴシック" panose="020B0600070205080204" pitchFamily="50" charset="-128"/>
            </a:rPr>
            <a:t>年度においては大規模事業、</a:t>
          </a:r>
          <a:r>
            <a:rPr kumimoji="1" lang="en-US" altLang="ja-JP" sz="1050">
              <a:latin typeface="ＭＳ Ｐゴシック" panose="020B0600070205080204" pitchFamily="50" charset="-128"/>
              <a:ea typeface="ＭＳ Ｐゴシック" panose="020B0600070205080204" pitchFamily="50" charset="-128"/>
            </a:rPr>
            <a:t>H28</a:t>
          </a:r>
          <a:r>
            <a:rPr kumimoji="1" lang="ja-JP" altLang="en-US" sz="1050">
              <a:latin typeface="ＭＳ Ｐゴシック" panose="020B0600070205080204" pitchFamily="50" charset="-128"/>
              <a:ea typeface="ＭＳ Ｐゴシック" panose="020B0600070205080204" pitchFamily="50" charset="-128"/>
            </a:rPr>
            <a:t>年度以降は熊本地震関連事業に関し起債残高が大幅増となった。その元利償還が始まっており、償還額も大幅に増加した結果、元利償還金も右肩上がりの増であり、数値もかなり上昇している。今後も復興事業や総合体育館建設を含めた防災公園整備事業、道路維持改良や橋梁点検等事業に対する新規発行債も多々見込まれることにより、償還額も今後</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年間程度は大幅増になると見込まれ、各事業を見極めながらも適切な起債管理に努める。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1270</xdr:rowOff>
    </xdr:from>
    <xdr:to>
      <xdr:col>24</xdr:col>
      <xdr:colOff>25400</xdr:colOff>
      <xdr:row>81</xdr:row>
      <xdr:rowOff>106426</xdr:rowOff>
    </xdr:to>
    <xdr:cxnSp macro="">
      <xdr:nvCxnSpPr>
        <xdr:cNvPr id="361" name="直線コネクタ 360"/>
        <xdr:cNvCxnSpPr/>
      </xdr:nvCxnSpPr>
      <xdr:spPr>
        <a:xfrm>
          <a:off x="3987800" y="1388872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2" name="公債費平均値テキスト"/>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xdr:rowOff>
    </xdr:from>
    <xdr:to>
      <xdr:col>19</xdr:col>
      <xdr:colOff>187325</xdr:colOff>
      <xdr:row>81</xdr:row>
      <xdr:rowOff>1270</xdr:rowOff>
    </xdr:to>
    <xdr:cxnSp macro="">
      <xdr:nvCxnSpPr>
        <xdr:cNvPr id="364" name="直線コネクタ 363"/>
        <xdr:cNvCxnSpPr/>
      </xdr:nvCxnSpPr>
      <xdr:spPr>
        <a:xfrm>
          <a:off x="3098800" y="135458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27957</xdr:rowOff>
    </xdr:from>
    <xdr:ext cx="736600" cy="259045"/>
    <xdr:sp macro="" textlink="">
      <xdr:nvSpPr>
        <xdr:cNvPr id="366" name="テキスト ボックス 365"/>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79</xdr:row>
      <xdr:rowOff>1270</xdr:rowOff>
    </xdr:to>
    <xdr:cxnSp macro="">
      <xdr:nvCxnSpPr>
        <xdr:cNvPr id="367" name="直線コネクタ 366"/>
        <xdr:cNvCxnSpPr/>
      </xdr:nvCxnSpPr>
      <xdr:spPr>
        <a:xfrm>
          <a:off x="2209800" y="13097763"/>
          <a:ext cx="889000" cy="44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69" name="テキスト ボックス 368"/>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81280</xdr:rowOff>
    </xdr:to>
    <xdr:cxnSp macro="">
      <xdr:nvCxnSpPr>
        <xdr:cNvPr id="370" name="直線コネクタ 369"/>
        <xdr:cNvCxnSpPr/>
      </xdr:nvCxnSpPr>
      <xdr:spPr>
        <a:xfrm flipV="1">
          <a:off x="1320800" y="130977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2" name="テキスト ボックス 371"/>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4" name="テキスト ボックス 373"/>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55626</xdr:rowOff>
    </xdr:from>
    <xdr:to>
      <xdr:col>24</xdr:col>
      <xdr:colOff>76200</xdr:colOff>
      <xdr:row>81</xdr:row>
      <xdr:rowOff>157226</xdr:rowOff>
    </xdr:to>
    <xdr:sp macro="" textlink="">
      <xdr:nvSpPr>
        <xdr:cNvPr id="380" name="楕円 379"/>
        <xdr:cNvSpPr/>
      </xdr:nvSpPr>
      <xdr:spPr>
        <a:xfrm>
          <a:off x="4775200" y="1394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135653</xdr:rowOff>
    </xdr:from>
    <xdr:ext cx="762000" cy="259045"/>
    <xdr:sp macro="" textlink="">
      <xdr:nvSpPr>
        <xdr:cNvPr id="381" name="公債費該当値テキスト"/>
        <xdr:cNvSpPr txBox="1"/>
      </xdr:nvSpPr>
      <xdr:spPr>
        <a:xfrm>
          <a:off x="4914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121920</xdr:rowOff>
    </xdr:from>
    <xdr:to>
      <xdr:col>20</xdr:col>
      <xdr:colOff>38100</xdr:colOff>
      <xdr:row>81</xdr:row>
      <xdr:rowOff>52070</xdr:rowOff>
    </xdr:to>
    <xdr:sp macro="" textlink="">
      <xdr:nvSpPr>
        <xdr:cNvPr id="382" name="楕円 381"/>
        <xdr:cNvSpPr/>
      </xdr:nvSpPr>
      <xdr:spPr>
        <a:xfrm>
          <a:off x="3937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36847</xdr:rowOff>
    </xdr:from>
    <xdr:ext cx="736600" cy="259045"/>
    <xdr:sp macro="" textlink="">
      <xdr:nvSpPr>
        <xdr:cNvPr id="383" name="テキスト ボックス 382"/>
        <xdr:cNvSpPr txBox="1"/>
      </xdr:nvSpPr>
      <xdr:spPr>
        <a:xfrm>
          <a:off x="3606800" y="1392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macro="" textlink="">
      <xdr:nvSpPr>
        <xdr:cNvPr id="384" name="楕円 383"/>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macro="" textlink="">
      <xdr:nvSpPr>
        <xdr:cNvPr id="385" name="テキスト ボックス 384"/>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xdr:rowOff>
    </xdr:from>
    <xdr:to>
      <xdr:col>11</xdr:col>
      <xdr:colOff>60325</xdr:colOff>
      <xdr:row>76</xdr:row>
      <xdr:rowOff>118363</xdr:rowOff>
    </xdr:to>
    <xdr:sp macro="" textlink="">
      <xdr:nvSpPr>
        <xdr:cNvPr id="386" name="楕円 385"/>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128541</xdr:rowOff>
    </xdr:from>
    <xdr:ext cx="762000" cy="259045"/>
    <xdr:sp macro="" textlink="">
      <xdr:nvSpPr>
        <xdr:cNvPr id="387" name="テキスト ボックス 386"/>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8" name="楕円 387"/>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9" name="テキスト ボックス 388"/>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類似団体平均、全国及び県平均より下回っている状況にある。今後も全体の事務事業の見直しを更に進め、経常経費の削減に努める。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56134</xdr:rowOff>
    </xdr:from>
    <xdr:to>
      <xdr:col>82</xdr:col>
      <xdr:colOff>107950</xdr:colOff>
      <xdr:row>74</xdr:row>
      <xdr:rowOff>168148</xdr:rowOff>
    </xdr:to>
    <xdr:cxnSp macro="">
      <xdr:nvCxnSpPr>
        <xdr:cNvPr id="420" name="直線コネクタ 419"/>
        <xdr:cNvCxnSpPr/>
      </xdr:nvCxnSpPr>
      <xdr:spPr>
        <a:xfrm flipV="1">
          <a:off x="15671800" y="12571984"/>
          <a:ext cx="8382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160290</xdr:rowOff>
    </xdr:from>
    <xdr:ext cx="762000" cy="259045"/>
    <xdr:sp macro="" textlink="">
      <xdr:nvSpPr>
        <xdr:cNvPr id="421" name="公債費以外平均値テキスト"/>
        <xdr:cNvSpPr txBox="1"/>
      </xdr:nvSpPr>
      <xdr:spPr>
        <a:xfrm>
          <a:off x="16598900" y="13019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168148</xdr:rowOff>
    </xdr:from>
    <xdr:to>
      <xdr:col>78</xdr:col>
      <xdr:colOff>69850</xdr:colOff>
      <xdr:row>77</xdr:row>
      <xdr:rowOff>56135</xdr:rowOff>
    </xdr:to>
    <xdr:cxnSp macro="">
      <xdr:nvCxnSpPr>
        <xdr:cNvPr id="423" name="直線コネクタ 422"/>
        <xdr:cNvCxnSpPr/>
      </xdr:nvCxnSpPr>
      <xdr:spPr>
        <a:xfrm flipV="1">
          <a:off x="14782800" y="12855448"/>
          <a:ext cx="889000" cy="40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25" name="テキスト ボックス 424"/>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37846</xdr:rowOff>
    </xdr:from>
    <xdr:to>
      <xdr:col>73</xdr:col>
      <xdr:colOff>180975</xdr:colOff>
      <xdr:row>77</xdr:row>
      <xdr:rowOff>56135</xdr:rowOff>
    </xdr:to>
    <xdr:cxnSp macro="">
      <xdr:nvCxnSpPr>
        <xdr:cNvPr id="426" name="直線コネクタ 425"/>
        <xdr:cNvCxnSpPr/>
      </xdr:nvCxnSpPr>
      <xdr:spPr>
        <a:xfrm>
          <a:off x="13893800" y="132394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28" name="テキスト ボックス 427"/>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37846</xdr:rowOff>
    </xdr:from>
    <xdr:to>
      <xdr:col>69</xdr:col>
      <xdr:colOff>92075</xdr:colOff>
      <xdr:row>77</xdr:row>
      <xdr:rowOff>88137</xdr:rowOff>
    </xdr:to>
    <xdr:cxnSp macro="">
      <xdr:nvCxnSpPr>
        <xdr:cNvPr id="429" name="直線コネクタ 428"/>
        <xdr:cNvCxnSpPr/>
      </xdr:nvCxnSpPr>
      <xdr:spPr>
        <a:xfrm flipV="1">
          <a:off x="13004800" y="132394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31" name="テキスト ボックス 430"/>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3" name="テキスト ボックス 432"/>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5334</xdr:rowOff>
    </xdr:from>
    <xdr:to>
      <xdr:col>82</xdr:col>
      <xdr:colOff>158750</xdr:colOff>
      <xdr:row>73</xdr:row>
      <xdr:rowOff>106934</xdr:rowOff>
    </xdr:to>
    <xdr:sp macro="" textlink="">
      <xdr:nvSpPr>
        <xdr:cNvPr id="439" name="楕円 438"/>
        <xdr:cNvSpPr/>
      </xdr:nvSpPr>
      <xdr:spPr>
        <a:xfrm>
          <a:off x="16459200" y="1252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85361</xdr:rowOff>
    </xdr:from>
    <xdr:ext cx="762000" cy="259045"/>
    <xdr:sp macro="" textlink="">
      <xdr:nvSpPr>
        <xdr:cNvPr id="440" name="公債費以外該当値テキスト"/>
        <xdr:cNvSpPr txBox="1"/>
      </xdr:nvSpPr>
      <xdr:spPr>
        <a:xfrm>
          <a:off x="16598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117348</xdr:rowOff>
    </xdr:from>
    <xdr:to>
      <xdr:col>78</xdr:col>
      <xdr:colOff>120650</xdr:colOff>
      <xdr:row>75</xdr:row>
      <xdr:rowOff>47498</xdr:rowOff>
    </xdr:to>
    <xdr:sp macro="" textlink="">
      <xdr:nvSpPr>
        <xdr:cNvPr id="441" name="楕円 440"/>
        <xdr:cNvSpPr/>
      </xdr:nvSpPr>
      <xdr:spPr>
        <a:xfrm>
          <a:off x="15621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57675</xdr:rowOff>
    </xdr:from>
    <xdr:ext cx="736600" cy="259045"/>
    <xdr:sp macro="" textlink="">
      <xdr:nvSpPr>
        <xdr:cNvPr id="442" name="テキスト ボックス 441"/>
        <xdr:cNvSpPr txBox="1"/>
      </xdr:nvSpPr>
      <xdr:spPr>
        <a:xfrm>
          <a:off x="15290800" y="1257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5335</xdr:rowOff>
    </xdr:from>
    <xdr:to>
      <xdr:col>74</xdr:col>
      <xdr:colOff>31750</xdr:colOff>
      <xdr:row>77</xdr:row>
      <xdr:rowOff>106935</xdr:rowOff>
    </xdr:to>
    <xdr:sp macro="" textlink="">
      <xdr:nvSpPr>
        <xdr:cNvPr id="443" name="楕円 442"/>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44" name="テキスト ボックス 443"/>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158496</xdr:rowOff>
    </xdr:from>
    <xdr:to>
      <xdr:col>69</xdr:col>
      <xdr:colOff>142875</xdr:colOff>
      <xdr:row>77</xdr:row>
      <xdr:rowOff>88646</xdr:rowOff>
    </xdr:to>
    <xdr:sp macro="" textlink="">
      <xdr:nvSpPr>
        <xdr:cNvPr id="445" name="楕円 444"/>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46" name="テキスト ボックス 445"/>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7" name="楕円 446"/>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48" name="テキスト ボックス 447"/>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11926</xdr:rowOff>
    </xdr:from>
    <xdr:to>
      <xdr:col>29</xdr:col>
      <xdr:colOff>127000</xdr:colOff>
      <xdr:row>19</xdr:row>
      <xdr:rowOff>14358</xdr:rowOff>
    </xdr:to>
    <xdr:cxnSp macro="">
      <xdr:nvCxnSpPr>
        <xdr:cNvPr id="48" name="直線コネクタ 47"/>
        <xdr:cNvCxnSpPr/>
      </xdr:nvCxnSpPr>
      <xdr:spPr bwMode="auto">
        <a:xfrm flipV="1">
          <a:off x="5003800" y="3317101"/>
          <a:ext cx="647700" cy="2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14358</xdr:rowOff>
    </xdr:from>
    <xdr:to>
      <xdr:col>26</xdr:col>
      <xdr:colOff>50800</xdr:colOff>
      <xdr:row>19</xdr:row>
      <xdr:rowOff>30662</xdr:rowOff>
    </xdr:to>
    <xdr:cxnSp macro="">
      <xdr:nvCxnSpPr>
        <xdr:cNvPr id="51" name="直線コネクタ 50"/>
        <xdr:cNvCxnSpPr/>
      </xdr:nvCxnSpPr>
      <xdr:spPr bwMode="auto">
        <a:xfrm flipV="1">
          <a:off x="4305300" y="3319533"/>
          <a:ext cx="698500" cy="16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30662</xdr:rowOff>
    </xdr:from>
    <xdr:to>
      <xdr:col>22</xdr:col>
      <xdr:colOff>114300</xdr:colOff>
      <xdr:row>19</xdr:row>
      <xdr:rowOff>82115</xdr:rowOff>
    </xdr:to>
    <xdr:cxnSp macro="">
      <xdr:nvCxnSpPr>
        <xdr:cNvPr id="54" name="直線コネクタ 53"/>
        <xdr:cNvCxnSpPr/>
      </xdr:nvCxnSpPr>
      <xdr:spPr bwMode="auto">
        <a:xfrm flipV="1">
          <a:off x="3606800" y="3335837"/>
          <a:ext cx="698500" cy="51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90578</xdr:rowOff>
    </xdr:from>
    <xdr:ext cx="762000" cy="259045"/>
    <xdr:sp macro="" textlink="">
      <xdr:nvSpPr>
        <xdr:cNvPr id="56" name="テキスト ボックス 55"/>
        <xdr:cNvSpPr txBox="1"/>
      </xdr:nvSpPr>
      <xdr:spPr>
        <a:xfrm>
          <a:off x="3924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44332</xdr:rowOff>
    </xdr:from>
    <xdr:to>
      <xdr:col>18</xdr:col>
      <xdr:colOff>177800</xdr:colOff>
      <xdr:row>19</xdr:row>
      <xdr:rowOff>82115</xdr:rowOff>
    </xdr:to>
    <xdr:cxnSp macro="">
      <xdr:nvCxnSpPr>
        <xdr:cNvPr id="57" name="直線コネクタ 56"/>
        <xdr:cNvCxnSpPr/>
      </xdr:nvCxnSpPr>
      <xdr:spPr bwMode="auto">
        <a:xfrm>
          <a:off x="2908300" y="3349507"/>
          <a:ext cx="698500" cy="37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macro="" textlink="">
      <xdr:nvSpPr>
        <xdr:cNvPr id="59" name="テキスト ボックス 58"/>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132576</xdr:rowOff>
    </xdr:from>
    <xdr:to>
      <xdr:col>29</xdr:col>
      <xdr:colOff>177800</xdr:colOff>
      <xdr:row>19</xdr:row>
      <xdr:rowOff>62726</xdr:rowOff>
    </xdr:to>
    <xdr:sp macro="" textlink="">
      <xdr:nvSpPr>
        <xdr:cNvPr id="67" name="楕円 66"/>
        <xdr:cNvSpPr/>
      </xdr:nvSpPr>
      <xdr:spPr bwMode="auto">
        <a:xfrm>
          <a:off x="5600700" y="3266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104653</xdr:rowOff>
    </xdr:from>
    <xdr:ext cx="762000" cy="259045"/>
    <xdr:sp macro="" textlink="">
      <xdr:nvSpPr>
        <xdr:cNvPr id="68" name="人口1人当たり決算額の推移該当値テキスト130"/>
        <xdr:cNvSpPr txBox="1"/>
      </xdr:nvSpPr>
      <xdr:spPr>
        <a:xfrm>
          <a:off x="5740400" y="323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135008</xdr:rowOff>
    </xdr:from>
    <xdr:to>
      <xdr:col>26</xdr:col>
      <xdr:colOff>101600</xdr:colOff>
      <xdr:row>19</xdr:row>
      <xdr:rowOff>65158</xdr:rowOff>
    </xdr:to>
    <xdr:sp macro="" textlink="">
      <xdr:nvSpPr>
        <xdr:cNvPr id="69" name="楕円 68"/>
        <xdr:cNvSpPr/>
      </xdr:nvSpPr>
      <xdr:spPr bwMode="auto">
        <a:xfrm>
          <a:off x="4953000" y="3268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49935</xdr:rowOff>
    </xdr:from>
    <xdr:ext cx="736600" cy="259045"/>
    <xdr:sp macro="" textlink="">
      <xdr:nvSpPr>
        <xdr:cNvPr id="70" name="テキスト ボックス 69"/>
        <xdr:cNvSpPr txBox="1"/>
      </xdr:nvSpPr>
      <xdr:spPr>
        <a:xfrm>
          <a:off x="4622800" y="3355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151312</xdr:rowOff>
    </xdr:from>
    <xdr:to>
      <xdr:col>22</xdr:col>
      <xdr:colOff>165100</xdr:colOff>
      <xdr:row>19</xdr:row>
      <xdr:rowOff>81462</xdr:rowOff>
    </xdr:to>
    <xdr:sp macro="" textlink="">
      <xdr:nvSpPr>
        <xdr:cNvPr id="71" name="楕円 70"/>
        <xdr:cNvSpPr/>
      </xdr:nvSpPr>
      <xdr:spPr bwMode="auto">
        <a:xfrm>
          <a:off x="4254500" y="3285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66239</xdr:rowOff>
    </xdr:from>
    <xdr:ext cx="762000" cy="259045"/>
    <xdr:sp macro="" textlink="">
      <xdr:nvSpPr>
        <xdr:cNvPr id="72" name="テキスト ボックス 71"/>
        <xdr:cNvSpPr txBox="1"/>
      </xdr:nvSpPr>
      <xdr:spPr>
        <a:xfrm>
          <a:off x="3924300" y="337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31315</xdr:rowOff>
    </xdr:from>
    <xdr:to>
      <xdr:col>19</xdr:col>
      <xdr:colOff>38100</xdr:colOff>
      <xdr:row>19</xdr:row>
      <xdr:rowOff>132915</xdr:rowOff>
    </xdr:to>
    <xdr:sp macro="" textlink="">
      <xdr:nvSpPr>
        <xdr:cNvPr id="73" name="楕円 72"/>
        <xdr:cNvSpPr/>
      </xdr:nvSpPr>
      <xdr:spPr bwMode="auto">
        <a:xfrm>
          <a:off x="3556000" y="3336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117692</xdr:rowOff>
    </xdr:from>
    <xdr:ext cx="762000" cy="259045"/>
    <xdr:sp macro="" textlink="">
      <xdr:nvSpPr>
        <xdr:cNvPr id="74" name="テキスト ボックス 73"/>
        <xdr:cNvSpPr txBox="1"/>
      </xdr:nvSpPr>
      <xdr:spPr>
        <a:xfrm>
          <a:off x="3225800" y="342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164982</xdr:rowOff>
    </xdr:from>
    <xdr:to>
      <xdr:col>15</xdr:col>
      <xdr:colOff>101600</xdr:colOff>
      <xdr:row>19</xdr:row>
      <xdr:rowOff>95132</xdr:rowOff>
    </xdr:to>
    <xdr:sp macro="" textlink="">
      <xdr:nvSpPr>
        <xdr:cNvPr id="75" name="楕円 74"/>
        <xdr:cNvSpPr/>
      </xdr:nvSpPr>
      <xdr:spPr bwMode="auto">
        <a:xfrm>
          <a:off x="2857500" y="3298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79909</xdr:rowOff>
    </xdr:from>
    <xdr:ext cx="762000" cy="259045"/>
    <xdr:sp macro="" textlink="">
      <xdr:nvSpPr>
        <xdr:cNvPr id="76" name="テキスト ボックス 75"/>
        <xdr:cNvSpPr txBox="1"/>
      </xdr:nvSpPr>
      <xdr:spPr>
        <a:xfrm>
          <a:off x="2527300" y="338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254330</xdr:rowOff>
    </xdr:from>
    <xdr:to>
      <xdr:col>29</xdr:col>
      <xdr:colOff>127000</xdr:colOff>
      <xdr:row>35</xdr:row>
      <xdr:rowOff>333459</xdr:rowOff>
    </xdr:to>
    <xdr:cxnSp macro="">
      <xdr:nvCxnSpPr>
        <xdr:cNvPr id="111" name="直線コネクタ 110"/>
        <xdr:cNvCxnSpPr/>
      </xdr:nvCxnSpPr>
      <xdr:spPr bwMode="auto">
        <a:xfrm flipV="1">
          <a:off x="5003800" y="6864680"/>
          <a:ext cx="647700" cy="79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314387</xdr:rowOff>
    </xdr:from>
    <xdr:ext cx="762000" cy="259045"/>
    <xdr:sp macro="" textlink="">
      <xdr:nvSpPr>
        <xdr:cNvPr id="112" name="人口1人当たり決算額の推移平均値テキスト445"/>
        <xdr:cNvSpPr txBox="1"/>
      </xdr:nvSpPr>
      <xdr:spPr>
        <a:xfrm>
          <a:off x="5740400" y="658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333459</xdr:rowOff>
    </xdr:from>
    <xdr:to>
      <xdr:col>26</xdr:col>
      <xdr:colOff>50800</xdr:colOff>
      <xdr:row>36</xdr:row>
      <xdr:rowOff>5760</xdr:rowOff>
    </xdr:to>
    <xdr:cxnSp macro="">
      <xdr:nvCxnSpPr>
        <xdr:cNvPr id="114" name="直線コネクタ 113"/>
        <xdr:cNvCxnSpPr/>
      </xdr:nvCxnSpPr>
      <xdr:spPr bwMode="auto">
        <a:xfrm flipV="1">
          <a:off x="4305300" y="6943809"/>
          <a:ext cx="698500" cy="15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273653</xdr:rowOff>
    </xdr:from>
    <xdr:ext cx="736600" cy="259045"/>
    <xdr:sp macro="" textlink="">
      <xdr:nvSpPr>
        <xdr:cNvPr id="116" name="テキスト ボックス 115"/>
        <xdr:cNvSpPr txBox="1"/>
      </xdr:nvSpPr>
      <xdr:spPr>
        <a:xfrm>
          <a:off x="4622800" y="6541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5760</xdr:rowOff>
    </xdr:from>
    <xdr:to>
      <xdr:col>22</xdr:col>
      <xdr:colOff>114300</xdr:colOff>
      <xdr:row>37</xdr:row>
      <xdr:rowOff>4830</xdr:rowOff>
    </xdr:to>
    <xdr:cxnSp macro="">
      <xdr:nvCxnSpPr>
        <xdr:cNvPr id="117" name="直線コネクタ 116"/>
        <xdr:cNvCxnSpPr/>
      </xdr:nvCxnSpPr>
      <xdr:spPr bwMode="auto">
        <a:xfrm flipV="1">
          <a:off x="3606800" y="6959010"/>
          <a:ext cx="698500" cy="170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328827</xdr:rowOff>
    </xdr:from>
    <xdr:ext cx="762000" cy="259045"/>
    <xdr:sp macro="" textlink="">
      <xdr:nvSpPr>
        <xdr:cNvPr id="119" name="テキスト ボックス 118"/>
        <xdr:cNvSpPr txBox="1"/>
      </xdr:nvSpPr>
      <xdr:spPr>
        <a:xfrm>
          <a:off x="3924300" y="65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164768</xdr:rowOff>
    </xdr:from>
    <xdr:to>
      <xdr:col>18</xdr:col>
      <xdr:colOff>177800</xdr:colOff>
      <xdr:row>37</xdr:row>
      <xdr:rowOff>4830</xdr:rowOff>
    </xdr:to>
    <xdr:cxnSp macro="">
      <xdr:nvCxnSpPr>
        <xdr:cNvPr id="120" name="直線コネクタ 119"/>
        <xdr:cNvCxnSpPr/>
      </xdr:nvCxnSpPr>
      <xdr:spPr bwMode="auto">
        <a:xfrm>
          <a:off x="2908300" y="7118018"/>
          <a:ext cx="698500" cy="11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324418</xdr:rowOff>
    </xdr:from>
    <xdr:ext cx="762000" cy="259045"/>
    <xdr:sp macro="" textlink="">
      <xdr:nvSpPr>
        <xdr:cNvPr id="122" name="テキスト ボックス 121"/>
        <xdr:cNvSpPr txBox="1"/>
      </xdr:nvSpPr>
      <xdr:spPr>
        <a:xfrm>
          <a:off x="32258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321953</xdr:rowOff>
    </xdr:from>
    <xdr:ext cx="762000" cy="259045"/>
    <xdr:sp macro="" textlink="">
      <xdr:nvSpPr>
        <xdr:cNvPr id="124" name="テキスト ボックス 123"/>
        <xdr:cNvSpPr txBox="1"/>
      </xdr:nvSpPr>
      <xdr:spPr>
        <a:xfrm>
          <a:off x="25273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203530</xdr:rowOff>
    </xdr:from>
    <xdr:to>
      <xdr:col>29</xdr:col>
      <xdr:colOff>177800</xdr:colOff>
      <xdr:row>35</xdr:row>
      <xdr:rowOff>305130</xdr:rowOff>
    </xdr:to>
    <xdr:sp macro="" textlink="">
      <xdr:nvSpPr>
        <xdr:cNvPr id="130" name="楕円 129"/>
        <xdr:cNvSpPr/>
      </xdr:nvSpPr>
      <xdr:spPr bwMode="auto">
        <a:xfrm>
          <a:off x="5600700" y="6813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175607</xdr:rowOff>
    </xdr:from>
    <xdr:ext cx="762000" cy="259045"/>
    <xdr:sp macro="" textlink="">
      <xdr:nvSpPr>
        <xdr:cNvPr id="131" name="人口1人当たり決算額の推移該当値テキスト445"/>
        <xdr:cNvSpPr txBox="1"/>
      </xdr:nvSpPr>
      <xdr:spPr>
        <a:xfrm>
          <a:off x="5740400" y="678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282659</xdr:rowOff>
    </xdr:from>
    <xdr:to>
      <xdr:col>26</xdr:col>
      <xdr:colOff>101600</xdr:colOff>
      <xdr:row>36</xdr:row>
      <xdr:rowOff>41359</xdr:rowOff>
    </xdr:to>
    <xdr:sp macro="" textlink="">
      <xdr:nvSpPr>
        <xdr:cNvPr id="132" name="楕円 131"/>
        <xdr:cNvSpPr/>
      </xdr:nvSpPr>
      <xdr:spPr bwMode="auto">
        <a:xfrm>
          <a:off x="4953000" y="6893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26136</xdr:rowOff>
    </xdr:from>
    <xdr:ext cx="736600" cy="259045"/>
    <xdr:sp macro="" textlink="">
      <xdr:nvSpPr>
        <xdr:cNvPr id="133" name="テキスト ボックス 132"/>
        <xdr:cNvSpPr txBox="1"/>
      </xdr:nvSpPr>
      <xdr:spPr>
        <a:xfrm>
          <a:off x="4622800" y="6979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297860</xdr:rowOff>
    </xdr:from>
    <xdr:to>
      <xdr:col>22</xdr:col>
      <xdr:colOff>165100</xdr:colOff>
      <xdr:row>36</xdr:row>
      <xdr:rowOff>56560</xdr:rowOff>
    </xdr:to>
    <xdr:sp macro="" textlink="">
      <xdr:nvSpPr>
        <xdr:cNvPr id="134" name="楕円 133"/>
        <xdr:cNvSpPr/>
      </xdr:nvSpPr>
      <xdr:spPr bwMode="auto">
        <a:xfrm>
          <a:off x="4254500" y="6908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41337</xdr:rowOff>
    </xdr:from>
    <xdr:ext cx="762000" cy="259045"/>
    <xdr:sp macro="" textlink="">
      <xdr:nvSpPr>
        <xdr:cNvPr id="135" name="テキスト ボックス 134"/>
        <xdr:cNvSpPr txBox="1"/>
      </xdr:nvSpPr>
      <xdr:spPr>
        <a:xfrm>
          <a:off x="3924300" y="69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125480</xdr:rowOff>
    </xdr:from>
    <xdr:to>
      <xdr:col>19</xdr:col>
      <xdr:colOff>38100</xdr:colOff>
      <xdr:row>37</xdr:row>
      <xdr:rowOff>55630</xdr:rowOff>
    </xdr:to>
    <xdr:sp macro="" textlink="">
      <xdr:nvSpPr>
        <xdr:cNvPr id="136" name="楕円 135"/>
        <xdr:cNvSpPr/>
      </xdr:nvSpPr>
      <xdr:spPr bwMode="auto">
        <a:xfrm>
          <a:off x="3556000" y="7078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40407</xdr:rowOff>
    </xdr:from>
    <xdr:ext cx="762000" cy="259045"/>
    <xdr:sp macro="" textlink="">
      <xdr:nvSpPr>
        <xdr:cNvPr id="137" name="テキスト ボックス 136"/>
        <xdr:cNvSpPr txBox="1"/>
      </xdr:nvSpPr>
      <xdr:spPr>
        <a:xfrm>
          <a:off x="3225800" y="716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113968</xdr:rowOff>
    </xdr:from>
    <xdr:to>
      <xdr:col>15</xdr:col>
      <xdr:colOff>101600</xdr:colOff>
      <xdr:row>37</xdr:row>
      <xdr:rowOff>44118</xdr:rowOff>
    </xdr:to>
    <xdr:sp macro="" textlink="">
      <xdr:nvSpPr>
        <xdr:cNvPr id="138" name="楕円 137"/>
        <xdr:cNvSpPr/>
      </xdr:nvSpPr>
      <xdr:spPr bwMode="auto">
        <a:xfrm>
          <a:off x="2857500" y="7067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28895</xdr:rowOff>
    </xdr:from>
    <xdr:ext cx="762000" cy="259045"/>
    <xdr:sp macro="" textlink="">
      <xdr:nvSpPr>
        <xdr:cNvPr id="139" name="テキスト ボックス 138"/>
        <xdr:cNvSpPr txBox="1"/>
      </xdr:nvSpPr>
      <xdr:spPr>
        <a:xfrm>
          <a:off x="2527300" y="7153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6,749
6,640
77.22
10,852,904
10,145,570
333,567
3,091,105
10,694,949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52581</xdr:rowOff>
    </xdr:from>
    <xdr:to>
      <xdr:col>24</xdr:col>
      <xdr:colOff>63500</xdr:colOff>
      <xdr:row>36</xdr:row>
      <xdr:rowOff>97965</xdr:rowOff>
    </xdr:to>
    <xdr:cxnSp macro="">
      <xdr:nvCxnSpPr>
        <xdr:cNvPr id="61" name="直線コネクタ 60"/>
        <xdr:cNvCxnSpPr/>
      </xdr:nvCxnSpPr>
      <xdr:spPr>
        <a:xfrm flipV="1">
          <a:off x="3797300" y="6224781"/>
          <a:ext cx="838200" cy="4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80901</xdr:rowOff>
    </xdr:from>
    <xdr:ext cx="599010" cy="259045"/>
    <xdr:sp macro="" textlink="">
      <xdr:nvSpPr>
        <xdr:cNvPr id="62" name="人件費平均値テキスト"/>
        <xdr:cNvSpPr txBox="1"/>
      </xdr:nvSpPr>
      <xdr:spPr>
        <a:xfrm>
          <a:off x="4686300" y="5910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97599</xdr:rowOff>
    </xdr:from>
    <xdr:to>
      <xdr:col>19</xdr:col>
      <xdr:colOff>177800</xdr:colOff>
      <xdr:row>36</xdr:row>
      <xdr:rowOff>97965</xdr:rowOff>
    </xdr:to>
    <xdr:cxnSp macro="">
      <xdr:nvCxnSpPr>
        <xdr:cNvPr id="64" name="直線コネクタ 63"/>
        <xdr:cNvCxnSpPr/>
      </xdr:nvCxnSpPr>
      <xdr:spPr>
        <a:xfrm>
          <a:off x="2908300" y="6269799"/>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131757</xdr:rowOff>
    </xdr:from>
    <xdr:ext cx="599010" cy="259045"/>
    <xdr:sp macro="" textlink="">
      <xdr:nvSpPr>
        <xdr:cNvPr id="66" name="テキスト ボックス 65"/>
        <xdr:cNvSpPr txBox="1"/>
      </xdr:nvSpPr>
      <xdr:spPr>
        <a:xfrm>
          <a:off x="3497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97599</xdr:rowOff>
    </xdr:from>
    <xdr:to>
      <xdr:col>15</xdr:col>
      <xdr:colOff>50800</xdr:colOff>
      <xdr:row>36</xdr:row>
      <xdr:rowOff>151968</xdr:rowOff>
    </xdr:to>
    <xdr:cxnSp macro="">
      <xdr:nvCxnSpPr>
        <xdr:cNvPr id="67" name="直線コネクタ 66"/>
        <xdr:cNvCxnSpPr/>
      </xdr:nvCxnSpPr>
      <xdr:spPr>
        <a:xfrm flipV="1">
          <a:off x="2019300" y="6269799"/>
          <a:ext cx="889000" cy="5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161183</xdr:rowOff>
    </xdr:from>
    <xdr:ext cx="599010" cy="259045"/>
    <xdr:sp macro="" textlink="">
      <xdr:nvSpPr>
        <xdr:cNvPr id="69" name="テキスト ボックス 68"/>
        <xdr:cNvSpPr txBox="1"/>
      </xdr:nvSpPr>
      <xdr:spPr>
        <a:xfrm>
          <a:off x="2608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121717</xdr:rowOff>
    </xdr:from>
    <xdr:to>
      <xdr:col>10</xdr:col>
      <xdr:colOff>114300</xdr:colOff>
      <xdr:row>36</xdr:row>
      <xdr:rowOff>151968</xdr:rowOff>
    </xdr:to>
    <xdr:cxnSp macro="">
      <xdr:nvCxnSpPr>
        <xdr:cNvPr id="70" name="直線コネクタ 69"/>
        <xdr:cNvCxnSpPr/>
      </xdr:nvCxnSpPr>
      <xdr:spPr>
        <a:xfrm>
          <a:off x="1130300" y="6293917"/>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17975</xdr:rowOff>
    </xdr:from>
    <xdr:ext cx="599010" cy="259045"/>
    <xdr:sp macro="" textlink="">
      <xdr:nvSpPr>
        <xdr:cNvPr id="72" name="テキスト ボックス 71"/>
        <xdr:cNvSpPr txBox="1"/>
      </xdr:nvSpPr>
      <xdr:spPr>
        <a:xfrm>
          <a:off x="1719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13068</xdr:rowOff>
    </xdr:from>
    <xdr:ext cx="599010" cy="259045"/>
    <xdr:sp macro="" textlink="">
      <xdr:nvSpPr>
        <xdr:cNvPr id="74" name="テキスト ボックス 73"/>
        <xdr:cNvSpPr txBox="1"/>
      </xdr:nvSpPr>
      <xdr:spPr>
        <a:xfrm>
          <a:off x="830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1781</xdr:rowOff>
    </xdr:from>
    <xdr:to>
      <xdr:col>24</xdr:col>
      <xdr:colOff>114300</xdr:colOff>
      <xdr:row>36</xdr:row>
      <xdr:rowOff>103381</xdr:rowOff>
    </xdr:to>
    <xdr:sp macro="" textlink="">
      <xdr:nvSpPr>
        <xdr:cNvPr id="80" name="楕円 79"/>
        <xdr:cNvSpPr/>
      </xdr:nvSpPr>
      <xdr:spPr>
        <a:xfrm>
          <a:off x="4584700" y="61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151658</xdr:rowOff>
    </xdr:from>
    <xdr:ext cx="599010" cy="259045"/>
    <xdr:sp macro="" textlink="">
      <xdr:nvSpPr>
        <xdr:cNvPr id="81" name="人件費該当値テキスト"/>
        <xdr:cNvSpPr txBox="1"/>
      </xdr:nvSpPr>
      <xdr:spPr>
        <a:xfrm>
          <a:off x="4686300" y="615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47165</xdr:rowOff>
    </xdr:from>
    <xdr:to>
      <xdr:col>20</xdr:col>
      <xdr:colOff>38100</xdr:colOff>
      <xdr:row>36</xdr:row>
      <xdr:rowOff>148765</xdr:rowOff>
    </xdr:to>
    <xdr:sp macro="" textlink="">
      <xdr:nvSpPr>
        <xdr:cNvPr id="82" name="楕円 81"/>
        <xdr:cNvSpPr/>
      </xdr:nvSpPr>
      <xdr:spPr>
        <a:xfrm>
          <a:off x="3746500" y="621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139892</xdr:rowOff>
    </xdr:from>
    <xdr:ext cx="599010" cy="259045"/>
    <xdr:sp macro="" textlink="">
      <xdr:nvSpPr>
        <xdr:cNvPr id="83" name="テキスト ボックス 82"/>
        <xdr:cNvSpPr txBox="1"/>
      </xdr:nvSpPr>
      <xdr:spPr>
        <a:xfrm>
          <a:off x="3497795" y="631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46799</xdr:rowOff>
    </xdr:from>
    <xdr:to>
      <xdr:col>15</xdr:col>
      <xdr:colOff>101600</xdr:colOff>
      <xdr:row>36</xdr:row>
      <xdr:rowOff>148399</xdr:rowOff>
    </xdr:to>
    <xdr:sp macro="" textlink="">
      <xdr:nvSpPr>
        <xdr:cNvPr id="84" name="楕円 83"/>
        <xdr:cNvSpPr/>
      </xdr:nvSpPr>
      <xdr:spPr>
        <a:xfrm>
          <a:off x="2857500" y="621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164926</xdr:rowOff>
    </xdr:from>
    <xdr:ext cx="599010" cy="259045"/>
    <xdr:sp macro="" textlink="">
      <xdr:nvSpPr>
        <xdr:cNvPr id="85" name="テキスト ボックス 84"/>
        <xdr:cNvSpPr txBox="1"/>
      </xdr:nvSpPr>
      <xdr:spPr>
        <a:xfrm>
          <a:off x="2608795" y="599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101168</xdr:rowOff>
    </xdr:from>
    <xdr:to>
      <xdr:col>10</xdr:col>
      <xdr:colOff>165100</xdr:colOff>
      <xdr:row>37</xdr:row>
      <xdr:rowOff>31318</xdr:rowOff>
    </xdr:to>
    <xdr:sp macro="" textlink="">
      <xdr:nvSpPr>
        <xdr:cNvPr id="86" name="楕円 85"/>
        <xdr:cNvSpPr/>
      </xdr:nvSpPr>
      <xdr:spPr>
        <a:xfrm>
          <a:off x="1968500" y="62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22445</xdr:rowOff>
    </xdr:from>
    <xdr:ext cx="599010" cy="259045"/>
    <xdr:sp macro="" textlink="">
      <xdr:nvSpPr>
        <xdr:cNvPr id="87" name="テキスト ボックス 86"/>
        <xdr:cNvSpPr txBox="1"/>
      </xdr:nvSpPr>
      <xdr:spPr>
        <a:xfrm>
          <a:off x="1719795" y="636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70917</xdr:rowOff>
    </xdr:from>
    <xdr:to>
      <xdr:col>6</xdr:col>
      <xdr:colOff>38100</xdr:colOff>
      <xdr:row>37</xdr:row>
      <xdr:rowOff>1067</xdr:rowOff>
    </xdr:to>
    <xdr:sp macro="" textlink="">
      <xdr:nvSpPr>
        <xdr:cNvPr id="88" name="楕円 87"/>
        <xdr:cNvSpPr/>
      </xdr:nvSpPr>
      <xdr:spPr>
        <a:xfrm>
          <a:off x="1079500" y="62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163644</xdr:rowOff>
    </xdr:from>
    <xdr:ext cx="599010" cy="259045"/>
    <xdr:sp macro="" textlink="">
      <xdr:nvSpPr>
        <xdr:cNvPr id="89" name="テキスト ボックス 88"/>
        <xdr:cNvSpPr txBox="1"/>
      </xdr:nvSpPr>
      <xdr:spPr>
        <a:xfrm>
          <a:off x="830795" y="633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599</xdr:rowOff>
    </xdr:from>
    <xdr:to>
      <xdr:col>24</xdr:col>
      <xdr:colOff>62865</xdr:colOff>
      <xdr:row>58</xdr:row>
      <xdr:rowOff>42849</xdr:rowOff>
    </xdr:to>
    <xdr:cxnSp macro="">
      <xdr:nvCxnSpPr>
        <xdr:cNvPr id="111" name="直線コネクタ 110"/>
        <xdr:cNvCxnSpPr/>
      </xdr:nvCxnSpPr>
      <xdr:spPr>
        <a:xfrm flipV="1">
          <a:off x="4633595" y="9258899"/>
          <a:ext cx="1270" cy="728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46676</xdr:rowOff>
    </xdr:from>
    <xdr:ext cx="534377" cy="259045"/>
    <xdr:sp macro="" textlink="">
      <xdr:nvSpPr>
        <xdr:cNvPr id="112" name="物件費最小値テキスト"/>
        <xdr:cNvSpPr txBox="1"/>
      </xdr:nvSpPr>
      <xdr:spPr>
        <a:xfrm>
          <a:off x="4686300" y="99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42849</xdr:rowOff>
    </xdr:from>
    <xdr:to>
      <xdr:col>24</xdr:col>
      <xdr:colOff>152400</xdr:colOff>
      <xdr:row>58</xdr:row>
      <xdr:rowOff>42849</xdr:rowOff>
    </xdr:to>
    <xdr:cxnSp macro="">
      <xdr:nvCxnSpPr>
        <xdr:cNvPr id="113" name="直線コネクタ 112"/>
        <xdr:cNvCxnSpPr/>
      </xdr:nvCxnSpPr>
      <xdr:spPr>
        <a:xfrm>
          <a:off x="4546600" y="998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118726</xdr:rowOff>
    </xdr:from>
    <xdr:ext cx="599010" cy="259045"/>
    <xdr:sp macro="" textlink="">
      <xdr:nvSpPr>
        <xdr:cNvPr id="114" name="物件費最大値テキスト"/>
        <xdr:cNvSpPr txBox="1"/>
      </xdr:nvSpPr>
      <xdr:spPr>
        <a:xfrm>
          <a:off x="4686300" y="903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599</xdr:rowOff>
    </xdr:from>
    <xdr:to>
      <xdr:col>24</xdr:col>
      <xdr:colOff>152400</xdr:colOff>
      <xdr:row>54</xdr:row>
      <xdr:rowOff>599</xdr:rowOff>
    </xdr:to>
    <xdr:cxnSp macro="">
      <xdr:nvCxnSpPr>
        <xdr:cNvPr id="115" name="直線コネクタ 114"/>
        <xdr:cNvCxnSpPr/>
      </xdr:nvCxnSpPr>
      <xdr:spPr>
        <a:xfrm>
          <a:off x="4546600" y="925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48375</xdr:rowOff>
    </xdr:from>
    <xdr:to>
      <xdr:col>24</xdr:col>
      <xdr:colOff>63500</xdr:colOff>
      <xdr:row>57</xdr:row>
      <xdr:rowOff>48715</xdr:rowOff>
    </xdr:to>
    <xdr:cxnSp macro="">
      <xdr:nvCxnSpPr>
        <xdr:cNvPr id="116" name="直線コネクタ 115"/>
        <xdr:cNvCxnSpPr/>
      </xdr:nvCxnSpPr>
      <xdr:spPr>
        <a:xfrm flipV="1">
          <a:off x="3797300" y="9821025"/>
          <a:ext cx="838200" cy="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152218</xdr:rowOff>
    </xdr:from>
    <xdr:ext cx="599010" cy="259045"/>
    <xdr:sp macro="" textlink="">
      <xdr:nvSpPr>
        <xdr:cNvPr id="117" name="物件費平均値テキスト"/>
        <xdr:cNvSpPr txBox="1"/>
      </xdr:nvSpPr>
      <xdr:spPr>
        <a:xfrm>
          <a:off x="4686300" y="9753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2341</xdr:rowOff>
    </xdr:from>
    <xdr:to>
      <xdr:col>24</xdr:col>
      <xdr:colOff>114300</xdr:colOff>
      <xdr:row>57</xdr:row>
      <xdr:rowOff>103941</xdr:rowOff>
    </xdr:to>
    <xdr:sp macro="" textlink="">
      <xdr:nvSpPr>
        <xdr:cNvPr id="118" name="フローチャート: 判断 117"/>
        <xdr:cNvSpPr/>
      </xdr:nvSpPr>
      <xdr:spPr>
        <a:xfrm>
          <a:off x="4584700" y="977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48715</xdr:rowOff>
    </xdr:from>
    <xdr:to>
      <xdr:col>19</xdr:col>
      <xdr:colOff>177800</xdr:colOff>
      <xdr:row>57</xdr:row>
      <xdr:rowOff>97363</xdr:rowOff>
    </xdr:to>
    <xdr:cxnSp macro="">
      <xdr:nvCxnSpPr>
        <xdr:cNvPr id="119" name="直線コネクタ 118"/>
        <xdr:cNvCxnSpPr/>
      </xdr:nvCxnSpPr>
      <xdr:spPr>
        <a:xfrm flipV="1">
          <a:off x="2908300" y="9821365"/>
          <a:ext cx="889000" cy="4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1819</xdr:rowOff>
    </xdr:from>
    <xdr:to>
      <xdr:col>20</xdr:col>
      <xdr:colOff>38100</xdr:colOff>
      <xdr:row>57</xdr:row>
      <xdr:rowOff>103419</xdr:rowOff>
    </xdr:to>
    <xdr:sp macro="" textlink="">
      <xdr:nvSpPr>
        <xdr:cNvPr id="120" name="フローチャート: 判断 119"/>
        <xdr:cNvSpPr/>
      </xdr:nvSpPr>
      <xdr:spPr>
        <a:xfrm>
          <a:off x="3746500" y="977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94546</xdr:rowOff>
    </xdr:from>
    <xdr:ext cx="599010" cy="259045"/>
    <xdr:sp macro="" textlink="">
      <xdr:nvSpPr>
        <xdr:cNvPr id="121" name="テキスト ボックス 120"/>
        <xdr:cNvSpPr txBox="1"/>
      </xdr:nvSpPr>
      <xdr:spPr>
        <a:xfrm>
          <a:off x="3497795" y="986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162537</xdr:rowOff>
    </xdr:from>
    <xdr:to>
      <xdr:col>15</xdr:col>
      <xdr:colOff>50800</xdr:colOff>
      <xdr:row>57</xdr:row>
      <xdr:rowOff>97363</xdr:rowOff>
    </xdr:to>
    <xdr:cxnSp macro="">
      <xdr:nvCxnSpPr>
        <xdr:cNvPr id="122" name="直線コネクタ 121"/>
        <xdr:cNvCxnSpPr/>
      </xdr:nvCxnSpPr>
      <xdr:spPr>
        <a:xfrm>
          <a:off x="2019300" y="9077937"/>
          <a:ext cx="889000" cy="79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2629</xdr:rowOff>
    </xdr:from>
    <xdr:to>
      <xdr:col>15</xdr:col>
      <xdr:colOff>101600</xdr:colOff>
      <xdr:row>57</xdr:row>
      <xdr:rowOff>104229</xdr:rowOff>
    </xdr:to>
    <xdr:sp macro="" textlink="">
      <xdr:nvSpPr>
        <xdr:cNvPr id="123" name="フローチャート: 判断 122"/>
        <xdr:cNvSpPr/>
      </xdr:nvSpPr>
      <xdr:spPr>
        <a:xfrm>
          <a:off x="2857500" y="977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120756</xdr:rowOff>
    </xdr:from>
    <xdr:ext cx="599010" cy="259045"/>
    <xdr:sp macro="" textlink="">
      <xdr:nvSpPr>
        <xdr:cNvPr id="124" name="テキスト ボックス 123"/>
        <xdr:cNvSpPr txBox="1"/>
      </xdr:nvSpPr>
      <xdr:spPr>
        <a:xfrm>
          <a:off x="2608795" y="95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7651</xdr:rowOff>
    </xdr:from>
    <xdr:to>
      <xdr:col>10</xdr:col>
      <xdr:colOff>114300</xdr:colOff>
      <xdr:row>52</xdr:row>
      <xdr:rowOff>162537</xdr:rowOff>
    </xdr:to>
    <xdr:cxnSp macro="">
      <xdr:nvCxnSpPr>
        <xdr:cNvPr id="125" name="直線コネクタ 124"/>
        <xdr:cNvCxnSpPr/>
      </xdr:nvCxnSpPr>
      <xdr:spPr>
        <a:xfrm>
          <a:off x="1130300" y="8580151"/>
          <a:ext cx="889000" cy="49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6156</xdr:rowOff>
    </xdr:from>
    <xdr:to>
      <xdr:col>10</xdr:col>
      <xdr:colOff>165100</xdr:colOff>
      <xdr:row>57</xdr:row>
      <xdr:rowOff>107756</xdr:rowOff>
    </xdr:to>
    <xdr:sp macro="" textlink="">
      <xdr:nvSpPr>
        <xdr:cNvPr id="126" name="フローチャート: 判断 125"/>
        <xdr:cNvSpPr/>
      </xdr:nvSpPr>
      <xdr:spPr>
        <a:xfrm>
          <a:off x="1968500" y="977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98883</xdr:rowOff>
    </xdr:from>
    <xdr:ext cx="599010" cy="259045"/>
    <xdr:sp macro="" textlink="">
      <xdr:nvSpPr>
        <xdr:cNvPr id="127" name="テキスト ボックス 126"/>
        <xdr:cNvSpPr txBox="1"/>
      </xdr:nvSpPr>
      <xdr:spPr>
        <a:xfrm>
          <a:off x="1719795" y="9871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165922</xdr:rowOff>
    </xdr:from>
    <xdr:to>
      <xdr:col>6</xdr:col>
      <xdr:colOff>38100</xdr:colOff>
      <xdr:row>57</xdr:row>
      <xdr:rowOff>96072</xdr:rowOff>
    </xdr:to>
    <xdr:sp macro="" textlink="">
      <xdr:nvSpPr>
        <xdr:cNvPr id="128" name="フローチャート: 判断 127"/>
        <xdr:cNvSpPr/>
      </xdr:nvSpPr>
      <xdr:spPr>
        <a:xfrm>
          <a:off x="10795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87199</xdr:rowOff>
    </xdr:from>
    <xdr:ext cx="599010" cy="259045"/>
    <xdr:sp macro="" textlink="">
      <xdr:nvSpPr>
        <xdr:cNvPr id="129" name="テキスト ボックス 128"/>
        <xdr:cNvSpPr txBox="1"/>
      </xdr:nvSpPr>
      <xdr:spPr>
        <a:xfrm>
          <a:off x="830795" y="985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169025</xdr:rowOff>
    </xdr:from>
    <xdr:to>
      <xdr:col>24</xdr:col>
      <xdr:colOff>114300</xdr:colOff>
      <xdr:row>57</xdr:row>
      <xdr:rowOff>99175</xdr:rowOff>
    </xdr:to>
    <xdr:sp macro="" textlink="">
      <xdr:nvSpPr>
        <xdr:cNvPr id="135" name="楕円 134"/>
        <xdr:cNvSpPr/>
      </xdr:nvSpPr>
      <xdr:spPr>
        <a:xfrm>
          <a:off x="4584700" y="977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20452</xdr:rowOff>
    </xdr:from>
    <xdr:ext cx="599010" cy="259045"/>
    <xdr:sp macro="" textlink="">
      <xdr:nvSpPr>
        <xdr:cNvPr id="136" name="物件費該当値テキスト"/>
        <xdr:cNvSpPr txBox="1"/>
      </xdr:nvSpPr>
      <xdr:spPr>
        <a:xfrm>
          <a:off x="4686300" y="962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169365</xdr:rowOff>
    </xdr:from>
    <xdr:to>
      <xdr:col>20</xdr:col>
      <xdr:colOff>38100</xdr:colOff>
      <xdr:row>57</xdr:row>
      <xdr:rowOff>99515</xdr:rowOff>
    </xdr:to>
    <xdr:sp macro="" textlink="">
      <xdr:nvSpPr>
        <xdr:cNvPr id="137" name="楕円 136"/>
        <xdr:cNvSpPr/>
      </xdr:nvSpPr>
      <xdr:spPr>
        <a:xfrm>
          <a:off x="3746500" y="97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116042</xdr:rowOff>
    </xdr:from>
    <xdr:ext cx="599010" cy="259045"/>
    <xdr:sp macro="" textlink="">
      <xdr:nvSpPr>
        <xdr:cNvPr id="138" name="テキスト ボックス 137"/>
        <xdr:cNvSpPr txBox="1"/>
      </xdr:nvSpPr>
      <xdr:spPr>
        <a:xfrm>
          <a:off x="3497795" y="954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46563</xdr:rowOff>
    </xdr:from>
    <xdr:to>
      <xdr:col>15</xdr:col>
      <xdr:colOff>101600</xdr:colOff>
      <xdr:row>57</xdr:row>
      <xdr:rowOff>148163</xdr:rowOff>
    </xdr:to>
    <xdr:sp macro="" textlink="">
      <xdr:nvSpPr>
        <xdr:cNvPr id="139" name="楕円 138"/>
        <xdr:cNvSpPr/>
      </xdr:nvSpPr>
      <xdr:spPr>
        <a:xfrm>
          <a:off x="2857500" y="981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139290</xdr:rowOff>
    </xdr:from>
    <xdr:ext cx="534377" cy="259045"/>
    <xdr:sp macro="" textlink="">
      <xdr:nvSpPr>
        <xdr:cNvPr id="140" name="テキスト ボックス 139"/>
        <xdr:cNvSpPr txBox="1"/>
      </xdr:nvSpPr>
      <xdr:spPr>
        <a:xfrm>
          <a:off x="2641111" y="991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111737</xdr:rowOff>
    </xdr:from>
    <xdr:to>
      <xdr:col>10</xdr:col>
      <xdr:colOff>165100</xdr:colOff>
      <xdr:row>53</xdr:row>
      <xdr:rowOff>41887</xdr:rowOff>
    </xdr:to>
    <xdr:sp macro="" textlink="">
      <xdr:nvSpPr>
        <xdr:cNvPr id="141" name="楕円 140"/>
        <xdr:cNvSpPr/>
      </xdr:nvSpPr>
      <xdr:spPr>
        <a:xfrm>
          <a:off x="1968500" y="902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58414</xdr:rowOff>
    </xdr:from>
    <xdr:ext cx="599010" cy="259045"/>
    <xdr:sp macro="" textlink="">
      <xdr:nvSpPr>
        <xdr:cNvPr id="142" name="テキスト ボックス 141"/>
        <xdr:cNvSpPr txBox="1"/>
      </xdr:nvSpPr>
      <xdr:spPr>
        <a:xfrm>
          <a:off x="1719795" y="880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128301</xdr:rowOff>
    </xdr:from>
    <xdr:to>
      <xdr:col>6</xdr:col>
      <xdr:colOff>38100</xdr:colOff>
      <xdr:row>50</xdr:row>
      <xdr:rowOff>58451</xdr:rowOff>
    </xdr:to>
    <xdr:sp macro="" textlink="">
      <xdr:nvSpPr>
        <xdr:cNvPr id="143" name="楕円 142"/>
        <xdr:cNvSpPr/>
      </xdr:nvSpPr>
      <xdr:spPr>
        <a:xfrm>
          <a:off x="1079500" y="852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74978</xdr:rowOff>
    </xdr:from>
    <xdr:ext cx="599010" cy="259045"/>
    <xdr:sp macro="" textlink="">
      <xdr:nvSpPr>
        <xdr:cNvPr id="144" name="テキスト ボックス 143"/>
        <xdr:cNvSpPr txBox="1"/>
      </xdr:nvSpPr>
      <xdr:spPr>
        <a:xfrm>
          <a:off x="830795" y="830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68" name="直線コネクタ 167"/>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69" name="維持補修費最小値テキスト"/>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0" name="直線コネクタ 169"/>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1" name="維持補修費最大値テキスト"/>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2" name="直線コネクタ 171"/>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65036</xdr:rowOff>
    </xdr:from>
    <xdr:to>
      <xdr:col>24</xdr:col>
      <xdr:colOff>63500</xdr:colOff>
      <xdr:row>78</xdr:row>
      <xdr:rowOff>93714</xdr:rowOff>
    </xdr:to>
    <xdr:cxnSp macro="">
      <xdr:nvCxnSpPr>
        <xdr:cNvPr id="173" name="直線コネクタ 172"/>
        <xdr:cNvCxnSpPr/>
      </xdr:nvCxnSpPr>
      <xdr:spPr>
        <a:xfrm>
          <a:off x="3797300" y="13438136"/>
          <a:ext cx="838200" cy="2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4" name="維持補修費平均値テキスト"/>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5" name="フローチャート: 判断 174"/>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142990</xdr:rowOff>
    </xdr:from>
    <xdr:to>
      <xdr:col>19</xdr:col>
      <xdr:colOff>177800</xdr:colOff>
      <xdr:row>78</xdr:row>
      <xdr:rowOff>65036</xdr:rowOff>
    </xdr:to>
    <xdr:cxnSp macro="">
      <xdr:nvCxnSpPr>
        <xdr:cNvPr id="176" name="直線コネクタ 175"/>
        <xdr:cNvCxnSpPr/>
      </xdr:nvCxnSpPr>
      <xdr:spPr>
        <a:xfrm>
          <a:off x="2908300" y="13344640"/>
          <a:ext cx="889000" cy="9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7" name="フローチャート: 判断 176"/>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133735</xdr:rowOff>
    </xdr:from>
    <xdr:ext cx="469744" cy="259045"/>
    <xdr:sp macro="" textlink="">
      <xdr:nvSpPr>
        <xdr:cNvPr id="178" name="テキスト ボックス 177"/>
        <xdr:cNvSpPr txBox="1"/>
      </xdr:nvSpPr>
      <xdr:spPr>
        <a:xfrm>
          <a:off x="3562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142990</xdr:rowOff>
    </xdr:from>
    <xdr:to>
      <xdr:col>15</xdr:col>
      <xdr:colOff>50800</xdr:colOff>
      <xdr:row>78</xdr:row>
      <xdr:rowOff>113195</xdr:rowOff>
    </xdr:to>
    <xdr:cxnSp macro="">
      <xdr:nvCxnSpPr>
        <xdr:cNvPr id="179" name="直線コネクタ 178"/>
        <xdr:cNvCxnSpPr/>
      </xdr:nvCxnSpPr>
      <xdr:spPr>
        <a:xfrm flipV="1">
          <a:off x="2019300" y="13344640"/>
          <a:ext cx="889000" cy="14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0" name="フローチャート: 判断 179"/>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118508</xdr:rowOff>
    </xdr:from>
    <xdr:ext cx="534377" cy="259045"/>
    <xdr:sp macro="" textlink="">
      <xdr:nvSpPr>
        <xdr:cNvPr id="181" name="テキスト ボックス 180"/>
        <xdr:cNvSpPr txBox="1"/>
      </xdr:nvSpPr>
      <xdr:spPr>
        <a:xfrm>
          <a:off x="2641111" y="134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113195</xdr:rowOff>
    </xdr:from>
    <xdr:to>
      <xdr:col>10</xdr:col>
      <xdr:colOff>114300</xdr:colOff>
      <xdr:row>79</xdr:row>
      <xdr:rowOff>1015</xdr:rowOff>
    </xdr:to>
    <xdr:cxnSp macro="">
      <xdr:nvCxnSpPr>
        <xdr:cNvPr id="182" name="直線コネクタ 181"/>
        <xdr:cNvCxnSpPr/>
      </xdr:nvCxnSpPr>
      <xdr:spPr>
        <a:xfrm flipV="1">
          <a:off x="1130300" y="13486295"/>
          <a:ext cx="889000" cy="5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3" name="フローチャート: 判断 182"/>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4" name="テキスト ボックス 183"/>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5" name="フローチャート: 判断 184"/>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86" name="テキスト ボックス 185"/>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42914</xdr:rowOff>
    </xdr:from>
    <xdr:to>
      <xdr:col>24</xdr:col>
      <xdr:colOff>114300</xdr:colOff>
      <xdr:row>78</xdr:row>
      <xdr:rowOff>144514</xdr:rowOff>
    </xdr:to>
    <xdr:sp macro="" textlink="">
      <xdr:nvSpPr>
        <xdr:cNvPr id="192" name="楕円 191"/>
        <xdr:cNvSpPr/>
      </xdr:nvSpPr>
      <xdr:spPr>
        <a:xfrm>
          <a:off x="4584700" y="134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129291</xdr:rowOff>
    </xdr:from>
    <xdr:ext cx="469744" cy="259045"/>
    <xdr:sp macro="" textlink="">
      <xdr:nvSpPr>
        <xdr:cNvPr id="193" name="維持補修費該当値テキスト"/>
        <xdr:cNvSpPr txBox="1"/>
      </xdr:nvSpPr>
      <xdr:spPr>
        <a:xfrm>
          <a:off x="4686300" y="133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14236</xdr:rowOff>
    </xdr:from>
    <xdr:to>
      <xdr:col>20</xdr:col>
      <xdr:colOff>38100</xdr:colOff>
      <xdr:row>78</xdr:row>
      <xdr:rowOff>115836</xdr:rowOff>
    </xdr:to>
    <xdr:sp macro="" textlink="">
      <xdr:nvSpPr>
        <xdr:cNvPr id="194" name="楕円 193"/>
        <xdr:cNvSpPr/>
      </xdr:nvSpPr>
      <xdr:spPr>
        <a:xfrm>
          <a:off x="3746500" y="133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132363</xdr:rowOff>
    </xdr:from>
    <xdr:ext cx="534377" cy="259045"/>
    <xdr:sp macro="" textlink="">
      <xdr:nvSpPr>
        <xdr:cNvPr id="195" name="テキスト ボックス 194"/>
        <xdr:cNvSpPr txBox="1"/>
      </xdr:nvSpPr>
      <xdr:spPr>
        <a:xfrm>
          <a:off x="3530111" y="1316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92190</xdr:rowOff>
    </xdr:from>
    <xdr:to>
      <xdr:col>15</xdr:col>
      <xdr:colOff>101600</xdr:colOff>
      <xdr:row>78</xdr:row>
      <xdr:rowOff>22340</xdr:rowOff>
    </xdr:to>
    <xdr:sp macro="" textlink="">
      <xdr:nvSpPr>
        <xdr:cNvPr id="196" name="楕円 195"/>
        <xdr:cNvSpPr/>
      </xdr:nvSpPr>
      <xdr:spPr>
        <a:xfrm>
          <a:off x="2857500" y="132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38867</xdr:rowOff>
    </xdr:from>
    <xdr:ext cx="534377" cy="259045"/>
    <xdr:sp macro="" textlink="">
      <xdr:nvSpPr>
        <xdr:cNvPr id="197" name="テキスト ボックス 196"/>
        <xdr:cNvSpPr txBox="1"/>
      </xdr:nvSpPr>
      <xdr:spPr>
        <a:xfrm>
          <a:off x="2641111" y="1306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62395</xdr:rowOff>
    </xdr:from>
    <xdr:to>
      <xdr:col>10</xdr:col>
      <xdr:colOff>165100</xdr:colOff>
      <xdr:row>78</xdr:row>
      <xdr:rowOff>163995</xdr:rowOff>
    </xdr:to>
    <xdr:sp macro="" textlink="">
      <xdr:nvSpPr>
        <xdr:cNvPr id="198" name="楕円 197"/>
        <xdr:cNvSpPr/>
      </xdr:nvSpPr>
      <xdr:spPr>
        <a:xfrm>
          <a:off x="1968500" y="134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155122</xdr:rowOff>
    </xdr:from>
    <xdr:ext cx="469744" cy="259045"/>
    <xdr:sp macro="" textlink="">
      <xdr:nvSpPr>
        <xdr:cNvPr id="199" name="テキスト ボックス 198"/>
        <xdr:cNvSpPr txBox="1"/>
      </xdr:nvSpPr>
      <xdr:spPr>
        <a:xfrm>
          <a:off x="1784428" y="1352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121665</xdr:rowOff>
    </xdr:from>
    <xdr:to>
      <xdr:col>6</xdr:col>
      <xdr:colOff>38100</xdr:colOff>
      <xdr:row>79</xdr:row>
      <xdr:rowOff>51815</xdr:rowOff>
    </xdr:to>
    <xdr:sp macro="" textlink="">
      <xdr:nvSpPr>
        <xdr:cNvPr id="200" name="楕円 199"/>
        <xdr:cNvSpPr/>
      </xdr:nvSpPr>
      <xdr:spPr>
        <a:xfrm>
          <a:off x="1079500" y="134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42942</xdr:rowOff>
    </xdr:from>
    <xdr:ext cx="469744" cy="259045"/>
    <xdr:sp macro="" textlink="">
      <xdr:nvSpPr>
        <xdr:cNvPr id="201" name="テキスト ボックス 200"/>
        <xdr:cNvSpPr txBox="1"/>
      </xdr:nvSpPr>
      <xdr:spPr>
        <a:xfrm>
          <a:off x="895428" y="1358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6" name="直線コネクタ 225"/>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7" name="扶助費最小値テキスト"/>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28" name="直線コネクタ 227"/>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29" name="扶助費最大値テキスト"/>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0" name="直線コネクタ 229"/>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38291</xdr:rowOff>
    </xdr:from>
    <xdr:to>
      <xdr:col>24</xdr:col>
      <xdr:colOff>63500</xdr:colOff>
      <xdr:row>96</xdr:row>
      <xdr:rowOff>39763</xdr:rowOff>
    </xdr:to>
    <xdr:cxnSp macro="">
      <xdr:nvCxnSpPr>
        <xdr:cNvPr id="231" name="直線コネクタ 230"/>
        <xdr:cNvCxnSpPr/>
      </xdr:nvCxnSpPr>
      <xdr:spPr>
        <a:xfrm flipV="1">
          <a:off x="3797300" y="16497491"/>
          <a:ext cx="838200" cy="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80421</xdr:rowOff>
    </xdr:from>
    <xdr:ext cx="534377" cy="259045"/>
    <xdr:sp macro="" textlink="">
      <xdr:nvSpPr>
        <xdr:cNvPr id="232" name="扶助費平均値テキスト"/>
        <xdr:cNvSpPr txBox="1"/>
      </xdr:nvSpPr>
      <xdr:spPr>
        <a:xfrm>
          <a:off x="4686300" y="16539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3" name="フローチャート: 判断 232"/>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24155</xdr:rowOff>
    </xdr:from>
    <xdr:to>
      <xdr:col>19</xdr:col>
      <xdr:colOff>177800</xdr:colOff>
      <xdr:row>96</xdr:row>
      <xdr:rowOff>39763</xdr:rowOff>
    </xdr:to>
    <xdr:cxnSp macro="">
      <xdr:nvCxnSpPr>
        <xdr:cNvPr id="234" name="直線コネクタ 233"/>
        <xdr:cNvCxnSpPr/>
      </xdr:nvCxnSpPr>
      <xdr:spPr>
        <a:xfrm>
          <a:off x="2908300" y="16483355"/>
          <a:ext cx="889000" cy="1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5" name="フローチャート: 判断 234"/>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53878</xdr:rowOff>
    </xdr:from>
    <xdr:ext cx="534377" cy="259045"/>
    <xdr:sp macro="" textlink="">
      <xdr:nvSpPr>
        <xdr:cNvPr id="236" name="テキスト ボックス 235"/>
        <xdr:cNvSpPr txBox="1"/>
      </xdr:nvSpPr>
      <xdr:spPr>
        <a:xfrm>
          <a:off x="3530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149467</xdr:rowOff>
    </xdr:from>
    <xdr:to>
      <xdr:col>15</xdr:col>
      <xdr:colOff>50800</xdr:colOff>
      <xdr:row>96</xdr:row>
      <xdr:rowOff>24155</xdr:rowOff>
    </xdr:to>
    <xdr:cxnSp macro="">
      <xdr:nvCxnSpPr>
        <xdr:cNvPr id="237" name="直線コネクタ 236"/>
        <xdr:cNvCxnSpPr/>
      </xdr:nvCxnSpPr>
      <xdr:spPr>
        <a:xfrm>
          <a:off x="2019300" y="16437217"/>
          <a:ext cx="889000" cy="4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38" name="フローチャート: 判断 237"/>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63555</xdr:rowOff>
    </xdr:from>
    <xdr:ext cx="534377" cy="259045"/>
    <xdr:sp macro="" textlink="">
      <xdr:nvSpPr>
        <xdr:cNvPr id="239" name="テキスト ボックス 238"/>
        <xdr:cNvSpPr txBox="1"/>
      </xdr:nvSpPr>
      <xdr:spPr>
        <a:xfrm>
          <a:off x="2641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144056</xdr:rowOff>
    </xdr:from>
    <xdr:to>
      <xdr:col>10</xdr:col>
      <xdr:colOff>114300</xdr:colOff>
      <xdr:row>95</xdr:row>
      <xdr:rowOff>149467</xdr:rowOff>
    </xdr:to>
    <xdr:cxnSp macro="">
      <xdr:nvCxnSpPr>
        <xdr:cNvPr id="240" name="直線コネクタ 239"/>
        <xdr:cNvCxnSpPr/>
      </xdr:nvCxnSpPr>
      <xdr:spPr>
        <a:xfrm>
          <a:off x="1130300" y="16088906"/>
          <a:ext cx="889000" cy="3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1" name="フローチャート: 判断 240"/>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57751</xdr:rowOff>
    </xdr:from>
    <xdr:ext cx="534377" cy="259045"/>
    <xdr:sp macro="" textlink="">
      <xdr:nvSpPr>
        <xdr:cNvPr id="242" name="テキスト ボックス 241"/>
        <xdr:cNvSpPr txBox="1"/>
      </xdr:nvSpPr>
      <xdr:spPr>
        <a:xfrm>
          <a:off x="1752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3" name="フローチャート: 判断 242"/>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54970</xdr:rowOff>
    </xdr:from>
    <xdr:ext cx="534377" cy="259045"/>
    <xdr:sp macro="" textlink="">
      <xdr:nvSpPr>
        <xdr:cNvPr id="244" name="テキスト ボックス 243"/>
        <xdr:cNvSpPr txBox="1"/>
      </xdr:nvSpPr>
      <xdr:spPr>
        <a:xfrm>
          <a:off x="863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158941</xdr:rowOff>
    </xdr:from>
    <xdr:to>
      <xdr:col>24</xdr:col>
      <xdr:colOff>114300</xdr:colOff>
      <xdr:row>96</xdr:row>
      <xdr:rowOff>89091</xdr:rowOff>
    </xdr:to>
    <xdr:sp macro="" textlink="">
      <xdr:nvSpPr>
        <xdr:cNvPr id="250" name="楕円 249"/>
        <xdr:cNvSpPr/>
      </xdr:nvSpPr>
      <xdr:spPr>
        <a:xfrm>
          <a:off x="4584700" y="164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10368</xdr:rowOff>
    </xdr:from>
    <xdr:ext cx="534377" cy="259045"/>
    <xdr:sp macro="" textlink="">
      <xdr:nvSpPr>
        <xdr:cNvPr id="251" name="扶助費該当値テキスト"/>
        <xdr:cNvSpPr txBox="1"/>
      </xdr:nvSpPr>
      <xdr:spPr>
        <a:xfrm>
          <a:off x="4686300" y="162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160413</xdr:rowOff>
    </xdr:from>
    <xdr:to>
      <xdr:col>20</xdr:col>
      <xdr:colOff>38100</xdr:colOff>
      <xdr:row>96</xdr:row>
      <xdr:rowOff>90563</xdr:rowOff>
    </xdr:to>
    <xdr:sp macro="" textlink="">
      <xdr:nvSpPr>
        <xdr:cNvPr id="252" name="楕円 251"/>
        <xdr:cNvSpPr/>
      </xdr:nvSpPr>
      <xdr:spPr>
        <a:xfrm>
          <a:off x="3746500" y="1644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107090</xdr:rowOff>
    </xdr:from>
    <xdr:ext cx="534377" cy="259045"/>
    <xdr:sp macro="" textlink="">
      <xdr:nvSpPr>
        <xdr:cNvPr id="253" name="テキスト ボックス 252"/>
        <xdr:cNvSpPr txBox="1"/>
      </xdr:nvSpPr>
      <xdr:spPr>
        <a:xfrm>
          <a:off x="3530111" y="162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144805</xdr:rowOff>
    </xdr:from>
    <xdr:to>
      <xdr:col>15</xdr:col>
      <xdr:colOff>101600</xdr:colOff>
      <xdr:row>96</xdr:row>
      <xdr:rowOff>74955</xdr:rowOff>
    </xdr:to>
    <xdr:sp macro="" textlink="">
      <xdr:nvSpPr>
        <xdr:cNvPr id="254" name="楕円 253"/>
        <xdr:cNvSpPr/>
      </xdr:nvSpPr>
      <xdr:spPr>
        <a:xfrm>
          <a:off x="2857500" y="164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91482</xdr:rowOff>
    </xdr:from>
    <xdr:ext cx="534377" cy="259045"/>
    <xdr:sp macro="" textlink="">
      <xdr:nvSpPr>
        <xdr:cNvPr id="255" name="テキスト ボックス 254"/>
        <xdr:cNvSpPr txBox="1"/>
      </xdr:nvSpPr>
      <xdr:spPr>
        <a:xfrm>
          <a:off x="2641111" y="1620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98667</xdr:rowOff>
    </xdr:from>
    <xdr:to>
      <xdr:col>10</xdr:col>
      <xdr:colOff>165100</xdr:colOff>
      <xdr:row>96</xdr:row>
      <xdr:rowOff>28817</xdr:rowOff>
    </xdr:to>
    <xdr:sp macro="" textlink="">
      <xdr:nvSpPr>
        <xdr:cNvPr id="256" name="楕円 255"/>
        <xdr:cNvSpPr/>
      </xdr:nvSpPr>
      <xdr:spPr>
        <a:xfrm>
          <a:off x="1968500" y="1638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45344</xdr:rowOff>
    </xdr:from>
    <xdr:ext cx="534377" cy="259045"/>
    <xdr:sp macro="" textlink="">
      <xdr:nvSpPr>
        <xdr:cNvPr id="257" name="テキスト ボックス 256"/>
        <xdr:cNvSpPr txBox="1"/>
      </xdr:nvSpPr>
      <xdr:spPr>
        <a:xfrm>
          <a:off x="1752111" y="1616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93256</xdr:rowOff>
    </xdr:from>
    <xdr:to>
      <xdr:col>6</xdr:col>
      <xdr:colOff>38100</xdr:colOff>
      <xdr:row>94</xdr:row>
      <xdr:rowOff>23406</xdr:rowOff>
    </xdr:to>
    <xdr:sp macro="" textlink="">
      <xdr:nvSpPr>
        <xdr:cNvPr id="258" name="楕円 257"/>
        <xdr:cNvSpPr/>
      </xdr:nvSpPr>
      <xdr:spPr>
        <a:xfrm>
          <a:off x="1079500" y="1603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39933</xdr:rowOff>
    </xdr:from>
    <xdr:ext cx="599010" cy="259045"/>
    <xdr:sp macro="" textlink="">
      <xdr:nvSpPr>
        <xdr:cNvPr id="259" name="テキスト ボックス 258"/>
        <xdr:cNvSpPr txBox="1"/>
      </xdr:nvSpPr>
      <xdr:spPr>
        <a:xfrm>
          <a:off x="830795" y="1581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3" name="直線コネクタ 282"/>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4" name="補助費等最小値テキスト"/>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5" name="直線コネクタ 284"/>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6" name="補助費等最大値テキスト"/>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7" name="直線コネクタ 286"/>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139439</xdr:rowOff>
    </xdr:from>
    <xdr:to>
      <xdr:col>55</xdr:col>
      <xdr:colOff>0</xdr:colOff>
      <xdr:row>37</xdr:row>
      <xdr:rowOff>143588</xdr:rowOff>
    </xdr:to>
    <xdr:cxnSp macro="">
      <xdr:nvCxnSpPr>
        <xdr:cNvPr id="288" name="直線コネクタ 287"/>
        <xdr:cNvCxnSpPr/>
      </xdr:nvCxnSpPr>
      <xdr:spPr>
        <a:xfrm flipV="1">
          <a:off x="9639300" y="6311639"/>
          <a:ext cx="838200" cy="17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81087</xdr:rowOff>
    </xdr:from>
    <xdr:ext cx="599010" cy="259045"/>
    <xdr:sp macro="" textlink="">
      <xdr:nvSpPr>
        <xdr:cNvPr id="289" name="補助費等平均値テキスト"/>
        <xdr:cNvSpPr txBox="1"/>
      </xdr:nvSpPr>
      <xdr:spPr>
        <a:xfrm>
          <a:off x="10528300" y="6081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0" name="フローチャート: 判断 289"/>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47033</xdr:rowOff>
    </xdr:from>
    <xdr:to>
      <xdr:col>50</xdr:col>
      <xdr:colOff>114300</xdr:colOff>
      <xdr:row>37</xdr:row>
      <xdr:rowOff>143588</xdr:rowOff>
    </xdr:to>
    <xdr:cxnSp macro="">
      <xdr:nvCxnSpPr>
        <xdr:cNvPr id="291" name="直線コネクタ 290"/>
        <xdr:cNvCxnSpPr/>
      </xdr:nvCxnSpPr>
      <xdr:spPr>
        <a:xfrm>
          <a:off x="8750300" y="6390683"/>
          <a:ext cx="889000" cy="9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2" name="フローチャート: 判断 291"/>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66439</xdr:rowOff>
    </xdr:from>
    <xdr:ext cx="599010" cy="259045"/>
    <xdr:sp macro="" textlink="">
      <xdr:nvSpPr>
        <xdr:cNvPr id="293" name="テキスト ボックス 292"/>
        <xdr:cNvSpPr txBox="1"/>
      </xdr:nvSpPr>
      <xdr:spPr>
        <a:xfrm>
          <a:off x="9339795" y="658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14147</xdr:rowOff>
    </xdr:from>
    <xdr:to>
      <xdr:col>45</xdr:col>
      <xdr:colOff>177800</xdr:colOff>
      <xdr:row>37</xdr:row>
      <xdr:rowOff>47033</xdr:rowOff>
    </xdr:to>
    <xdr:cxnSp macro="">
      <xdr:nvCxnSpPr>
        <xdr:cNvPr id="294" name="直線コネクタ 293"/>
        <xdr:cNvCxnSpPr/>
      </xdr:nvCxnSpPr>
      <xdr:spPr>
        <a:xfrm>
          <a:off x="7861300" y="5671997"/>
          <a:ext cx="889000" cy="71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5" name="フローチャート: 判断 294"/>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71202</xdr:rowOff>
    </xdr:from>
    <xdr:ext cx="534377" cy="259045"/>
    <xdr:sp macro="" textlink="">
      <xdr:nvSpPr>
        <xdr:cNvPr id="296" name="テキスト ボックス 295"/>
        <xdr:cNvSpPr txBox="1"/>
      </xdr:nvSpPr>
      <xdr:spPr>
        <a:xfrm>
          <a:off x="8483111" y="65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14147</xdr:rowOff>
    </xdr:from>
    <xdr:to>
      <xdr:col>41</xdr:col>
      <xdr:colOff>50800</xdr:colOff>
      <xdr:row>37</xdr:row>
      <xdr:rowOff>76086</xdr:rowOff>
    </xdr:to>
    <xdr:cxnSp macro="">
      <xdr:nvCxnSpPr>
        <xdr:cNvPr id="297" name="直線コネクタ 296"/>
        <xdr:cNvCxnSpPr/>
      </xdr:nvCxnSpPr>
      <xdr:spPr>
        <a:xfrm flipV="1">
          <a:off x="6972300" y="5671997"/>
          <a:ext cx="889000" cy="7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298" name="フローチャート: 判断 297"/>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61814</xdr:rowOff>
    </xdr:from>
    <xdr:ext cx="599010" cy="259045"/>
    <xdr:sp macro="" textlink="">
      <xdr:nvSpPr>
        <xdr:cNvPr id="299" name="テキスト ボックス 298"/>
        <xdr:cNvSpPr txBox="1"/>
      </xdr:nvSpPr>
      <xdr:spPr>
        <a:xfrm>
          <a:off x="7561795" y="657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0" name="フローチャート: 判断 299"/>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74185</xdr:rowOff>
    </xdr:from>
    <xdr:ext cx="534377" cy="259045"/>
    <xdr:sp macro="" textlink="">
      <xdr:nvSpPr>
        <xdr:cNvPr id="301" name="テキスト ボックス 300"/>
        <xdr:cNvSpPr txBox="1"/>
      </xdr:nvSpPr>
      <xdr:spPr>
        <a:xfrm>
          <a:off x="6705111" y="65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88639</xdr:rowOff>
    </xdr:from>
    <xdr:to>
      <xdr:col>55</xdr:col>
      <xdr:colOff>50800</xdr:colOff>
      <xdr:row>37</xdr:row>
      <xdr:rowOff>18789</xdr:rowOff>
    </xdr:to>
    <xdr:sp macro="" textlink="">
      <xdr:nvSpPr>
        <xdr:cNvPr id="307" name="楕円 306"/>
        <xdr:cNvSpPr/>
      </xdr:nvSpPr>
      <xdr:spPr>
        <a:xfrm>
          <a:off x="10426700" y="626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36637</xdr:rowOff>
    </xdr:from>
    <xdr:ext cx="599010" cy="259045"/>
    <xdr:sp macro="" textlink="">
      <xdr:nvSpPr>
        <xdr:cNvPr id="308" name="補助費等該当値テキスト"/>
        <xdr:cNvSpPr txBox="1"/>
      </xdr:nvSpPr>
      <xdr:spPr>
        <a:xfrm>
          <a:off x="10528300" y="620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92788</xdr:rowOff>
    </xdr:from>
    <xdr:to>
      <xdr:col>50</xdr:col>
      <xdr:colOff>165100</xdr:colOff>
      <xdr:row>38</xdr:row>
      <xdr:rowOff>22938</xdr:rowOff>
    </xdr:to>
    <xdr:sp macro="" textlink="">
      <xdr:nvSpPr>
        <xdr:cNvPr id="309" name="楕円 308"/>
        <xdr:cNvSpPr/>
      </xdr:nvSpPr>
      <xdr:spPr>
        <a:xfrm>
          <a:off x="9588500" y="643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39465</xdr:rowOff>
    </xdr:from>
    <xdr:ext cx="599010" cy="259045"/>
    <xdr:sp macro="" textlink="">
      <xdr:nvSpPr>
        <xdr:cNvPr id="310" name="テキスト ボックス 309"/>
        <xdr:cNvSpPr txBox="1"/>
      </xdr:nvSpPr>
      <xdr:spPr>
        <a:xfrm>
          <a:off x="9339795" y="621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167683</xdr:rowOff>
    </xdr:from>
    <xdr:to>
      <xdr:col>46</xdr:col>
      <xdr:colOff>38100</xdr:colOff>
      <xdr:row>37</xdr:row>
      <xdr:rowOff>97833</xdr:rowOff>
    </xdr:to>
    <xdr:sp macro="" textlink="">
      <xdr:nvSpPr>
        <xdr:cNvPr id="311" name="楕円 310"/>
        <xdr:cNvSpPr/>
      </xdr:nvSpPr>
      <xdr:spPr>
        <a:xfrm>
          <a:off x="8699500" y="63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114360</xdr:rowOff>
    </xdr:from>
    <xdr:ext cx="599010" cy="259045"/>
    <xdr:sp macro="" textlink="">
      <xdr:nvSpPr>
        <xdr:cNvPr id="312" name="テキスト ボックス 311"/>
        <xdr:cNvSpPr txBox="1"/>
      </xdr:nvSpPr>
      <xdr:spPr>
        <a:xfrm>
          <a:off x="8450795" y="611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134797</xdr:rowOff>
    </xdr:from>
    <xdr:to>
      <xdr:col>41</xdr:col>
      <xdr:colOff>101600</xdr:colOff>
      <xdr:row>33</xdr:row>
      <xdr:rowOff>64947</xdr:rowOff>
    </xdr:to>
    <xdr:sp macro="" textlink="">
      <xdr:nvSpPr>
        <xdr:cNvPr id="313" name="楕円 312"/>
        <xdr:cNvSpPr/>
      </xdr:nvSpPr>
      <xdr:spPr>
        <a:xfrm>
          <a:off x="7810500" y="562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81474</xdr:rowOff>
    </xdr:from>
    <xdr:ext cx="599010" cy="259045"/>
    <xdr:sp macro="" textlink="">
      <xdr:nvSpPr>
        <xdr:cNvPr id="314" name="テキスト ボックス 313"/>
        <xdr:cNvSpPr txBox="1"/>
      </xdr:nvSpPr>
      <xdr:spPr>
        <a:xfrm>
          <a:off x="7561795" y="539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25286</xdr:rowOff>
    </xdr:from>
    <xdr:to>
      <xdr:col>36</xdr:col>
      <xdr:colOff>165100</xdr:colOff>
      <xdr:row>37</xdr:row>
      <xdr:rowOff>126886</xdr:rowOff>
    </xdr:to>
    <xdr:sp macro="" textlink="">
      <xdr:nvSpPr>
        <xdr:cNvPr id="315" name="楕円 314"/>
        <xdr:cNvSpPr/>
      </xdr:nvSpPr>
      <xdr:spPr>
        <a:xfrm>
          <a:off x="6921500" y="636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143413</xdr:rowOff>
    </xdr:from>
    <xdr:ext cx="599010" cy="259045"/>
    <xdr:sp macro="" textlink="">
      <xdr:nvSpPr>
        <xdr:cNvPr id="316" name="テキスト ボックス 315"/>
        <xdr:cNvSpPr txBox="1"/>
      </xdr:nvSpPr>
      <xdr:spPr>
        <a:xfrm>
          <a:off x="6672795" y="614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38" name="直線コネクタ 337"/>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39" name="普通建設事業費最小値テキスト"/>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0" name="直線コネクタ 339"/>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1" name="普通建設事業費最大値テキスト"/>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2" name="直線コネクタ 341"/>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155870</xdr:rowOff>
    </xdr:from>
    <xdr:to>
      <xdr:col>55</xdr:col>
      <xdr:colOff>0</xdr:colOff>
      <xdr:row>57</xdr:row>
      <xdr:rowOff>16304</xdr:rowOff>
    </xdr:to>
    <xdr:cxnSp macro="">
      <xdr:nvCxnSpPr>
        <xdr:cNvPr id="343" name="直線コネクタ 342"/>
        <xdr:cNvCxnSpPr/>
      </xdr:nvCxnSpPr>
      <xdr:spPr>
        <a:xfrm>
          <a:off x="9639300" y="9757070"/>
          <a:ext cx="838200" cy="3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9480</xdr:rowOff>
    </xdr:from>
    <xdr:ext cx="599010" cy="259045"/>
    <xdr:sp macro="" textlink="">
      <xdr:nvSpPr>
        <xdr:cNvPr id="344" name="普通建設事業費平均値テキスト"/>
        <xdr:cNvSpPr txBox="1"/>
      </xdr:nvSpPr>
      <xdr:spPr>
        <a:xfrm>
          <a:off x="10528300" y="9953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5" name="フローチャート: 判断 344"/>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89957</xdr:rowOff>
    </xdr:from>
    <xdr:to>
      <xdr:col>50</xdr:col>
      <xdr:colOff>114300</xdr:colOff>
      <xdr:row>56</xdr:row>
      <xdr:rowOff>155870</xdr:rowOff>
    </xdr:to>
    <xdr:cxnSp macro="">
      <xdr:nvCxnSpPr>
        <xdr:cNvPr id="346" name="直線コネクタ 345"/>
        <xdr:cNvCxnSpPr/>
      </xdr:nvCxnSpPr>
      <xdr:spPr>
        <a:xfrm>
          <a:off x="8750300" y="9691157"/>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7" name="フローチャート: 判断 346"/>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123900</xdr:rowOff>
    </xdr:from>
    <xdr:ext cx="599010" cy="259045"/>
    <xdr:sp macro="" textlink="">
      <xdr:nvSpPr>
        <xdr:cNvPr id="348" name="テキスト ボックス 347"/>
        <xdr:cNvSpPr txBox="1"/>
      </xdr:nvSpPr>
      <xdr:spPr>
        <a:xfrm>
          <a:off x="9339795" y="1006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89957</xdr:rowOff>
    </xdr:from>
    <xdr:to>
      <xdr:col>45</xdr:col>
      <xdr:colOff>177800</xdr:colOff>
      <xdr:row>58</xdr:row>
      <xdr:rowOff>81357</xdr:rowOff>
    </xdr:to>
    <xdr:cxnSp macro="">
      <xdr:nvCxnSpPr>
        <xdr:cNvPr id="349" name="直線コネクタ 348"/>
        <xdr:cNvCxnSpPr/>
      </xdr:nvCxnSpPr>
      <xdr:spPr>
        <a:xfrm flipV="1">
          <a:off x="7861300" y="9691157"/>
          <a:ext cx="889000" cy="33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0" name="フローチャート: 判断 349"/>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129145</xdr:rowOff>
    </xdr:from>
    <xdr:ext cx="599010" cy="259045"/>
    <xdr:sp macro="" textlink="">
      <xdr:nvSpPr>
        <xdr:cNvPr id="351" name="テキスト ボックス 350"/>
        <xdr:cNvSpPr txBox="1"/>
      </xdr:nvSpPr>
      <xdr:spPr>
        <a:xfrm>
          <a:off x="8450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81357</xdr:rowOff>
    </xdr:from>
    <xdr:to>
      <xdr:col>41</xdr:col>
      <xdr:colOff>50800</xdr:colOff>
      <xdr:row>58</xdr:row>
      <xdr:rowOff>118758</xdr:rowOff>
    </xdr:to>
    <xdr:cxnSp macro="">
      <xdr:nvCxnSpPr>
        <xdr:cNvPr id="352" name="直線コネクタ 351"/>
        <xdr:cNvCxnSpPr/>
      </xdr:nvCxnSpPr>
      <xdr:spPr>
        <a:xfrm flipV="1">
          <a:off x="6972300" y="10025457"/>
          <a:ext cx="889000" cy="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3" name="フローチャート: 判断 352"/>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125445</xdr:rowOff>
    </xdr:from>
    <xdr:ext cx="599010" cy="259045"/>
    <xdr:sp macro="" textlink="">
      <xdr:nvSpPr>
        <xdr:cNvPr id="354" name="テキスト ボックス 353"/>
        <xdr:cNvSpPr txBox="1"/>
      </xdr:nvSpPr>
      <xdr:spPr>
        <a:xfrm>
          <a:off x="7561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5" name="フローチャート: 判断 354"/>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143636</xdr:rowOff>
    </xdr:from>
    <xdr:ext cx="599010" cy="259045"/>
    <xdr:sp macro="" textlink="">
      <xdr:nvSpPr>
        <xdr:cNvPr id="356" name="テキスト ボックス 355"/>
        <xdr:cNvSpPr txBox="1"/>
      </xdr:nvSpPr>
      <xdr:spPr>
        <a:xfrm>
          <a:off x="6672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136954</xdr:rowOff>
    </xdr:from>
    <xdr:to>
      <xdr:col>55</xdr:col>
      <xdr:colOff>50800</xdr:colOff>
      <xdr:row>57</xdr:row>
      <xdr:rowOff>67104</xdr:rowOff>
    </xdr:to>
    <xdr:sp macro="" textlink="">
      <xdr:nvSpPr>
        <xdr:cNvPr id="362" name="楕円 361"/>
        <xdr:cNvSpPr/>
      </xdr:nvSpPr>
      <xdr:spPr>
        <a:xfrm>
          <a:off x="10426700" y="973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159831</xdr:rowOff>
    </xdr:from>
    <xdr:ext cx="599010" cy="259045"/>
    <xdr:sp macro="" textlink="">
      <xdr:nvSpPr>
        <xdr:cNvPr id="363" name="普通建設事業費該当値テキスト"/>
        <xdr:cNvSpPr txBox="1"/>
      </xdr:nvSpPr>
      <xdr:spPr>
        <a:xfrm>
          <a:off x="10528300" y="95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105070</xdr:rowOff>
    </xdr:from>
    <xdr:to>
      <xdr:col>50</xdr:col>
      <xdr:colOff>165100</xdr:colOff>
      <xdr:row>57</xdr:row>
      <xdr:rowOff>35220</xdr:rowOff>
    </xdr:to>
    <xdr:sp macro="" textlink="">
      <xdr:nvSpPr>
        <xdr:cNvPr id="364" name="楕円 363"/>
        <xdr:cNvSpPr/>
      </xdr:nvSpPr>
      <xdr:spPr>
        <a:xfrm>
          <a:off x="9588500" y="97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51747</xdr:rowOff>
    </xdr:from>
    <xdr:ext cx="599010" cy="259045"/>
    <xdr:sp macro="" textlink="">
      <xdr:nvSpPr>
        <xdr:cNvPr id="365" name="テキスト ボックス 364"/>
        <xdr:cNvSpPr txBox="1"/>
      </xdr:nvSpPr>
      <xdr:spPr>
        <a:xfrm>
          <a:off x="9339795" y="948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39157</xdr:rowOff>
    </xdr:from>
    <xdr:to>
      <xdr:col>46</xdr:col>
      <xdr:colOff>38100</xdr:colOff>
      <xdr:row>56</xdr:row>
      <xdr:rowOff>140757</xdr:rowOff>
    </xdr:to>
    <xdr:sp macro="" textlink="">
      <xdr:nvSpPr>
        <xdr:cNvPr id="366" name="楕円 365"/>
        <xdr:cNvSpPr/>
      </xdr:nvSpPr>
      <xdr:spPr>
        <a:xfrm>
          <a:off x="8699500" y="96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157284</xdr:rowOff>
    </xdr:from>
    <xdr:ext cx="599010" cy="259045"/>
    <xdr:sp macro="" textlink="">
      <xdr:nvSpPr>
        <xdr:cNvPr id="367" name="テキスト ボックス 366"/>
        <xdr:cNvSpPr txBox="1"/>
      </xdr:nvSpPr>
      <xdr:spPr>
        <a:xfrm>
          <a:off x="8450795" y="941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30557</xdr:rowOff>
    </xdr:from>
    <xdr:to>
      <xdr:col>41</xdr:col>
      <xdr:colOff>101600</xdr:colOff>
      <xdr:row>58</xdr:row>
      <xdr:rowOff>132157</xdr:rowOff>
    </xdr:to>
    <xdr:sp macro="" textlink="">
      <xdr:nvSpPr>
        <xdr:cNvPr id="368" name="楕円 367"/>
        <xdr:cNvSpPr/>
      </xdr:nvSpPr>
      <xdr:spPr>
        <a:xfrm>
          <a:off x="7810500" y="99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148684</xdr:rowOff>
    </xdr:from>
    <xdr:ext cx="599010" cy="259045"/>
    <xdr:sp macro="" textlink="">
      <xdr:nvSpPr>
        <xdr:cNvPr id="369" name="テキスト ボックス 368"/>
        <xdr:cNvSpPr txBox="1"/>
      </xdr:nvSpPr>
      <xdr:spPr>
        <a:xfrm>
          <a:off x="7561795" y="974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67958</xdr:rowOff>
    </xdr:from>
    <xdr:to>
      <xdr:col>36</xdr:col>
      <xdr:colOff>165100</xdr:colOff>
      <xdr:row>58</xdr:row>
      <xdr:rowOff>169558</xdr:rowOff>
    </xdr:to>
    <xdr:sp macro="" textlink="">
      <xdr:nvSpPr>
        <xdr:cNvPr id="370" name="楕円 369"/>
        <xdr:cNvSpPr/>
      </xdr:nvSpPr>
      <xdr:spPr>
        <a:xfrm>
          <a:off x="6921500" y="1001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160685</xdr:rowOff>
    </xdr:from>
    <xdr:ext cx="534377" cy="259045"/>
    <xdr:sp macro="" textlink="">
      <xdr:nvSpPr>
        <xdr:cNvPr id="371" name="テキスト ボックス 370"/>
        <xdr:cNvSpPr txBox="1"/>
      </xdr:nvSpPr>
      <xdr:spPr>
        <a:xfrm>
          <a:off x="6705111" y="101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5" name="直線コネクタ 394"/>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6" name="普通建設事業費 （ うち新規整備　）最小値テキスト"/>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398" name="普通建設事業費 （ うち新規整備　）最大値テキスト"/>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399" name="直線コネクタ 398"/>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9446</xdr:rowOff>
    </xdr:from>
    <xdr:to>
      <xdr:col>55</xdr:col>
      <xdr:colOff>0</xdr:colOff>
      <xdr:row>79</xdr:row>
      <xdr:rowOff>41529</xdr:rowOff>
    </xdr:to>
    <xdr:cxnSp macro="">
      <xdr:nvCxnSpPr>
        <xdr:cNvPr id="400" name="直線コネクタ 399"/>
        <xdr:cNvCxnSpPr/>
      </xdr:nvCxnSpPr>
      <xdr:spPr>
        <a:xfrm flipV="1">
          <a:off x="9639300" y="13382546"/>
          <a:ext cx="838200" cy="20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97984</xdr:rowOff>
    </xdr:from>
    <xdr:ext cx="534377" cy="259045"/>
    <xdr:sp macro="" textlink="">
      <xdr:nvSpPr>
        <xdr:cNvPr id="401" name="普通建設事業費 （ うち新規整備　）平均値テキスト"/>
        <xdr:cNvSpPr txBox="1"/>
      </xdr:nvSpPr>
      <xdr:spPr>
        <a:xfrm>
          <a:off x="10528300" y="13471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2" name="フローチャート: 判断 401"/>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144923</xdr:rowOff>
    </xdr:from>
    <xdr:to>
      <xdr:col>50</xdr:col>
      <xdr:colOff>114300</xdr:colOff>
      <xdr:row>79</xdr:row>
      <xdr:rowOff>41529</xdr:rowOff>
    </xdr:to>
    <xdr:cxnSp macro="">
      <xdr:nvCxnSpPr>
        <xdr:cNvPr id="403" name="直線コネクタ 402"/>
        <xdr:cNvCxnSpPr/>
      </xdr:nvCxnSpPr>
      <xdr:spPr>
        <a:xfrm>
          <a:off x="8750300" y="13346573"/>
          <a:ext cx="889000" cy="23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4" name="フローチャート: 判断 403"/>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60447</xdr:rowOff>
    </xdr:from>
    <xdr:ext cx="534377" cy="259045"/>
    <xdr:sp macro="" textlink="">
      <xdr:nvSpPr>
        <xdr:cNvPr id="405" name="テキスト ボックス 404"/>
        <xdr:cNvSpPr txBox="1"/>
      </xdr:nvSpPr>
      <xdr:spPr>
        <a:xfrm>
          <a:off x="9372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144923</xdr:rowOff>
    </xdr:from>
    <xdr:to>
      <xdr:col>45</xdr:col>
      <xdr:colOff>177800</xdr:colOff>
      <xdr:row>79</xdr:row>
      <xdr:rowOff>41720</xdr:rowOff>
    </xdr:to>
    <xdr:cxnSp macro="">
      <xdr:nvCxnSpPr>
        <xdr:cNvPr id="406" name="直線コネクタ 405"/>
        <xdr:cNvCxnSpPr/>
      </xdr:nvCxnSpPr>
      <xdr:spPr>
        <a:xfrm flipV="1">
          <a:off x="7861300" y="13346573"/>
          <a:ext cx="889000" cy="23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7" name="フローチャート: 判断 406"/>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41797</xdr:rowOff>
    </xdr:from>
    <xdr:ext cx="534377" cy="259045"/>
    <xdr:sp macro="" textlink="">
      <xdr:nvSpPr>
        <xdr:cNvPr id="408" name="テキスト ボックス 407"/>
        <xdr:cNvSpPr txBox="1"/>
      </xdr:nvSpPr>
      <xdr:spPr>
        <a:xfrm>
          <a:off x="8483111" y="1358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15717</xdr:rowOff>
    </xdr:from>
    <xdr:to>
      <xdr:col>41</xdr:col>
      <xdr:colOff>50800</xdr:colOff>
      <xdr:row>79</xdr:row>
      <xdr:rowOff>41720</xdr:rowOff>
    </xdr:to>
    <xdr:cxnSp macro="">
      <xdr:nvCxnSpPr>
        <xdr:cNvPr id="409" name="直線コネクタ 408"/>
        <xdr:cNvCxnSpPr/>
      </xdr:nvCxnSpPr>
      <xdr:spPr>
        <a:xfrm>
          <a:off x="6972300" y="13560267"/>
          <a:ext cx="889000" cy="2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0" name="フローチャート: 判断 409"/>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49671</xdr:rowOff>
    </xdr:from>
    <xdr:ext cx="534377" cy="259045"/>
    <xdr:sp macro="" textlink="">
      <xdr:nvSpPr>
        <xdr:cNvPr id="411" name="テキスト ボックス 410"/>
        <xdr:cNvSpPr txBox="1"/>
      </xdr:nvSpPr>
      <xdr:spPr>
        <a:xfrm>
          <a:off x="7594111" y="1325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2" name="フローチャート: 判断 411"/>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31842</xdr:rowOff>
    </xdr:from>
    <xdr:ext cx="534377" cy="259045"/>
    <xdr:sp macro="" textlink="">
      <xdr:nvSpPr>
        <xdr:cNvPr id="413" name="テキスト ボックス 412"/>
        <xdr:cNvSpPr txBox="1"/>
      </xdr:nvSpPr>
      <xdr:spPr>
        <a:xfrm>
          <a:off x="6705111" y="1323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130096</xdr:rowOff>
    </xdr:from>
    <xdr:to>
      <xdr:col>55</xdr:col>
      <xdr:colOff>50800</xdr:colOff>
      <xdr:row>78</xdr:row>
      <xdr:rowOff>60246</xdr:rowOff>
    </xdr:to>
    <xdr:sp macro="" textlink="">
      <xdr:nvSpPr>
        <xdr:cNvPr id="419" name="楕円 418"/>
        <xdr:cNvSpPr/>
      </xdr:nvSpPr>
      <xdr:spPr>
        <a:xfrm>
          <a:off x="10426700" y="133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152973</xdr:rowOff>
    </xdr:from>
    <xdr:ext cx="599010" cy="259045"/>
    <xdr:sp macro="" textlink="">
      <xdr:nvSpPr>
        <xdr:cNvPr id="420" name="普通建設事業費 （ うち新規整備　）該当値テキスト"/>
        <xdr:cNvSpPr txBox="1"/>
      </xdr:nvSpPr>
      <xdr:spPr>
        <a:xfrm>
          <a:off x="10528300" y="1318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162179</xdr:rowOff>
    </xdr:from>
    <xdr:to>
      <xdr:col>50</xdr:col>
      <xdr:colOff>165100</xdr:colOff>
      <xdr:row>79</xdr:row>
      <xdr:rowOff>92329</xdr:rowOff>
    </xdr:to>
    <xdr:sp macro="" textlink="">
      <xdr:nvSpPr>
        <xdr:cNvPr id="421" name="楕円 420"/>
        <xdr:cNvSpPr/>
      </xdr:nvSpPr>
      <xdr:spPr>
        <a:xfrm>
          <a:off x="9588500" y="135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83456</xdr:rowOff>
    </xdr:from>
    <xdr:ext cx="469744" cy="259045"/>
    <xdr:sp macro="" textlink="">
      <xdr:nvSpPr>
        <xdr:cNvPr id="422" name="テキスト ボックス 421"/>
        <xdr:cNvSpPr txBox="1"/>
      </xdr:nvSpPr>
      <xdr:spPr>
        <a:xfrm>
          <a:off x="9404428" y="1362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94123</xdr:rowOff>
    </xdr:from>
    <xdr:to>
      <xdr:col>46</xdr:col>
      <xdr:colOff>38100</xdr:colOff>
      <xdr:row>78</xdr:row>
      <xdr:rowOff>24273</xdr:rowOff>
    </xdr:to>
    <xdr:sp macro="" textlink="">
      <xdr:nvSpPr>
        <xdr:cNvPr id="423" name="楕円 422"/>
        <xdr:cNvSpPr/>
      </xdr:nvSpPr>
      <xdr:spPr>
        <a:xfrm>
          <a:off x="8699500" y="1329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40800</xdr:rowOff>
    </xdr:from>
    <xdr:ext cx="599010" cy="259045"/>
    <xdr:sp macro="" textlink="">
      <xdr:nvSpPr>
        <xdr:cNvPr id="424" name="テキスト ボックス 423"/>
        <xdr:cNvSpPr txBox="1"/>
      </xdr:nvSpPr>
      <xdr:spPr>
        <a:xfrm>
          <a:off x="8450795" y="1307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162370</xdr:rowOff>
    </xdr:from>
    <xdr:to>
      <xdr:col>41</xdr:col>
      <xdr:colOff>101600</xdr:colOff>
      <xdr:row>79</xdr:row>
      <xdr:rowOff>92520</xdr:rowOff>
    </xdr:to>
    <xdr:sp macro="" textlink="">
      <xdr:nvSpPr>
        <xdr:cNvPr id="425" name="楕円 424"/>
        <xdr:cNvSpPr/>
      </xdr:nvSpPr>
      <xdr:spPr>
        <a:xfrm>
          <a:off x="7810500" y="135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83647</xdr:rowOff>
    </xdr:from>
    <xdr:ext cx="469744" cy="259045"/>
    <xdr:sp macro="" textlink="">
      <xdr:nvSpPr>
        <xdr:cNvPr id="426" name="テキスト ボックス 425"/>
        <xdr:cNvSpPr txBox="1"/>
      </xdr:nvSpPr>
      <xdr:spPr>
        <a:xfrm>
          <a:off x="7626428" y="1362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136367</xdr:rowOff>
    </xdr:from>
    <xdr:to>
      <xdr:col>36</xdr:col>
      <xdr:colOff>165100</xdr:colOff>
      <xdr:row>79</xdr:row>
      <xdr:rowOff>66517</xdr:rowOff>
    </xdr:to>
    <xdr:sp macro="" textlink="">
      <xdr:nvSpPr>
        <xdr:cNvPr id="427" name="楕円 426"/>
        <xdr:cNvSpPr/>
      </xdr:nvSpPr>
      <xdr:spPr>
        <a:xfrm>
          <a:off x="6921500" y="1350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57644</xdr:rowOff>
    </xdr:from>
    <xdr:ext cx="534377" cy="259045"/>
    <xdr:sp macro="" textlink="">
      <xdr:nvSpPr>
        <xdr:cNvPr id="428" name="テキスト ボックス 427"/>
        <xdr:cNvSpPr txBox="1"/>
      </xdr:nvSpPr>
      <xdr:spPr>
        <a:xfrm>
          <a:off x="6705111" y="1360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8" name="テキスト ボックス 44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2" name="直線コネクタ 451"/>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3" name="普通建設事業費 （ うち更新整備　）最小値テキスト"/>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4" name="直線コネクタ 453"/>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5" name="普通建設事業費 （ うち更新整備　）最大値テキスト"/>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6" name="直線コネクタ 455"/>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31536</xdr:rowOff>
    </xdr:from>
    <xdr:to>
      <xdr:col>55</xdr:col>
      <xdr:colOff>0</xdr:colOff>
      <xdr:row>95</xdr:row>
      <xdr:rowOff>134827</xdr:rowOff>
    </xdr:to>
    <xdr:cxnSp macro="">
      <xdr:nvCxnSpPr>
        <xdr:cNvPr id="457" name="直線コネクタ 456"/>
        <xdr:cNvCxnSpPr/>
      </xdr:nvCxnSpPr>
      <xdr:spPr>
        <a:xfrm>
          <a:off x="9639300" y="16147836"/>
          <a:ext cx="838200" cy="27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53739</xdr:rowOff>
    </xdr:from>
    <xdr:ext cx="534377" cy="259045"/>
    <xdr:sp macro="" textlink="">
      <xdr:nvSpPr>
        <xdr:cNvPr id="458" name="普通建設事業費 （ うち更新整備　）平均値テキスト"/>
        <xdr:cNvSpPr txBox="1"/>
      </xdr:nvSpPr>
      <xdr:spPr>
        <a:xfrm>
          <a:off x="10528300" y="1685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59" name="フローチャート: 判断 458"/>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31536</xdr:rowOff>
    </xdr:from>
    <xdr:to>
      <xdr:col>50</xdr:col>
      <xdr:colOff>114300</xdr:colOff>
      <xdr:row>94</xdr:row>
      <xdr:rowOff>66799</xdr:rowOff>
    </xdr:to>
    <xdr:cxnSp macro="">
      <xdr:nvCxnSpPr>
        <xdr:cNvPr id="460" name="直線コネクタ 459"/>
        <xdr:cNvCxnSpPr/>
      </xdr:nvCxnSpPr>
      <xdr:spPr>
        <a:xfrm flipV="1">
          <a:off x="8750300" y="16147836"/>
          <a:ext cx="889000" cy="3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1" name="フローチャート: 判断 460"/>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167412</xdr:rowOff>
    </xdr:from>
    <xdr:ext cx="534377" cy="259045"/>
    <xdr:sp macro="" textlink="">
      <xdr:nvSpPr>
        <xdr:cNvPr id="462" name="テキスト ボックス 461"/>
        <xdr:cNvSpPr txBox="1"/>
      </xdr:nvSpPr>
      <xdr:spPr>
        <a:xfrm>
          <a:off x="9372111" y="1696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66799</xdr:rowOff>
    </xdr:from>
    <xdr:to>
      <xdr:col>45</xdr:col>
      <xdr:colOff>177800</xdr:colOff>
      <xdr:row>98</xdr:row>
      <xdr:rowOff>83432</xdr:rowOff>
    </xdr:to>
    <xdr:cxnSp macro="">
      <xdr:nvCxnSpPr>
        <xdr:cNvPr id="463" name="直線コネクタ 462"/>
        <xdr:cNvCxnSpPr/>
      </xdr:nvCxnSpPr>
      <xdr:spPr>
        <a:xfrm flipV="1">
          <a:off x="7861300" y="16183099"/>
          <a:ext cx="889000" cy="70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4" name="フローチャート: 判断 463"/>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5173</xdr:rowOff>
    </xdr:from>
    <xdr:ext cx="534377" cy="259045"/>
    <xdr:sp macro="" textlink="">
      <xdr:nvSpPr>
        <xdr:cNvPr id="465" name="テキスト ボックス 464"/>
        <xdr:cNvSpPr txBox="1"/>
      </xdr:nvSpPr>
      <xdr:spPr>
        <a:xfrm>
          <a:off x="8483111" y="1697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83432</xdr:rowOff>
    </xdr:from>
    <xdr:to>
      <xdr:col>41</xdr:col>
      <xdr:colOff>50800</xdr:colOff>
      <xdr:row>99</xdr:row>
      <xdr:rowOff>24772</xdr:rowOff>
    </xdr:to>
    <xdr:cxnSp macro="">
      <xdr:nvCxnSpPr>
        <xdr:cNvPr id="466" name="直線コネクタ 465"/>
        <xdr:cNvCxnSpPr/>
      </xdr:nvCxnSpPr>
      <xdr:spPr>
        <a:xfrm flipV="1">
          <a:off x="6972300" y="16885532"/>
          <a:ext cx="889000" cy="11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7" name="フローチャート: 判断 466"/>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10408</xdr:rowOff>
    </xdr:from>
    <xdr:ext cx="534377" cy="259045"/>
    <xdr:sp macro="" textlink="">
      <xdr:nvSpPr>
        <xdr:cNvPr id="468" name="テキスト ボックス 467"/>
        <xdr:cNvSpPr txBox="1"/>
      </xdr:nvSpPr>
      <xdr:spPr>
        <a:xfrm>
          <a:off x="7594111" y="169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69" name="フローチャート: 判断 468"/>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39789</xdr:rowOff>
    </xdr:from>
    <xdr:ext cx="534377" cy="259045"/>
    <xdr:sp macro="" textlink="">
      <xdr:nvSpPr>
        <xdr:cNvPr id="470" name="テキスト ボックス 469"/>
        <xdr:cNvSpPr txBox="1"/>
      </xdr:nvSpPr>
      <xdr:spPr>
        <a:xfrm>
          <a:off x="6705111" y="166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84027</xdr:rowOff>
    </xdr:from>
    <xdr:to>
      <xdr:col>55</xdr:col>
      <xdr:colOff>50800</xdr:colOff>
      <xdr:row>96</xdr:row>
      <xdr:rowOff>14177</xdr:rowOff>
    </xdr:to>
    <xdr:sp macro="" textlink="">
      <xdr:nvSpPr>
        <xdr:cNvPr id="476" name="楕円 475"/>
        <xdr:cNvSpPr/>
      </xdr:nvSpPr>
      <xdr:spPr>
        <a:xfrm>
          <a:off x="10426700" y="163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106904</xdr:rowOff>
    </xdr:from>
    <xdr:ext cx="599010" cy="259045"/>
    <xdr:sp macro="" textlink="">
      <xdr:nvSpPr>
        <xdr:cNvPr id="477" name="普通建設事業費 （ うち更新整備　）該当値テキスト"/>
        <xdr:cNvSpPr txBox="1"/>
      </xdr:nvSpPr>
      <xdr:spPr>
        <a:xfrm>
          <a:off x="10528300" y="1622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152186</xdr:rowOff>
    </xdr:from>
    <xdr:to>
      <xdr:col>50</xdr:col>
      <xdr:colOff>165100</xdr:colOff>
      <xdr:row>94</xdr:row>
      <xdr:rowOff>82336</xdr:rowOff>
    </xdr:to>
    <xdr:sp macro="" textlink="">
      <xdr:nvSpPr>
        <xdr:cNvPr id="478" name="楕円 477"/>
        <xdr:cNvSpPr/>
      </xdr:nvSpPr>
      <xdr:spPr>
        <a:xfrm>
          <a:off x="9588500" y="1609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98863</xdr:rowOff>
    </xdr:from>
    <xdr:ext cx="599010" cy="259045"/>
    <xdr:sp macro="" textlink="">
      <xdr:nvSpPr>
        <xdr:cNvPr id="479" name="テキスト ボックス 478"/>
        <xdr:cNvSpPr txBox="1"/>
      </xdr:nvSpPr>
      <xdr:spPr>
        <a:xfrm>
          <a:off x="9339795" y="1587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15999</xdr:rowOff>
    </xdr:from>
    <xdr:to>
      <xdr:col>46</xdr:col>
      <xdr:colOff>38100</xdr:colOff>
      <xdr:row>94</xdr:row>
      <xdr:rowOff>117599</xdr:rowOff>
    </xdr:to>
    <xdr:sp macro="" textlink="">
      <xdr:nvSpPr>
        <xdr:cNvPr id="480" name="楕円 479"/>
        <xdr:cNvSpPr/>
      </xdr:nvSpPr>
      <xdr:spPr>
        <a:xfrm>
          <a:off x="8699500" y="1613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134126</xdr:rowOff>
    </xdr:from>
    <xdr:ext cx="599010" cy="259045"/>
    <xdr:sp macro="" textlink="">
      <xdr:nvSpPr>
        <xdr:cNvPr id="481" name="テキスト ボックス 480"/>
        <xdr:cNvSpPr txBox="1"/>
      </xdr:nvSpPr>
      <xdr:spPr>
        <a:xfrm>
          <a:off x="8450795" y="1590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32632</xdr:rowOff>
    </xdr:from>
    <xdr:to>
      <xdr:col>41</xdr:col>
      <xdr:colOff>101600</xdr:colOff>
      <xdr:row>98</xdr:row>
      <xdr:rowOff>134232</xdr:rowOff>
    </xdr:to>
    <xdr:sp macro="" textlink="">
      <xdr:nvSpPr>
        <xdr:cNvPr id="482" name="楕円 481"/>
        <xdr:cNvSpPr/>
      </xdr:nvSpPr>
      <xdr:spPr>
        <a:xfrm>
          <a:off x="7810500" y="1683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150759</xdr:rowOff>
    </xdr:from>
    <xdr:ext cx="599010" cy="259045"/>
    <xdr:sp macro="" textlink="">
      <xdr:nvSpPr>
        <xdr:cNvPr id="483" name="テキスト ボックス 482"/>
        <xdr:cNvSpPr txBox="1"/>
      </xdr:nvSpPr>
      <xdr:spPr>
        <a:xfrm>
          <a:off x="7561795" y="1660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145422</xdr:rowOff>
    </xdr:from>
    <xdr:to>
      <xdr:col>36</xdr:col>
      <xdr:colOff>165100</xdr:colOff>
      <xdr:row>99</xdr:row>
      <xdr:rowOff>75572</xdr:rowOff>
    </xdr:to>
    <xdr:sp macro="" textlink="">
      <xdr:nvSpPr>
        <xdr:cNvPr id="484" name="楕円 483"/>
        <xdr:cNvSpPr/>
      </xdr:nvSpPr>
      <xdr:spPr>
        <a:xfrm>
          <a:off x="6921500" y="1694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66699</xdr:rowOff>
    </xdr:from>
    <xdr:ext cx="534377" cy="259045"/>
    <xdr:sp macro="" textlink="">
      <xdr:nvSpPr>
        <xdr:cNvPr id="485" name="テキスト ボックス 484"/>
        <xdr:cNvSpPr txBox="1"/>
      </xdr:nvSpPr>
      <xdr:spPr>
        <a:xfrm>
          <a:off x="6705111" y="1704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09" name="直線コネクタ 508"/>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0" name="災害復旧事業費最小値テキスト"/>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2" name="災害復旧事業費最大値テキスト"/>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3" name="直線コネクタ 512"/>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105490</xdr:rowOff>
    </xdr:from>
    <xdr:to>
      <xdr:col>85</xdr:col>
      <xdr:colOff>127000</xdr:colOff>
      <xdr:row>38</xdr:row>
      <xdr:rowOff>130865</xdr:rowOff>
    </xdr:to>
    <xdr:cxnSp macro="">
      <xdr:nvCxnSpPr>
        <xdr:cNvPr id="514" name="直線コネクタ 513"/>
        <xdr:cNvCxnSpPr/>
      </xdr:nvCxnSpPr>
      <xdr:spPr>
        <a:xfrm flipV="1">
          <a:off x="15481300" y="6620590"/>
          <a:ext cx="8382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104120</xdr:rowOff>
    </xdr:from>
    <xdr:ext cx="534377" cy="259045"/>
    <xdr:sp macro="" textlink="">
      <xdr:nvSpPr>
        <xdr:cNvPr id="515" name="災害復旧事業費平均値テキスト"/>
        <xdr:cNvSpPr txBox="1"/>
      </xdr:nvSpPr>
      <xdr:spPr>
        <a:xfrm>
          <a:off x="16370300" y="661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6" name="フローチャート: 判断 515"/>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67520</xdr:rowOff>
    </xdr:from>
    <xdr:to>
      <xdr:col>81</xdr:col>
      <xdr:colOff>50800</xdr:colOff>
      <xdr:row>38</xdr:row>
      <xdr:rowOff>130865</xdr:rowOff>
    </xdr:to>
    <xdr:cxnSp macro="">
      <xdr:nvCxnSpPr>
        <xdr:cNvPr id="517" name="直線コネクタ 516"/>
        <xdr:cNvCxnSpPr/>
      </xdr:nvCxnSpPr>
      <xdr:spPr>
        <a:xfrm>
          <a:off x="14592300" y="6411170"/>
          <a:ext cx="889000" cy="23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18" name="フローチャート: 判断 517"/>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52998</xdr:rowOff>
    </xdr:from>
    <xdr:ext cx="469744" cy="259045"/>
    <xdr:sp macro="" textlink="">
      <xdr:nvSpPr>
        <xdr:cNvPr id="519" name="テキスト ボックス 518"/>
        <xdr:cNvSpPr txBox="1"/>
      </xdr:nvSpPr>
      <xdr:spPr>
        <a:xfrm>
          <a:off x="15246428" y="67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88063</xdr:rowOff>
    </xdr:from>
    <xdr:to>
      <xdr:col>76</xdr:col>
      <xdr:colOff>114300</xdr:colOff>
      <xdr:row>37</xdr:row>
      <xdr:rowOff>67520</xdr:rowOff>
    </xdr:to>
    <xdr:cxnSp macro="">
      <xdr:nvCxnSpPr>
        <xdr:cNvPr id="520" name="直線コネクタ 519"/>
        <xdr:cNvCxnSpPr/>
      </xdr:nvCxnSpPr>
      <xdr:spPr>
        <a:xfrm>
          <a:off x="13703300" y="5917363"/>
          <a:ext cx="889000" cy="49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1" name="フローチャート: 判断 520"/>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49302</xdr:rowOff>
    </xdr:from>
    <xdr:ext cx="469744" cy="259045"/>
    <xdr:sp macro="" textlink="">
      <xdr:nvSpPr>
        <xdr:cNvPr id="522" name="テキスト ボックス 521"/>
        <xdr:cNvSpPr txBox="1"/>
      </xdr:nvSpPr>
      <xdr:spPr>
        <a:xfrm>
          <a:off x="14357428" y="673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88063</xdr:rowOff>
    </xdr:from>
    <xdr:to>
      <xdr:col>71</xdr:col>
      <xdr:colOff>177800</xdr:colOff>
      <xdr:row>35</xdr:row>
      <xdr:rowOff>120779</xdr:rowOff>
    </xdr:to>
    <xdr:cxnSp macro="">
      <xdr:nvCxnSpPr>
        <xdr:cNvPr id="523" name="直線コネクタ 522"/>
        <xdr:cNvCxnSpPr/>
      </xdr:nvCxnSpPr>
      <xdr:spPr>
        <a:xfrm flipV="1">
          <a:off x="12814300" y="5917363"/>
          <a:ext cx="889000" cy="20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4" name="フローチャート: 判断 523"/>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49279</xdr:rowOff>
    </xdr:from>
    <xdr:ext cx="469744" cy="259045"/>
    <xdr:sp macro="" textlink="">
      <xdr:nvSpPr>
        <xdr:cNvPr id="525" name="テキスト ボックス 524"/>
        <xdr:cNvSpPr txBox="1"/>
      </xdr:nvSpPr>
      <xdr:spPr>
        <a:xfrm>
          <a:off x="13468428" y="673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6" name="フローチャート: 判断 525"/>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51291</xdr:rowOff>
    </xdr:from>
    <xdr:ext cx="469744" cy="259045"/>
    <xdr:sp macro="" textlink="">
      <xdr:nvSpPr>
        <xdr:cNvPr id="527" name="テキスト ボックス 526"/>
        <xdr:cNvSpPr txBox="1"/>
      </xdr:nvSpPr>
      <xdr:spPr>
        <a:xfrm>
          <a:off x="12579428" y="673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54690</xdr:rowOff>
    </xdr:from>
    <xdr:to>
      <xdr:col>85</xdr:col>
      <xdr:colOff>177800</xdr:colOff>
      <xdr:row>38</xdr:row>
      <xdr:rowOff>156290</xdr:rowOff>
    </xdr:to>
    <xdr:sp macro="" textlink="">
      <xdr:nvSpPr>
        <xdr:cNvPr id="533" name="楕円 532"/>
        <xdr:cNvSpPr/>
      </xdr:nvSpPr>
      <xdr:spPr>
        <a:xfrm>
          <a:off x="16268700" y="656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14067</xdr:rowOff>
    </xdr:from>
    <xdr:ext cx="534377" cy="259045"/>
    <xdr:sp macro="" textlink="">
      <xdr:nvSpPr>
        <xdr:cNvPr id="534" name="災害復旧事業費該当値テキスト"/>
        <xdr:cNvSpPr txBox="1"/>
      </xdr:nvSpPr>
      <xdr:spPr>
        <a:xfrm>
          <a:off x="16370300" y="635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80065</xdr:rowOff>
    </xdr:from>
    <xdr:to>
      <xdr:col>81</xdr:col>
      <xdr:colOff>101600</xdr:colOff>
      <xdr:row>39</xdr:row>
      <xdr:rowOff>10215</xdr:rowOff>
    </xdr:to>
    <xdr:sp macro="" textlink="">
      <xdr:nvSpPr>
        <xdr:cNvPr id="535" name="楕円 534"/>
        <xdr:cNvSpPr/>
      </xdr:nvSpPr>
      <xdr:spPr>
        <a:xfrm>
          <a:off x="15430500" y="65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26741</xdr:rowOff>
    </xdr:from>
    <xdr:ext cx="534377" cy="259045"/>
    <xdr:sp macro="" textlink="">
      <xdr:nvSpPr>
        <xdr:cNvPr id="536" name="テキスト ボックス 535"/>
        <xdr:cNvSpPr txBox="1"/>
      </xdr:nvSpPr>
      <xdr:spPr>
        <a:xfrm>
          <a:off x="15214111" y="637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16720</xdr:rowOff>
    </xdr:from>
    <xdr:to>
      <xdr:col>76</xdr:col>
      <xdr:colOff>165100</xdr:colOff>
      <xdr:row>37</xdr:row>
      <xdr:rowOff>118320</xdr:rowOff>
    </xdr:to>
    <xdr:sp macro="" textlink="">
      <xdr:nvSpPr>
        <xdr:cNvPr id="537" name="楕円 536"/>
        <xdr:cNvSpPr/>
      </xdr:nvSpPr>
      <xdr:spPr>
        <a:xfrm>
          <a:off x="14541500" y="636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134847</xdr:rowOff>
    </xdr:from>
    <xdr:ext cx="534377" cy="259045"/>
    <xdr:sp macro="" textlink="">
      <xdr:nvSpPr>
        <xdr:cNvPr id="538" name="テキスト ボックス 537"/>
        <xdr:cNvSpPr txBox="1"/>
      </xdr:nvSpPr>
      <xdr:spPr>
        <a:xfrm>
          <a:off x="14325111" y="613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37263</xdr:rowOff>
    </xdr:from>
    <xdr:to>
      <xdr:col>72</xdr:col>
      <xdr:colOff>38100</xdr:colOff>
      <xdr:row>34</xdr:row>
      <xdr:rowOff>138863</xdr:rowOff>
    </xdr:to>
    <xdr:sp macro="" textlink="">
      <xdr:nvSpPr>
        <xdr:cNvPr id="539" name="楕円 538"/>
        <xdr:cNvSpPr/>
      </xdr:nvSpPr>
      <xdr:spPr>
        <a:xfrm>
          <a:off x="13652500" y="58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155390</xdr:rowOff>
    </xdr:from>
    <xdr:ext cx="599010" cy="259045"/>
    <xdr:sp macro="" textlink="">
      <xdr:nvSpPr>
        <xdr:cNvPr id="540" name="テキスト ボックス 539"/>
        <xdr:cNvSpPr txBox="1"/>
      </xdr:nvSpPr>
      <xdr:spPr>
        <a:xfrm>
          <a:off x="13403795" y="564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69979</xdr:rowOff>
    </xdr:from>
    <xdr:to>
      <xdr:col>67</xdr:col>
      <xdr:colOff>101600</xdr:colOff>
      <xdr:row>36</xdr:row>
      <xdr:rowOff>129</xdr:rowOff>
    </xdr:to>
    <xdr:sp macro="" textlink="">
      <xdr:nvSpPr>
        <xdr:cNvPr id="541" name="楕円 540"/>
        <xdr:cNvSpPr/>
      </xdr:nvSpPr>
      <xdr:spPr>
        <a:xfrm>
          <a:off x="12763500" y="607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16656</xdr:rowOff>
    </xdr:from>
    <xdr:ext cx="599010" cy="259045"/>
    <xdr:sp macro="" textlink="">
      <xdr:nvSpPr>
        <xdr:cNvPr id="542" name="テキスト ボックス 541"/>
        <xdr:cNvSpPr txBox="1"/>
      </xdr:nvSpPr>
      <xdr:spPr>
        <a:xfrm>
          <a:off x="12514795" y="584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2" name="直線コネクタ 60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3" name="テキスト ボックス 602"/>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6" name="直線コネクタ 60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7" name="テキスト ボックス 60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1" name="直線コネクタ 610"/>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2" name="公債費最小値テキスト"/>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3" name="直線コネクタ 612"/>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4" name="公債費最大値テキスト"/>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5" name="直線コネクタ 614"/>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76709</xdr:rowOff>
    </xdr:from>
    <xdr:to>
      <xdr:col>85</xdr:col>
      <xdr:colOff>127000</xdr:colOff>
      <xdr:row>74</xdr:row>
      <xdr:rowOff>26349</xdr:rowOff>
    </xdr:to>
    <xdr:cxnSp macro="">
      <xdr:nvCxnSpPr>
        <xdr:cNvPr id="616" name="直線コネクタ 615"/>
        <xdr:cNvCxnSpPr/>
      </xdr:nvCxnSpPr>
      <xdr:spPr>
        <a:xfrm flipV="1">
          <a:off x="15481300" y="12592559"/>
          <a:ext cx="838200" cy="12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27111</xdr:rowOff>
    </xdr:from>
    <xdr:ext cx="534377" cy="259045"/>
    <xdr:sp macro="" textlink="">
      <xdr:nvSpPr>
        <xdr:cNvPr id="617" name="公債費平均値テキスト"/>
        <xdr:cNvSpPr txBox="1"/>
      </xdr:nvSpPr>
      <xdr:spPr>
        <a:xfrm>
          <a:off x="16370300" y="12885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18" name="フローチャート: 判断 617"/>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26349</xdr:rowOff>
    </xdr:from>
    <xdr:to>
      <xdr:col>81</xdr:col>
      <xdr:colOff>50800</xdr:colOff>
      <xdr:row>75</xdr:row>
      <xdr:rowOff>85985</xdr:rowOff>
    </xdr:to>
    <xdr:cxnSp macro="">
      <xdr:nvCxnSpPr>
        <xdr:cNvPr id="619" name="直線コネクタ 618"/>
        <xdr:cNvCxnSpPr/>
      </xdr:nvCxnSpPr>
      <xdr:spPr>
        <a:xfrm flipV="1">
          <a:off x="14592300" y="12713649"/>
          <a:ext cx="889000" cy="23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0" name="フローチャート: 判断 619"/>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152561</xdr:rowOff>
    </xdr:from>
    <xdr:ext cx="534377" cy="259045"/>
    <xdr:sp macro="" textlink="">
      <xdr:nvSpPr>
        <xdr:cNvPr id="621" name="テキスト ボックス 620"/>
        <xdr:cNvSpPr txBox="1"/>
      </xdr:nvSpPr>
      <xdr:spPr>
        <a:xfrm>
          <a:off x="15214111" y="1301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85985</xdr:rowOff>
    </xdr:from>
    <xdr:to>
      <xdr:col>76</xdr:col>
      <xdr:colOff>114300</xdr:colOff>
      <xdr:row>76</xdr:row>
      <xdr:rowOff>147033</xdr:rowOff>
    </xdr:to>
    <xdr:cxnSp macro="">
      <xdr:nvCxnSpPr>
        <xdr:cNvPr id="622" name="直線コネクタ 621"/>
        <xdr:cNvCxnSpPr/>
      </xdr:nvCxnSpPr>
      <xdr:spPr>
        <a:xfrm flipV="1">
          <a:off x="13703300" y="12944735"/>
          <a:ext cx="889000" cy="23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3" name="フローチャート: 判断 622"/>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16498</xdr:rowOff>
    </xdr:from>
    <xdr:ext cx="534377" cy="259045"/>
    <xdr:sp macro="" textlink="">
      <xdr:nvSpPr>
        <xdr:cNvPr id="624" name="テキスト ボックス 623"/>
        <xdr:cNvSpPr txBox="1"/>
      </xdr:nvSpPr>
      <xdr:spPr>
        <a:xfrm>
          <a:off x="14325111" y="130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147033</xdr:rowOff>
    </xdr:from>
    <xdr:to>
      <xdr:col>71</xdr:col>
      <xdr:colOff>177800</xdr:colOff>
      <xdr:row>76</xdr:row>
      <xdr:rowOff>153673</xdr:rowOff>
    </xdr:to>
    <xdr:cxnSp macro="">
      <xdr:nvCxnSpPr>
        <xdr:cNvPr id="625" name="直線コネクタ 624"/>
        <xdr:cNvCxnSpPr/>
      </xdr:nvCxnSpPr>
      <xdr:spPr>
        <a:xfrm flipV="1">
          <a:off x="12814300" y="13177233"/>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6" name="フローチャート: 判断 625"/>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35274</xdr:rowOff>
    </xdr:from>
    <xdr:ext cx="534377" cy="259045"/>
    <xdr:sp macro="" textlink="">
      <xdr:nvSpPr>
        <xdr:cNvPr id="627" name="テキスト ボックス 626"/>
        <xdr:cNvSpPr txBox="1"/>
      </xdr:nvSpPr>
      <xdr:spPr>
        <a:xfrm>
          <a:off x="13436111" y="127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28" name="フローチャート: 判断 627"/>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41132</xdr:rowOff>
    </xdr:from>
    <xdr:ext cx="534377" cy="259045"/>
    <xdr:sp macro="" textlink="">
      <xdr:nvSpPr>
        <xdr:cNvPr id="629" name="テキスト ボックス 628"/>
        <xdr:cNvSpPr txBox="1"/>
      </xdr:nvSpPr>
      <xdr:spPr>
        <a:xfrm>
          <a:off x="12547111" y="127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25909</xdr:rowOff>
    </xdr:from>
    <xdr:to>
      <xdr:col>85</xdr:col>
      <xdr:colOff>177800</xdr:colOff>
      <xdr:row>73</xdr:row>
      <xdr:rowOff>127509</xdr:rowOff>
    </xdr:to>
    <xdr:sp macro="" textlink="">
      <xdr:nvSpPr>
        <xdr:cNvPr id="635" name="楕円 634"/>
        <xdr:cNvSpPr/>
      </xdr:nvSpPr>
      <xdr:spPr>
        <a:xfrm>
          <a:off x="16268700" y="1254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48786</xdr:rowOff>
    </xdr:from>
    <xdr:ext cx="599010" cy="259045"/>
    <xdr:sp macro="" textlink="">
      <xdr:nvSpPr>
        <xdr:cNvPr id="636" name="公債費該当値テキスト"/>
        <xdr:cNvSpPr txBox="1"/>
      </xdr:nvSpPr>
      <xdr:spPr>
        <a:xfrm>
          <a:off x="16370300" y="12393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146999</xdr:rowOff>
    </xdr:from>
    <xdr:to>
      <xdr:col>81</xdr:col>
      <xdr:colOff>101600</xdr:colOff>
      <xdr:row>74</xdr:row>
      <xdr:rowOff>77149</xdr:rowOff>
    </xdr:to>
    <xdr:sp macro="" textlink="">
      <xdr:nvSpPr>
        <xdr:cNvPr id="637" name="楕円 636"/>
        <xdr:cNvSpPr/>
      </xdr:nvSpPr>
      <xdr:spPr>
        <a:xfrm>
          <a:off x="15430500" y="1266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93676</xdr:rowOff>
    </xdr:from>
    <xdr:ext cx="599010" cy="259045"/>
    <xdr:sp macro="" textlink="">
      <xdr:nvSpPr>
        <xdr:cNvPr id="638" name="テキスト ボックス 637"/>
        <xdr:cNvSpPr txBox="1"/>
      </xdr:nvSpPr>
      <xdr:spPr>
        <a:xfrm>
          <a:off x="15181795" y="1243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35185</xdr:rowOff>
    </xdr:from>
    <xdr:to>
      <xdr:col>76</xdr:col>
      <xdr:colOff>165100</xdr:colOff>
      <xdr:row>75</xdr:row>
      <xdr:rowOff>136785</xdr:rowOff>
    </xdr:to>
    <xdr:sp macro="" textlink="">
      <xdr:nvSpPr>
        <xdr:cNvPr id="639" name="楕円 638"/>
        <xdr:cNvSpPr/>
      </xdr:nvSpPr>
      <xdr:spPr>
        <a:xfrm>
          <a:off x="14541500" y="1289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153312</xdr:rowOff>
    </xdr:from>
    <xdr:ext cx="534377" cy="259045"/>
    <xdr:sp macro="" textlink="">
      <xdr:nvSpPr>
        <xdr:cNvPr id="640" name="テキスト ボックス 639"/>
        <xdr:cNvSpPr txBox="1"/>
      </xdr:nvSpPr>
      <xdr:spPr>
        <a:xfrm>
          <a:off x="14325111" y="1266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96233</xdr:rowOff>
    </xdr:from>
    <xdr:to>
      <xdr:col>72</xdr:col>
      <xdr:colOff>38100</xdr:colOff>
      <xdr:row>77</xdr:row>
      <xdr:rowOff>26383</xdr:rowOff>
    </xdr:to>
    <xdr:sp macro="" textlink="">
      <xdr:nvSpPr>
        <xdr:cNvPr id="641" name="楕円 640"/>
        <xdr:cNvSpPr/>
      </xdr:nvSpPr>
      <xdr:spPr>
        <a:xfrm>
          <a:off x="13652500" y="1312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17510</xdr:rowOff>
    </xdr:from>
    <xdr:ext cx="534377" cy="259045"/>
    <xdr:sp macro="" textlink="">
      <xdr:nvSpPr>
        <xdr:cNvPr id="642" name="テキスト ボックス 641"/>
        <xdr:cNvSpPr txBox="1"/>
      </xdr:nvSpPr>
      <xdr:spPr>
        <a:xfrm>
          <a:off x="13436111" y="1321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102873</xdr:rowOff>
    </xdr:from>
    <xdr:to>
      <xdr:col>67</xdr:col>
      <xdr:colOff>101600</xdr:colOff>
      <xdr:row>77</xdr:row>
      <xdr:rowOff>33023</xdr:rowOff>
    </xdr:to>
    <xdr:sp macro="" textlink="">
      <xdr:nvSpPr>
        <xdr:cNvPr id="643" name="楕円 642"/>
        <xdr:cNvSpPr/>
      </xdr:nvSpPr>
      <xdr:spPr>
        <a:xfrm>
          <a:off x="12763500" y="1313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24150</xdr:rowOff>
    </xdr:from>
    <xdr:ext cx="534377" cy="259045"/>
    <xdr:sp macro="" textlink="">
      <xdr:nvSpPr>
        <xdr:cNvPr id="644" name="テキスト ボックス 643"/>
        <xdr:cNvSpPr txBox="1"/>
      </xdr:nvSpPr>
      <xdr:spPr>
        <a:xfrm>
          <a:off x="12547111" y="1322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8" name="テキスト ボックス 657"/>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0" name="テキスト ボックス 659"/>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2" name="テキスト ボックス 66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4" name="テキスト ボックス 66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0" name="直線コネクタ 669"/>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1" name="積立金最小値テキスト"/>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2" name="直線コネクタ 671"/>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3" name="積立金最大値テキスト"/>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4" name="直線コネクタ 673"/>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116287</xdr:rowOff>
    </xdr:from>
    <xdr:to>
      <xdr:col>85</xdr:col>
      <xdr:colOff>127000</xdr:colOff>
      <xdr:row>97</xdr:row>
      <xdr:rowOff>96386</xdr:rowOff>
    </xdr:to>
    <xdr:cxnSp macro="">
      <xdr:nvCxnSpPr>
        <xdr:cNvPr id="675" name="直線コネクタ 674"/>
        <xdr:cNvCxnSpPr/>
      </xdr:nvCxnSpPr>
      <xdr:spPr>
        <a:xfrm>
          <a:off x="15481300" y="16575487"/>
          <a:ext cx="838200" cy="1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47945</xdr:rowOff>
    </xdr:from>
    <xdr:ext cx="534377" cy="259045"/>
    <xdr:sp macro="" textlink="">
      <xdr:nvSpPr>
        <xdr:cNvPr id="676" name="積立金平均値テキスト"/>
        <xdr:cNvSpPr txBox="1"/>
      </xdr:nvSpPr>
      <xdr:spPr>
        <a:xfrm>
          <a:off x="16370300" y="16850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7" name="フローチャート: 判断 676"/>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116287</xdr:rowOff>
    </xdr:from>
    <xdr:to>
      <xdr:col>81</xdr:col>
      <xdr:colOff>50800</xdr:colOff>
      <xdr:row>97</xdr:row>
      <xdr:rowOff>61970</xdr:rowOff>
    </xdr:to>
    <xdr:cxnSp macro="">
      <xdr:nvCxnSpPr>
        <xdr:cNvPr id="678" name="直線コネクタ 677"/>
        <xdr:cNvCxnSpPr/>
      </xdr:nvCxnSpPr>
      <xdr:spPr>
        <a:xfrm flipV="1">
          <a:off x="14592300" y="16575487"/>
          <a:ext cx="889000" cy="11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79" name="フローチャート: 判断 678"/>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40670</xdr:rowOff>
    </xdr:from>
    <xdr:ext cx="534377" cy="259045"/>
    <xdr:sp macro="" textlink="">
      <xdr:nvSpPr>
        <xdr:cNvPr id="680" name="テキスト ボックス 679"/>
        <xdr:cNvSpPr txBox="1"/>
      </xdr:nvSpPr>
      <xdr:spPr>
        <a:xfrm>
          <a:off x="15214111" y="1701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47639</xdr:rowOff>
    </xdr:from>
    <xdr:to>
      <xdr:col>76</xdr:col>
      <xdr:colOff>114300</xdr:colOff>
      <xdr:row>97</xdr:row>
      <xdr:rowOff>61970</xdr:rowOff>
    </xdr:to>
    <xdr:cxnSp macro="">
      <xdr:nvCxnSpPr>
        <xdr:cNvPr id="681" name="直線コネクタ 680"/>
        <xdr:cNvCxnSpPr/>
      </xdr:nvCxnSpPr>
      <xdr:spPr>
        <a:xfrm>
          <a:off x="13703300" y="16678289"/>
          <a:ext cx="889000" cy="1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2" name="フローチャート: 判断 681"/>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36072</xdr:rowOff>
    </xdr:from>
    <xdr:ext cx="534377" cy="259045"/>
    <xdr:sp macro="" textlink="">
      <xdr:nvSpPr>
        <xdr:cNvPr id="683" name="テキスト ボックス 682"/>
        <xdr:cNvSpPr txBox="1"/>
      </xdr:nvSpPr>
      <xdr:spPr>
        <a:xfrm>
          <a:off x="14325111" y="170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47639</xdr:rowOff>
    </xdr:from>
    <xdr:to>
      <xdr:col>71</xdr:col>
      <xdr:colOff>177800</xdr:colOff>
      <xdr:row>98</xdr:row>
      <xdr:rowOff>51381</xdr:rowOff>
    </xdr:to>
    <xdr:cxnSp macro="">
      <xdr:nvCxnSpPr>
        <xdr:cNvPr id="684" name="直線コネクタ 683"/>
        <xdr:cNvCxnSpPr/>
      </xdr:nvCxnSpPr>
      <xdr:spPr>
        <a:xfrm flipV="1">
          <a:off x="12814300" y="16678289"/>
          <a:ext cx="889000" cy="17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5" name="フローチャート: 判断 684"/>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39068</xdr:rowOff>
    </xdr:from>
    <xdr:ext cx="534377" cy="259045"/>
    <xdr:sp macro="" textlink="">
      <xdr:nvSpPr>
        <xdr:cNvPr id="686" name="テキスト ボックス 685"/>
        <xdr:cNvSpPr txBox="1"/>
      </xdr:nvSpPr>
      <xdr:spPr>
        <a:xfrm>
          <a:off x="13436111" y="1701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7" name="フローチャート: 判断 686"/>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29748</xdr:rowOff>
    </xdr:from>
    <xdr:ext cx="534377" cy="259045"/>
    <xdr:sp macro="" textlink="">
      <xdr:nvSpPr>
        <xdr:cNvPr id="688" name="テキスト ボックス 687"/>
        <xdr:cNvSpPr txBox="1"/>
      </xdr:nvSpPr>
      <xdr:spPr>
        <a:xfrm>
          <a:off x="12547111" y="170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45586</xdr:rowOff>
    </xdr:from>
    <xdr:to>
      <xdr:col>85</xdr:col>
      <xdr:colOff>177800</xdr:colOff>
      <xdr:row>97</xdr:row>
      <xdr:rowOff>147186</xdr:rowOff>
    </xdr:to>
    <xdr:sp macro="" textlink="">
      <xdr:nvSpPr>
        <xdr:cNvPr id="694" name="楕円 693"/>
        <xdr:cNvSpPr/>
      </xdr:nvSpPr>
      <xdr:spPr>
        <a:xfrm>
          <a:off x="16268700" y="1667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68463</xdr:rowOff>
    </xdr:from>
    <xdr:ext cx="599010" cy="259045"/>
    <xdr:sp macro="" textlink="">
      <xdr:nvSpPr>
        <xdr:cNvPr id="695" name="積立金該当値テキスト"/>
        <xdr:cNvSpPr txBox="1"/>
      </xdr:nvSpPr>
      <xdr:spPr>
        <a:xfrm>
          <a:off x="16370300" y="1652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65487</xdr:rowOff>
    </xdr:from>
    <xdr:to>
      <xdr:col>81</xdr:col>
      <xdr:colOff>101600</xdr:colOff>
      <xdr:row>96</xdr:row>
      <xdr:rowOff>167087</xdr:rowOff>
    </xdr:to>
    <xdr:sp macro="" textlink="">
      <xdr:nvSpPr>
        <xdr:cNvPr id="696" name="楕円 695"/>
        <xdr:cNvSpPr/>
      </xdr:nvSpPr>
      <xdr:spPr>
        <a:xfrm>
          <a:off x="15430500" y="165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12164</xdr:rowOff>
    </xdr:from>
    <xdr:ext cx="599010" cy="259045"/>
    <xdr:sp macro="" textlink="">
      <xdr:nvSpPr>
        <xdr:cNvPr id="697" name="テキスト ボックス 696"/>
        <xdr:cNvSpPr txBox="1"/>
      </xdr:nvSpPr>
      <xdr:spPr>
        <a:xfrm>
          <a:off x="15181795" y="1629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11170</xdr:rowOff>
    </xdr:from>
    <xdr:to>
      <xdr:col>76</xdr:col>
      <xdr:colOff>165100</xdr:colOff>
      <xdr:row>97</xdr:row>
      <xdr:rowOff>112770</xdr:rowOff>
    </xdr:to>
    <xdr:sp macro="" textlink="">
      <xdr:nvSpPr>
        <xdr:cNvPr id="698" name="楕円 697"/>
        <xdr:cNvSpPr/>
      </xdr:nvSpPr>
      <xdr:spPr>
        <a:xfrm>
          <a:off x="14541500" y="166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129297</xdr:rowOff>
    </xdr:from>
    <xdr:ext cx="599010" cy="259045"/>
    <xdr:sp macro="" textlink="">
      <xdr:nvSpPr>
        <xdr:cNvPr id="699" name="テキスト ボックス 698"/>
        <xdr:cNvSpPr txBox="1"/>
      </xdr:nvSpPr>
      <xdr:spPr>
        <a:xfrm>
          <a:off x="14292795" y="1641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168289</xdr:rowOff>
    </xdr:from>
    <xdr:to>
      <xdr:col>72</xdr:col>
      <xdr:colOff>38100</xdr:colOff>
      <xdr:row>97</xdr:row>
      <xdr:rowOff>98439</xdr:rowOff>
    </xdr:to>
    <xdr:sp macro="" textlink="">
      <xdr:nvSpPr>
        <xdr:cNvPr id="700" name="楕円 699"/>
        <xdr:cNvSpPr/>
      </xdr:nvSpPr>
      <xdr:spPr>
        <a:xfrm>
          <a:off x="13652500" y="1662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114966</xdr:rowOff>
    </xdr:from>
    <xdr:ext cx="599010" cy="259045"/>
    <xdr:sp macro="" textlink="">
      <xdr:nvSpPr>
        <xdr:cNvPr id="701" name="テキスト ボックス 700"/>
        <xdr:cNvSpPr txBox="1"/>
      </xdr:nvSpPr>
      <xdr:spPr>
        <a:xfrm>
          <a:off x="13403795" y="1640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581</xdr:rowOff>
    </xdr:from>
    <xdr:to>
      <xdr:col>67</xdr:col>
      <xdr:colOff>101600</xdr:colOff>
      <xdr:row>98</xdr:row>
      <xdr:rowOff>102181</xdr:rowOff>
    </xdr:to>
    <xdr:sp macro="" textlink="">
      <xdr:nvSpPr>
        <xdr:cNvPr id="702" name="楕円 701"/>
        <xdr:cNvSpPr/>
      </xdr:nvSpPr>
      <xdr:spPr>
        <a:xfrm>
          <a:off x="12763500" y="1680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118708</xdr:rowOff>
    </xdr:from>
    <xdr:ext cx="534377" cy="259045"/>
    <xdr:sp macro="" textlink="">
      <xdr:nvSpPr>
        <xdr:cNvPr id="703" name="テキスト ボックス 702"/>
        <xdr:cNvSpPr txBox="1"/>
      </xdr:nvSpPr>
      <xdr:spPr>
        <a:xfrm>
          <a:off x="12547111" y="1657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29" name="直線コネクタ 728"/>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2" name="投資及び出資金最大値テキスト"/>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3" name="直線コネクタ 732"/>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5" name="投資及び出資金平均値テキスト"/>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6" name="フローチャート: 判断 735"/>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38" name="フローチャート: 判断 737"/>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91715</xdr:rowOff>
    </xdr:from>
    <xdr:ext cx="469744" cy="259045"/>
    <xdr:sp macro="" textlink="">
      <xdr:nvSpPr>
        <xdr:cNvPr id="739" name="テキスト ボックス 738"/>
        <xdr:cNvSpPr txBox="1"/>
      </xdr:nvSpPr>
      <xdr:spPr>
        <a:xfrm>
          <a:off x="21088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1" name="フローチャート: 判断 740"/>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93772</xdr:rowOff>
    </xdr:from>
    <xdr:ext cx="469744" cy="259045"/>
    <xdr:sp macro="" textlink="">
      <xdr:nvSpPr>
        <xdr:cNvPr id="742" name="テキスト ボックス 741"/>
        <xdr:cNvSpPr txBox="1"/>
      </xdr:nvSpPr>
      <xdr:spPr>
        <a:xfrm>
          <a:off x="20199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4" name="フローチャート: 判断 743"/>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90147</xdr:rowOff>
    </xdr:from>
    <xdr:ext cx="469744" cy="259045"/>
    <xdr:sp macro="" textlink="">
      <xdr:nvSpPr>
        <xdr:cNvPr id="745" name="テキスト ボックス 744"/>
        <xdr:cNvSpPr txBox="1"/>
      </xdr:nvSpPr>
      <xdr:spPr>
        <a:xfrm>
          <a:off x="19310428" y="64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6" name="フローチャート: 判断 745"/>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87306</xdr:rowOff>
    </xdr:from>
    <xdr:ext cx="469744" cy="259045"/>
    <xdr:sp macro="" textlink="">
      <xdr:nvSpPr>
        <xdr:cNvPr id="747" name="テキスト ボックス 746"/>
        <xdr:cNvSpPr txBox="1"/>
      </xdr:nvSpPr>
      <xdr:spPr>
        <a:xfrm>
          <a:off x="18421428" y="6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2" name="テキスト ボックス 78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6" name="直線コネクタ 785"/>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7" name="貸付金最小値テキスト"/>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89" name="貸付金最大値テキスト"/>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0" name="直線コネクタ 789"/>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1" name="直線コネクタ 79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2" name="貸付金平均値テキスト"/>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3" name="フローチャート: 判断 792"/>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4" name="直線コネクタ 79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5" name="フローチャート: 判断 794"/>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6" name="テキスト ボックス 795"/>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7" name="直線コネクタ 79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798" name="フローチャート: 判断 797"/>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799" name="テキスト ボックス 798"/>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26086</xdr:rowOff>
    </xdr:from>
    <xdr:to>
      <xdr:col>102</xdr:col>
      <xdr:colOff>114300</xdr:colOff>
      <xdr:row>59</xdr:row>
      <xdr:rowOff>44450</xdr:rowOff>
    </xdr:to>
    <xdr:cxnSp macro="">
      <xdr:nvCxnSpPr>
        <xdr:cNvPr id="800" name="直線コネクタ 799"/>
        <xdr:cNvCxnSpPr/>
      </xdr:nvCxnSpPr>
      <xdr:spPr>
        <a:xfrm>
          <a:off x="18656300" y="10141636"/>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1" name="フローチャート: 判断 800"/>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2" name="テキスト ボックス 801"/>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3" name="フローチャート: 判断 802"/>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4" name="テキスト ボックス 803"/>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0" name="楕円 80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102671</xdr:rowOff>
    </xdr:from>
    <xdr:ext cx="249299" cy="259045"/>
    <xdr:sp macro="" textlink="">
      <xdr:nvSpPr>
        <xdr:cNvPr id="811" name="貸付金該当値テキスト"/>
        <xdr:cNvSpPr txBox="1"/>
      </xdr:nvSpPr>
      <xdr:spPr>
        <a:xfrm>
          <a:off x="22212300" y="10046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2" name="楕円 81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3" name="テキスト ボックス 81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4" name="楕円 81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5" name="テキスト ボックス 81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6" name="楕円 81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7" name="テキスト ボックス 81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146736</xdr:rowOff>
    </xdr:from>
    <xdr:to>
      <xdr:col>98</xdr:col>
      <xdr:colOff>38100</xdr:colOff>
      <xdr:row>59</xdr:row>
      <xdr:rowOff>76886</xdr:rowOff>
    </xdr:to>
    <xdr:sp macro="" textlink="">
      <xdr:nvSpPr>
        <xdr:cNvPr id="818" name="楕円 817"/>
        <xdr:cNvSpPr/>
      </xdr:nvSpPr>
      <xdr:spPr>
        <a:xfrm>
          <a:off x="18605500" y="100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68013</xdr:rowOff>
    </xdr:from>
    <xdr:ext cx="469744" cy="259045"/>
    <xdr:sp macro="" textlink="">
      <xdr:nvSpPr>
        <xdr:cNvPr id="819" name="テキスト ボックス 818"/>
        <xdr:cNvSpPr txBox="1"/>
      </xdr:nvSpPr>
      <xdr:spPr>
        <a:xfrm>
          <a:off x="18421428" y="1018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8" name="テキスト ボックス 837"/>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6" name="直線コネクタ 845"/>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7" name="繰出金最小値テキスト"/>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48" name="直線コネクタ 847"/>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49" name="繰出金最大値テキスト"/>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0" name="直線コネクタ 849"/>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47335</xdr:rowOff>
    </xdr:from>
    <xdr:to>
      <xdr:col>116</xdr:col>
      <xdr:colOff>63500</xdr:colOff>
      <xdr:row>78</xdr:row>
      <xdr:rowOff>69585</xdr:rowOff>
    </xdr:to>
    <xdr:cxnSp macro="">
      <xdr:nvCxnSpPr>
        <xdr:cNvPr id="851" name="直線コネクタ 850"/>
        <xdr:cNvCxnSpPr/>
      </xdr:nvCxnSpPr>
      <xdr:spPr>
        <a:xfrm flipV="1">
          <a:off x="21323300" y="13420435"/>
          <a:ext cx="8382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144663</xdr:rowOff>
    </xdr:from>
    <xdr:ext cx="534377" cy="259045"/>
    <xdr:sp macro="" textlink="">
      <xdr:nvSpPr>
        <xdr:cNvPr id="852" name="繰出金平均値テキスト"/>
        <xdr:cNvSpPr txBox="1"/>
      </xdr:nvSpPr>
      <xdr:spPr>
        <a:xfrm>
          <a:off x="22212300" y="130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3" name="フローチャート: 判断 852"/>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29189</xdr:rowOff>
    </xdr:from>
    <xdr:to>
      <xdr:col>111</xdr:col>
      <xdr:colOff>177800</xdr:colOff>
      <xdr:row>78</xdr:row>
      <xdr:rowOff>69585</xdr:rowOff>
    </xdr:to>
    <xdr:cxnSp macro="">
      <xdr:nvCxnSpPr>
        <xdr:cNvPr id="854" name="直線コネクタ 853"/>
        <xdr:cNvCxnSpPr/>
      </xdr:nvCxnSpPr>
      <xdr:spPr>
        <a:xfrm>
          <a:off x="20434300" y="13402289"/>
          <a:ext cx="889000" cy="4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5" name="フローチャート: 判断 854"/>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36524</xdr:rowOff>
    </xdr:from>
    <xdr:ext cx="534377" cy="259045"/>
    <xdr:sp macro="" textlink="">
      <xdr:nvSpPr>
        <xdr:cNvPr id="856" name="テキスト ボックス 855"/>
        <xdr:cNvSpPr txBox="1"/>
      </xdr:nvSpPr>
      <xdr:spPr>
        <a:xfrm>
          <a:off x="21056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29189</xdr:rowOff>
    </xdr:from>
    <xdr:to>
      <xdr:col>107</xdr:col>
      <xdr:colOff>50800</xdr:colOff>
      <xdr:row>78</xdr:row>
      <xdr:rowOff>85892</xdr:rowOff>
    </xdr:to>
    <xdr:cxnSp macro="">
      <xdr:nvCxnSpPr>
        <xdr:cNvPr id="857" name="直線コネクタ 856"/>
        <xdr:cNvCxnSpPr/>
      </xdr:nvCxnSpPr>
      <xdr:spPr>
        <a:xfrm flipV="1">
          <a:off x="19545300" y="13402289"/>
          <a:ext cx="889000" cy="5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58" name="フローチャート: 判断 857"/>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47878</xdr:rowOff>
    </xdr:from>
    <xdr:ext cx="534377" cy="259045"/>
    <xdr:sp macro="" textlink="">
      <xdr:nvSpPr>
        <xdr:cNvPr id="859" name="テキスト ボックス 858"/>
        <xdr:cNvSpPr txBox="1"/>
      </xdr:nvSpPr>
      <xdr:spPr>
        <a:xfrm>
          <a:off x="20167111" y="129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85892</xdr:rowOff>
    </xdr:from>
    <xdr:to>
      <xdr:col>102</xdr:col>
      <xdr:colOff>114300</xdr:colOff>
      <xdr:row>78</xdr:row>
      <xdr:rowOff>101535</xdr:rowOff>
    </xdr:to>
    <xdr:cxnSp macro="">
      <xdr:nvCxnSpPr>
        <xdr:cNvPr id="860" name="直線コネクタ 859"/>
        <xdr:cNvCxnSpPr/>
      </xdr:nvCxnSpPr>
      <xdr:spPr>
        <a:xfrm flipV="1">
          <a:off x="18656300" y="13458992"/>
          <a:ext cx="889000" cy="1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1" name="フローチャート: 判断 860"/>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41521</xdr:rowOff>
    </xdr:from>
    <xdr:ext cx="534377" cy="259045"/>
    <xdr:sp macro="" textlink="">
      <xdr:nvSpPr>
        <xdr:cNvPr id="862" name="テキスト ボックス 861"/>
        <xdr:cNvSpPr txBox="1"/>
      </xdr:nvSpPr>
      <xdr:spPr>
        <a:xfrm>
          <a:off x="19278111"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3" name="フローチャート: 判断 862"/>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27761</xdr:rowOff>
    </xdr:from>
    <xdr:ext cx="534377" cy="259045"/>
    <xdr:sp macro="" textlink="">
      <xdr:nvSpPr>
        <xdr:cNvPr id="864" name="テキスト ボックス 863"/>
        <xdr:cNvSpPr txBox="1"/>
      </xdr:nvSpPr>
      <xdr:spPr>
        <a:xfrm>
          <a:off x="18389111" y="128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167985</xdr:rowOff>
    </xdr:from>
    <xdr:to>
      <xdr:col>116</xdr:col>
      <xdr:colOff>114300</xdr:colOff>
      <xdr:row>78</xdr:row>
      <xdr:rowOff>98135</xdr:rowOff>
    </xdr:to>
    <xdr:sp macro="" textlink="">
      <xdr:nvSpPr>
        <xdr:cNvPr id="870" name="楕円 869"/>
        <xdr:cNvSpPr/>
      </xdr:nvSpPr>
      <xdr:spPr>
        <a:xfrm>
          <a:off x="22110700" y="133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146412</xdr:rowOff>
    </xdr:from>
    <xdr:ext cx="534377" cy="259045"/>
    <xdr:sp macro="" textlink="">
      <xdr:nvSpPr>
        <xdr:cNvPr id="871" name="繰出金該当値テキスト"/>
        <xdr:cNvSpPr txBox="1"/>
      </xdr:nvSpPr>
      <xdr:spPr>
        <a:xfrm>
          <a:off x="22212300" y="1334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18785</xdr:rowOff>
    </xdr:from>
    <xdr:to>
      <xdr:col>112</xdr:col>
      <xdr:colOff>38100</xdr:colOff>
      <xdr:row>78</xdr:row>
      <xdr:rowOff>120385</xdr:rowOff>
    </xdr:to>
    <xdr:sp macro="" textlink="">
      <xdr:nvSpPr>
        <xdr:cNvPr id="872" name="楕円 871"/>
        <xdr:cNvSpPr/>
      </xdr:nvSpPr>
      <xdr:spPr>
        <a:xfrm>
          <a:off x="21272500" y="133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111512</xdr:rowOff>
    </xdr:from>
    <xdr:ext cx="534377" cy="259045"/>
    <xdr:sp macro="" textlink="">
      <xdr:nvSpPr>
        <xdr:cNvPr id="873" name="テキスト ボックス 872"/>
        <xdr:cNvSpPr txBox="1"/>
      </xdr:nvSpPr>
      <xdr:spPr>
        <a:xfrm>
          <a:off x="21056111" y="1348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149839</xdr:rowOff>
    </xdr:from>
    <xdr:to>
      <xdr:col>107</xdr:col>
      <xdr:colOff>101600</xdr:colOff>
      <xdr:row>78</xdr:row>
      <xdr:rowOff>79989</xdr:rowOff>
    </xdr:to>
    <xdr:sp macro="" textlink="">
      <xdr:nvSpPr>
        <xdr:cNvPr id="874" name="楕円 873"/>
        <xdr:cNvSpPr/>
      </xdr:nvSpPr>
      <xdr:spPr>
        <a:xfrm>
          <a:off x="20383500" y="1335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71116</xdr:rowOff>
    </xdr:from>
    <xdr:ext cx="534377" cy="259045"/>
    <xdr:sp macro="" textlink="">
      <xdr:nvSpPr>
        <xdr:cNvPr id="875" name="テキスト ボックス 874"/>
        <xdr:cNvSpPr txBox="1"/>
      </xdr:nvSpPr>
      <xdr:spPr>
        <a:xfrm>
          <a:off x="20167111" y="134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35092</xdr:rowOff>
    </xdr:from>
    <xdr:to>
      <xdr:col>102</xdr:col>
      <xdr:colOff>165100</xdr:colOff>
      <xdr:row>78</xdr:row>
      <xdr:rowOff>136692</xdr:rowOff>
    </xdr:to>
    <xdr:sp macro="" textlink="">
      <xdr:nvSpPr>
        <xdr:cNvPr id="876" name="楕円 875"/>
        <xdr:cNvSpPr/>
      </xdr:nvSpPr>
      <xdr:spPr>
        <a:xfrm>
          <a:off x="19494500" y="1340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127819</xdr:rowOff>
    </xdr:from>
    <xdr:ext cx="534377" cy="259045"/>
    <xdr:sp macro="" textlink="">
      <xdr:nvSpPr>
        <xdr:cNvPr id="877" name="テキスト ボックス 876"/>
        <xdr:cNvSpPr txBox="1"/>
      </xdr:nvSpPr>
      <xdr:spPr>
        <a:xfrm>
          <a:off x="19278111" y="1350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50735</xdr:rowOff>
    </xdr:from>
    <xdr:to>
      <xdr:col>98</xdr:col>
      <xdr:colOff>38100</xdr:colOff>
      <xdr:row>78</xdr:row>
      <xdr:rowOff>152335</xdr:rowOff>
    </xdr:to>
    <xdr:sp macro="" textlink="">
      <xdr:nvSpPr>
        <xdr:cNvPr id="878" name="楕円 877"/>
        <xdr:cNvSpPr/>
      </xdr:nvSpPr>
      <xdr:spPr>
        <a:xfrm>
          <a:off x="18605500" y="1342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143462</xdr:rowOff>
    </xdr:from>
    <xdr:ext cx="534377" cy="259045"/>
    <xdr:sp macro="" textlink="">
      <xdr:nvSpPr>
        <xdr:cNvPr id="879" name="テキスト ボックス 878"/>
        <xdr:cNvSpPr txBox="1"/>
      </xdr:nvSpPr>
      <xdr:spPr>
        <a:xfrm>
          <a:off x="18389111" y="135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歳出決算総額は、住民一人当たり</a:t>
          </a:r>
          <a:r>
            <a:rPr kumimoji="1" lang="en-US" altLang="ja-JP" sz="1050">
              <a:latin typeface="ＭＳ Ｐゴシック" panose="020B0600070205080204" pitchFamily="50" charset="-128"/>
              <a:ea typeface="ＭＳ Ｐゴシック" panose="020B0600070205080204" pitchFamily="50" charset="-128"/>
            </a:rPr>
            <a:t>1,503,270</a:t>
          </a:r>
          <a:r>
            <a:rPr kumimoji="1" lang="ja-JP" altLang="en-US" sz="105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050">
              <a:latin typeface="ＭＳ Ｐゴシック" panose="020B0600070205080204" pitchFamily="50" charset="-128"/>
              <a:ea typeface="ＭＳ Ｐゴシック" panose="020B0600070205080204" pitchFamily="50" charset="-128"/>
            </a:rPr>
            <a:t>9,889</a:t>
          </a:r>
          <a:r>
            <a:rPr kumimoji="1" lang="ja-JP" altLang="en-US" sz="1050">
              <a:latin typeface="ＭＳ Ｐゴシック" panose="020B0600070205080204" pitchFamily="50" charset="-128"/>
              <a:ea typeface="ＭＳ Ｐゴシック" panose="020B0600070205080204" pitchFamily="50" charset="-128"/>
            </a:rPr>
            <a:t>円の増となっている。平成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年熊本地震関連事業により歳出総額において、</a:t>
          </a:r>
          <a:r>
            <a:rPr kumimoji="1" lang="en-US" altLang="ja-JP" sz="1050">
              <a:latin typeface="ＭＳ Ｐゴシック" panose="020B0600070205080204" pitchFamily="50" charset="-128"/>
              <a:ea typeface="ＭＳ Ｐゴシック" panose="020B0600070205080204" pitchFamily="50" charset="-128"/>
            </a:rPr>
            <a:t>H28</a:t>
          </a:r>
          <a:r>
            <a:rPr kumimoji="1" lang="ja-JP" altLang="en-US" sz="1050">
              <a:latin typeface="ＭＳ Ｐゴシック" panose="020B0600070205080204" pitchFamily="50" charset="-128"/>
              <a:ea typeface="ＭＳ Ｐゴシック" panose="020B0600070205080204" pitchFamily="50" charset="-128"/>
            </a:rPr>
            <a:t>年度以降</a:t>
          </a:r>
          <a:r>
            <a:rPr kumimoji="1" lang="en-US" altLang="ja-JP" sz="1050">
              <a:latin typeface="ＭＳ Ｐゴシック" panose="020B0600070205080204" pitchFamily="50" charset="-128"/>
              <a:ea typeface="ＭＳ Ｐゴシック" panose="020B0600070205080204" pitchFamily="50" charset="-128"/>
            </a:rPr>
            <a:t>R2</a:t>
          </a:r>
          <a:r>
            <a:rPr kumimoji="1" lang="ja-JP" altLang="en-US" sz="1050">
              <a:latin typeface="ＭＳ Ｐゴシック" panose="020B0600070205080204" pitchFamily="50" charset="-128"/>
              <a:ea typeface="ＭＳ Ｐゴシック" panose="020B0600070205080204" pitchFamily="50" charset="-128"/>
            </a:rPr>
            <a:t>年度も熊本地震前の通年の</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倍以上の額で推移しており、特に熊本地震関連分の補助費や物件費は復興の進捗により減となってきているが、前年度と同様で普通建設事業費が大きく占め、熊本地震復興事業や総合体育館を含めた防災公園整備事業の進捗によるものである。熊本地震をはじめとしたそれらの事業にかかる財源分の公債費が右肩上がりの大幅増となっている。また特に</a:t>
          </a:r>
          <a:r>
            <a:rPr kumimoji="1" lang="en-US" altLang="ja-JP" sz="1050">
              <a:latin typeface="ＭＳ Ｐゴシック" panose="020B0600070205080204" pitchFamily="50" charset="-128"/>
              <a:ea typeface="ＭＳ Ｐゴシック" panose="020B0600070205080204" pitchFamily="50" charset="-128"/>
            </a:rPr>
            <a:t>R2</a:t>
          </a:r>
          <a:r>
            <a:rPr kumimoji="1" lang="ja-JP" altLang="en-US" sz="1050">
              <a:latin typeface="ＭＳ Ｐゴシック" panose="020B0600070205080204" pitchFamily="50" charset="-128"/>
              <a:ea typeface="ＭＳ Ｐゴシック" panose="020B0600070205080204" pitchFamily="50" charset="-128"/>
            </a:rPr>
            <a:t>年度では新型コロナウイルス対策関連として、国の施策により補助費等が大幅増となっている。</a:t>
          </a:r>
        </a:p>
        <a:p>
          <a:r>
            <a:rPr kumimoji="1" lang="ja-JP" altLang="en-US" sz="105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050">
              <a:latin typeface="ＭＳ Ｐゴシック" panose="020B0600070205080204" pitchFamily="50" charset="-128"/>
              <a:ea typeface="ＭＳ Ｐゴシック" panose="020B0600070205080204" pitchFamily="50" charset="-128"/>
            </a:rPr>
            <a:t>116,433</a:t>
          </a:r>
          <a:r>
            <a:rPr kumimoji="1" lang="ja-JP" altLang="en-US" sz="1050">
              <a:latin typeface="ＭＳ Ｐゴシック" panose="020B0600070205080204" pitchFamily="50" charset="-128"/>
              <a:ea typeface="ＭＳ Ｐゴシック" panose="020B0600070205080204" pitchFamily="50" charset="-128"/>
            </a:rPr>
            <a:t>円となっており、類似団体平均は下回っているが、全国・県平均を大きく上回っている。人口規模の小さい町村は人口一人当たりの金額はどうしても大きく変動するものと思われる。</a:t>
          </a:r>
          <a:r>
            <a:rPr kumimoji="1" lang="en-US" altLang="ja-JP" sz="1050">
              <a:latin typeface="ＭＳ Ｐゴシック" panose="020B0600070205080204" pitchFamily="50" charset="-128"/>
              <a:ea typeface="ＭＳ Ｐゴシック" panose="020B0600070205080204" pitchFamily="50" charset="-128"/>
            </a:rPr>
            <a:t>R2</a:t>
          </a:r>
          <a:r>
            <a:rPr kumimoji="1" lang="ja-JP" altLang="en-US" sz="1050">
              <a:latin typeface="ＭＳ Ｐゴシック" panose="020B0600070205080204" pitchFamily="50" charset="-128"/>
              <a:ea typeface="ＭＳ Ｐゴシック" panose="020B0600070205080204" pitchFamily="50" charset="-128"/>
            </a:rPr>
            <a:t>年度人件費増の内容においては、会計年度任用職員制度創設による影響増である。今後も住民サービス低下にならないよう留意しながらも、効率的組織編成や人員配置、事務事業の見直しにより引き続き、復興の進捗や様々な角度から状況を精査しながら人件費抑制を目指すこととしている。物件費においては前年度はふるさと納税寄附に関連した、返礼品等の経費大幅増となったが、</a:t>
          </a:r>
          <a:r>
            <a:rPr kumimoji="1" lang="en-US" altLang="ja-JP" sz="1050">
              <a:latin typeface="ＭＳ Ｐゴシック" panose="020B0600070205080204" pitchFamily="50" charset="-128"/>
              <a:ea typeface="ＭＳ Ｐゴシック" panose="020B0600070205080204" pitchFamily="50" charset="-128"/>
            </a:rPr>
            <a:t>R2</a:t>
          </a:r>
          <a:r>
            <a:rPr kumimoji="1" lang="ja-JP" altLang="en-US" sz="1050">
              <a:latin typeface="ＭＳ Ｐゴシック" panose="020B0600070205080204" pitchFamily="50" charset="-128"/>
              <a:ea typeface="ＭＳ Ｐゴシック" panose="020B0600070205080204" pitchFamily="50" charset="-128"/>
            </a:rPr>
            <a:t>年度は僅かに減少している。また新型コロナウイルス関連費が増である。補助費においては新型コロナウイルス関連補助費が大幅増である。普通建設事業費においては、住民一人当たり</a:t>
          </a:r>
          <a:r>
            <a:rPr kumimoji="1" lang="en-US" altLang="ja-JP" sz="1050">
              <a:latin typeface="ＭＳ Ｐゴシック" panose="020B0600070205080204" pitchFamily="50" charset="-128"/>
              <a:ea typeface="ＭＳ Ｐゴシック" panose="020B0600070205080204" pitchFamily="50" charset="-128"/>
            </a:rPr>
            <a:t>644,894</a:t>
          </a:r>
          <a:r>
            <a:rPr kumimoji="1" lang="ja-JP" altLang="en-US" sz="1050">
              <a:latin typeface="ＭＳ Ｐゴシック" panose="020B0600070205080204" pitchFamily="50" charset="-128"/>
              <a:ea typeface="ＭＳ Ｐゴシック" panose="020B0600070205080204" pitchFamily="50" charset="-128"/>
            </a:rPr>
            <a:t>円であり、前年度と比較すると若干は減少している。熊本地震復興関連事業分が進捗により減少してきている状況である。災害復旧費は梅雨時期の豪雨災害により前年度を上回っている。公債費は、住民一人当たり</a:t>
          </a:r>
          <a:r>
            <a:rPr kumimoji="1" lang="en-US" altLang="ja-JP" sz="1050">
              <a:latin typeface="ＭＳ Ｐゴシック" panose="020B0600070205080204" pitchFamily="50" charset="-128"/>
              <a:ea typeface="ＭＳ Ｐゴシック" panose="020B0600070205080204" pitchFamily="50" charset="-128"/>
            </a:rPr>
            <a:t>141,022</a:t>
          </a:r>
          <a:r>
            <a:rPr kumimoji="1" lang="ja-JP" altLang="en-US" sz="1050">
              <a:latin typeface="ＭＳ Ｐゴシック" panose="020B0600070205080204" pitchFamily="50" charset="-128"/>
              <a:ea typeface="ＭＳ Ｐゴシック" panose="020B0600070205080204" pitchFamily="50" charset="-128"/>
            </a:rPr>
            <a:t>円となっており、全国・県平均及び類似団体平均を大幅に上回っている。平成</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年度までは地方債発行額を償還元金以下に抑えていたことにより、地方債残高が年々減少傾向にあり、住民一人当たりのコストは全国・県・類似団体を下回っていたが、特に</a:t>
          </a:r>
          <a:r>
            <a:rPr kumimoji="1" lang="en-US" altLang="ja-JP" sz="1050">
              <a:latin typeface="ＭＳ Ｐゴシック" panose="020B0600070205080204" pitchFamily="50" charset="-128"/>
              <a:ea typeface="ＭＳ Ｐゴシック" panose="020B0600070205080204" pitchFamily="50" charset="-128"/>
            </a:rPr>
            <a:t>H28</a:t>
          </a:r>
          <a:r>
            <a:rPr kumimoji="1" lang="ja-JP" altLang="en-US" sz="1050">
              <a:latin typeface="ＭＳ Ｐゴシック" panose="020B0600070205080204" pitchFamily="50" charset="-128"/>
              <a:ea typeface="ＭＳ Ｐゴシック" panose="020B0600070205080204" pitchFamily="50" charset="-128"/>
            </a:rPr>
            <a:t>年度以降における熊本地震関連事業の財源として予算規模としては多額の起債借入を行ったことにより、数値が大幅に上昇している。また、その後の復興事業に対する新規発行債も多額が見込まれる状況にあり、復旧・復興事業内容を見極めながらも財政運営においての適切な起債管理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6,749
6,640
77.22
10,852,904
10,145,570
333,567
3,091,105
10,694,949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118963</xdr:rowOff>
    </xdr:from>
    <xdr:to>
      <xdr:col>24</xdr:col>
      <xdr:colOff>63500</xdr:colOff>
      <xdr:row>35</xdr:row>
      <xdr:rowOff>135291</xdr:rowOff>
    </xdr:to>
    <xdr:cxnSp macro="">
      <xdr:nvCxnSpPr>
        <xdr:cNvPr id="63" name="直線コネクタ 62"/>
        <xdr:cNvCxnSpPr/>
      </xdr:nvCxnSpPr>
      <xdr:spPr>
        <a:xfrm flipV="1">
          <a:off x="3797300" y="611971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1686</xdr:rowOff>
    </xdr:from>
    <xdr:ext cx="469744" cy="259045"/>
    <xdr:sp macro="" textlink="">
      <xdr:nvSpPr>
        <xdr:cNvPr id="64" name="議会費平均値テキスト"/>
        <xdr:cNvSpPr txBox="1"/>
      </xdr:nvSpPr>
      <xdr:spPr>
        <a:xfrm>
          <a:off x="4686300" y="6173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97736</xdr:rowOff>
    </xdr:from>
    <xdr:to>
      <xdr:col>19</xdr:col>
      <xdr:colOff>177800</xdr:colOff>
      <xdr:row>35</xdr:row>
      <xdr:rowOff>135291</xdr:rowOff>
    </xdr:to>
    <xdr:cxnSp macro="">
      <xdr:nvCxnSpPr>
        <xdr:cNvPr id="66" name="直線コネクタ 65"/>
        <xdr:cNvCxnSpPr/>
      </xdr:nvCxnSpPr>
      <xdr:spPr>
        <a:xfrm>
          <a:off x="2908300" y="609848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68470</xdr:rowOff>
    </xdr:from>
    <xdr:ext cx="469744" cy="259045"/>
    <xdr:sp macro="" textlink="">
      <xdr:nvSpPr>
        <xdr:cNvPr id="68" name="テキスト ボックス 67"/>
        <xdr:cNvSpPr txBox="1"/>
      </xdr:nvSpPr>
      <xdr:spPr>
        <a:xfrm>
          <a:off x="3562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88102</xdr:rowOff>
    </xdr:from>
    <xdr:to>
      <xdr:col>15</xdr:col>
      <xdr:colOff>50800</xdr:colOff>
      <xdr:row>35</xdr:row>
      <xdr:rowOff>97736</xdr:rowOff>
    </xdr:to>
    <xdr:cxnSp macro="">
      <xdr:nvCxnSpPr>
        <xdr:cNvPr id="69" name="直線コネクタ 68"/>
        <xdr:cNvCxnSpPr/>
      </xdr:nvCxnSpPr>
      <xdr:spPr>
        <a:xfrm>
          <a:off x="2019300" y="6088852"/>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118272</xdr:rowOff>
    </xdr:from>
    <xdr:ext cx="469744" cy="259045"/>
    <xdr:sp macro="" textlink="">
      <xdr:nvSpPr>
        <xdr:cNvPr id="71" name="テキスト ボックス 70"/>
        <xdr:cNvSpPr txBox="1"/>
      </xdr:nvSpPr>
      <xdr:spPr>
        <a:xfrm>
          <a:off x="2673428" y="62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80917</xdr:rowOff>
    </xdr:from>
    <xdr:to>
      <xdr:col>10</xdr:col>
      <xdr:colOff>114300</xdr:colOff>
      <xdr:row>35</xdr:row>
      <xdr:rowOff>88102</xdr:rowOff>
    </xdr:to>
    <xdr:cxnSp macro="">
      <xdr:nvCxnSpPr>
        <xdr:cNvPr id="72" name="直線コネクタ 71"/>
        <xdr:cNvCxnSpPr/>
      </xdr:nvCxnSpPr>
      <xdr:spPr>
        <a:xfrm>
          <a:off x="1130300" y="6081667"/>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107985</xdr:rowOff>
    </xdr:from>
    <xdr:ext cx="469744" cy="259045"/>
    <xdr:sp macro="" textlink="">
      <xdr:nvSpPr>
        <xdr:cNvPr id="76" name="テキスト ボックス 75"/>
        <xdr:cNvSpPr txBox="1"/>
      </xdr:nvSpPr>
      <xdr:spPr>
        <a:xfrm>
          <a:off x="895428" y="628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68163</xdr:rowOff>
    </xdr:from>
    <xdr:to>
      <xdr:col>24</xdr:col>
      <xdr:colOff>114300</xdr:colOff>
      <xdr:row>35</xdr:row>
      <xdr:rowOff>169763</xdr:rowOff>
    </xdr:to>
    <xdr:sp macro="" textlink="">
      <xdr:nvSpPr>
        <xdr:cNvPr id="82" name="楕円 81"/>
        <xdr:cNvSpPr/>
      </xdr:nvSpPr>
      <xdr:spPr>
        <a:xfrm>
          <a:off x="4584700" y="606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91040</xdr:rowOff>
    </xdr:from>
    <xdr:ext cx="534377" cy="259045"/>
    <xdr:sp macro="" textlink="">
      <xdr:nvSpPr>
        <xdr:cNvPr id="83" name="議会費該当値テキスト"/>
        <xdr:cNvSpPr txBox="1"/>
      </xdr:nvSpPr>
      <xdr:spPr>
        <a:xfrm>
          <a:off x="4686300" y="592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84491</xdr:rowOff>
    </xdr:from>
    <xdr:to>
      <xdr:col>20</xdr:col>
      <xdr:colOff>38100</xdr:colOff>
      <xdr:row>36</xdr:row>
      <xdr:rowOff>14641</xdr:rowOff>
    </xdr:to>
    <xdr:sp macro="" textlink="">
      <xdr:nvSpPr>
        <xdr:cNvPr id="84" name="楕円 83"/>
        <xdr:cNvSpPr/>
      </xdr:nvSpPr>
      <xdr:spPr>
        <a:xfrm>
          <a:off x="3746500" y="608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31168</xdr:rowOff>
    </xdr:from>
    <xdr:ext cx="469744" cy="259045"/>
    <xdr:sp macro="" textlink="">
      <xdr:nvSpPr>
        <xdr:cNvPr id="85" name="テキスト ボックス 84"/>
        <xdr:cNvSpPr txBox="1"/>
      </xdr:nvSpPr>
      <xdr:spPr>
        <a:xfrm>
          <a:off x="3562428" y="58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46936</xdr:rowOff>
    </xdr:from>
    <xdr:to>
      <xdr:col>15</xdr:col>
      <xdr:colOff>101600</xdr:colOff>
      <xdr:row>35</xdr:row>
      <xdr:rowOff>148536</xdr:rowOff>
    </xdr:to>
    <xdr:sp macro="" textlink="">
      <xdr:nvSpPr>
        <xdr:cNvPr id="86" name="楕円 85"/>
        <xdr:cNvSpPr/>
      </xdr:nvSpPr>
      <xdr:spPr>
        <a:xfrm>
          <a:off x="2857500" y="604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165063</xdr:rowOff>
    </xdr:from>
    <xdr:ext cx="534377" cy="259045"/>
    <xdr:sp macro="" textlink="">
      <xdr:nvSpPr>
        <xdr:cNvPr id="87" name="テキスト ボックス 86"/>
        <xdr:cNvSpPr txBox="1"/>
      </xdr:nvSpPr>
      <xdr:spPr>
        <a:xfrm>
          <a:off x="2641111" y="582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37302</xdr:rowOff>
    </xdr:from>
    <xdr:to>
      <xdr:col>10</xdr:col>
      <xdr:colOff>165100</xdr:colOff>
      <xdr:row>35</xdr:row>
      <xdr:rowOff>138902</xdr:rowOff>
    </xdr:to>
    <xdr:sp macro="" textlink="">
      <xdr:nvSpPr>
        <xdr:cNvPr id="88" name="楕円 87"/>
        <xdr:cNvSpPr/>
      </xdr:nvSpPr>
      <xdr:spPr>
        <a:xfrm>
          <a:off x="1968500" y="603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155429</xdr:rowOff>
    </xdr:from>
    <xdr:ext cx="534377" cy="259045"/>
    <xdr:sp macro="" textlink="">
      <xdr:nvSpPr>
        <xdr:cNvPr id="89" name="テキスト ボックス 88"/>
        <xdr:cNvSpPr txBox="1"/>
      </xdr:nvSpPr>
      <xdr:spPr>
        <a:xfrm>
          <a:off x="1752111" y="581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30117</xdr:rowOff>
    </xdr:from>
    <xdr:to>
      <xdr:col>6</xdr:col>
      <xdr:colOff>38100</xdr:colOff>
      <xdr:row>35</xdr:row>
      <xdr:rowOff>131717</xdr:rowOff>
    </xdr:to>
    <xdr:sp macro="" textlink="">
      <xdr:nvSpPr>
        <xdr:cNvPr id="90" name="楕円 89"/>
        <xdr:cNvSpPr/>
      </xdr:nvSpPr>
      <xdr:spPr>
        <a:xfrm>
          <a:off x="1079500" y="603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148244</xdr:rowOff>
    </xdr:from>
    <xdr:ext cx="534377" cy="259045"/>
    <xdr:sp macro="" textlink="">
      <xdr:nvSpPr>
        <xdr:cNvPr id="91" name="テキスト ボックス 90"/>
        <xdr:cNvSpPr txBox="1"/>
      </xdr:nvSpPr>
      <xdr:spPr>
        <a:xfrm>
          <a:off x="863111" y="58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70779</xdr:rowOff>
    </xdr:from>
    <xdr:to>
      <xdr:col>24</xdr:col>
      <xdr:colOff>63500</xdr:colOff>
      <xdr:row>57</xdr:row>
      <xdr:rowOff>124328</xdr:rowOff>
    </xdr:to>
    <xdr:cxnSp macro="">
      <xdr:nvCxnSpPr>
        <xdr:cNvPr id="122" name="直線コネクタ 121"/>
        <xdr:cNvCxnSpPr/>
      </xdr:nvCxnSpPr>
      <xdr:spPr>
        <a:xfrm flipV="1">
          <a:off x="3797300" y="9843429"/>
          <a:ext cx="838200" cy="5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83717</xdr:rowOff>
    </xdr:from>
    <xdr:ext cx="599010" cy="259045"/>
    <xdr:sp macro="" textlink="">
      <xdr:nvSpPr>
        <xdr:cNvPr id="123" name="総務費平均値テキスト"/>
        <xdr:cNvSpPr txBox="1"/>
      </xdr:nvSpPr>
      <xdr:spPr>
        <a:xfrm>
          <a:off x="4686300" y="9856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124328</xdr:rowOff>
    </xdr:from>
    <xdr:to>
      <xdr:col>19</xdr:col>
      <xdr:colOff>177800</xdr:colOff>
      <xdr:row>58</xdr:row>
      <xdr:rowOff>27070</xdr:rowOff>
    </xdr:to>
    <xdr:cxnSp macro="">
      <xdr:nvCxnSpPr>
        <xdr:cNvPr id="125" name="直線コネクタ 124"/>
        <xdr:cNvCxnSpPr/>
      </xdr:nvCxnSpPr>
      <xdr:spPr>
        <a:xfrm flipV="1">
          <a:off x="2908300" y="9896978"/>
          <a:ext cx="889000" cy="7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988</xdr:rowOff>
    </xdr:from>
    <xdr:ext cx="599010" cy="259045"/>
    <xdr:sp macro="" textlink="">
      <xdr:nvSpPr>
        <xdr:cNvPr id="127" name="テキスト ボックス 126"/>
        <xdr:cNvSpPr txBox="1"/>
      </xdr:nvSpPr>
      <xdr:spPr>
        <a:xfrm>
          <a:off x="3497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22534</xdr:rowOff>
    </xdr:from>
    <xdr:to>
      <xdr:col>15</xdr:col>
      <xdr:colOff>50800</xdr:colOff>
      <xdr:row>58</xdr:row>
      <xdr:rowOff>27070</xdr:rowOff>
    </xdr:to>
    <xdr:cxnSp macro="">
      <xdr:nvCxnSpPr>
        <xdr:cNvPr id="128" name="直線コネクタ 127"/>
        <xdr:cNvCxnSpPr/>
      </xdr:nvCxnSpPr>
      <xdr:spPr>
        <a:xfrm>
          <a:off x="2019300" y="9966634"/>
          <a:ext cx="88900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988</xdr:rowOff>
    </xdr:from>
    <xdr:ext cx="599010" cy="259045"/>
    <xdr:sp macro="" textlink="">
      <xdr:nvSpPr>
        <xdr:cNvPr id="130" name="テキスト ボックス 129"/>
        <xdr:cNvSpPr txBox="1"/>
      </xdr:nvSpPr>
      <xdr:spPr>
        <a:xfrm>
          <a:off x="2608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22534</xdr:rowOff>
    </xdr:from>
    <xdr:to>
      <xdr:col>10</xdr:col>
      <xdr:colOff>114300</xdr:colOff>
      <xdr:row>58</xdr:row>
      <xdr:rowOff>72827</xdr:rowOff>
    </xdr:to>
    <xdr:cxnSp macro="">
      <xdr:nvCxnSpPr>
        <xdr:cNvPr id="131" name="直線コネクタ 130"/>
        <xdr:cNvCxnSpPr/>
      </xdr:nvCxnSpPr>
      <xdr:spPr>
        <a:xfrm flipV="1">
          <a:off x="1130300" y="996663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166854</xdr:rowOff>
    </xdr:from>
    <xdr:ext cx="599010" cy="259045"/>
    <xdr:sp macro="" textlink="">
      <xdr:nvSpPr>
        <xdr:cNvPr id="133" name="テキスト ボックス 132"/>
        <xdr:cNvSpPr txBox="1"/>
      </xdr:nvSpPr>
      <xdr:spPr>
        <a:xfrm>
          <a:off x="1719795" y="101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166756</xdr:rowOff>
    </xdr:from>
    <xdr:ext cx="599010" cy="259045"/>
    <xdr:sp macro="" textlink="">
      <xdr:nvSpPr>
        <xdr:cNvPr id="135" name="テキスト ボックス 134"/>
        <xdr:cNvSpPr txBox="1"/>
      </xdr:nvSpPr>
      <xdr:spPr>
        <a:xfrm>
          <a:off x="830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19979</xdr:rowOff>
    </xdr:from>
    <xdr:to>
      <xdr:col>24</xdr:col>
      <xdr:colOff>114300</xdr:colOff>
      <xdr:row>57</xdr:row>
      <xdr:rowOff>121579</xdr:rowOff>
    </xdr:to>
    <xdr:sp macro="" textlink="">
      <xdr:nvSpPr>
        <xdr:cNvPr id="141" name="楕円 140"/>
        <xdr:cNvSpPr/>
      </xdr:nvSpPr>
      <xdr:spPr>
        <a:xfrm>
          <a:off x="4584700" y="97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42856</xdr:rowOff>
    </xdr:from>
    <xdr:ext cx="599010" cy="259045"/>
    <xdr:sp macro="" textlink="">
      <xdr:nvSpPr>
        <xdr:cNvPr id="142" name="総務費該当値テキスト"/>
        <xdr:cNvSpPr txBox="1"/>
      </xdr:nvSpPr>
      <xdr:spPr>
        <a:xfrm>
          <a:off x="4686300" y="964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73528</xdr:rowOff>
    </xdr:from>
    <xdr:to>
      <xdr:col>20</xdr:col>
      <xdr:colOff>38100</xdr:colOff>
      <xdr:row>58</xdr:row>
      <xdr:rowOff>3678</xdr:rowOff>
    </xdr:to>
    <xdr:sp macro="" textlink="">
      <xdr:nvSpPr>
        <xdr:cNvPr id="143" name="楕円 142"/>
        <xdr:cNvSpPr/>
      </xdr:nvSpPr>
      <xdr:spPr>
        <a:xfrm>
          <a:off x="3746500" y="984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20205</xdr:rowOff>
    </xdr:from>
    <xdr:ext cx="599010" cy="259045"/>
    <xdr:sp macro="" textlink="">
      <xdr:nvSpPr>
        <xdr:cNvPr id="144" name="テキスト ボックス 143"/>
        <xdr:cNvSpPr txBox="1"/>
      </xdr:nvSpPr>
      <xdr:spPr>
        <a:xfrm>
          <a:off x="3497795" y="962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147720</xdr:rowOff>
    </xdr:from>
    <xdr:to>
      <xdr:col>15</xdr:col>
      <xdr:colOff>101600</xdr:colOff>
      <xdr:row>58</xdr:row>
      <xdr:rowOff>77870</xdr:rowOff>
    </xdr:to>
    <xdr:sp macro="" textlink="">
      <xdr:nvSpPr>
        <xdr:cNvPr id="145" name="楕円 144"/>
        <xdr:cNvSpPr/>
      </xdr:nvSpPr>
      <xdr:spPr>
        <a:xfrm>
          <a:off x="2857500" y="99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94397</xdr:rowOff>
    </xdr:from>
    <xdr:ext cx="599010" cy="259045"/>
    <xdr:sp macro="" textlink="">
      <xdr:nvSpPr>
        <xdr:cNvPr id="146" name="テキスト ボックス 145"/>
        <xdr:cNvSpPr txBox="1"/>
      </xdr:nvSpPr>
      <xdr:spPr>
        <a:xfrm>
          <a:off x="2608795" y="96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143184</xdr:rowOff>
    </xdr:from>
    <xdr:to>
      <xdr:col>10</xdr:col>
      <xdr:colOff>165100</xdr:colOff>
      <xdr:row>58</xdr:row>
      <xdr:rowOff>73334</xdr:rowOff>
    </xdr:to>
    <xdr:sp macro="" textlink="">
      <xdr:nvSpPr>
        <xdr:cNvPr id="147" name="楕円 146"/>
        <xdr:cNvSpPr/>
      </xdr:nvSpPr>
      <xdr:spPr>
        <a:xfrm>
          <a:off x="1968500" y="991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89861</xdr:rowOff>
    </xdr:from>
    <xdr:ext cx="599010" cy="259045"/>
    <xdr:sp macro="" textlink="">
      <xdr:nvSpPr>
        <xdr:cNvPr id="148" name="テキスト ボックス 147"/>
        <xdr:cNvSpPr txBox="1"/>
      </xdr:nvSpPr>
      <xdr:spPr>
        <a:xfrm>
          <a:off x="1719795" y="969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22027</xdr:rowOff>
    </xdr:from>
    <xdr:to>
      <xdr:col>6</xdr:col>
      <xdr:colOff>38100</xdr:colOff>
      <xdr:row>58</xdr:row>
      <xdr:rowOff>123627</xdr:rowOff>
    </xdr:to>
    <xdr:sp macro="" textlink="">
      <xdr:nvSpPr>
        <xdr:cNvPr id="149" name="楕円 148"/>
        <xdr:cNvSpPr/>
      </xdr:nvSpPr>
      <xdr:spPr>
        <a:xfrm>
          <a:off x="1079500" y="99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140154</xdr:rowOff>
    </xdr:from>
    <xdr:ext cx="599010" cy="259045"/>
    <xdr:sp macro="" textlink="">
      <xdr:nvSpPr>
        <xdr:cNvPr id="150" name="テキスト ボックス 149"/>
        <xdr:cNvSpPr txBox="1"/>
      </xdr:nvSpPr>
      <xdr:spPr>
        <a:xfrm>
          <a:off x="830795" y="974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140317</xdr:rowOff>
    </xdr:from>
    <xdr:to>
      <xdr:col>24</xdr:col>
      <xdr:colOff>63500</xdr:colOff>
      <xdr:row>75</xdr:row>
      <xdr:rowOff>170321</xdr:rowOff>
    </xdr:to>
    <xdr:cxnSp macro="">
      <xdr:nvCxnSpPr>
        <xdr:cNvPr id="176" name="直線コネクタ 175"/>
        <xdr:cNvCxnSpPr/>
      </xdr:nvCxnSpPr>
      <xdr:spPr>
        <a:xfrm flipV="1">
          <a:off x="3797300" y="12999067"/>
          <a:ext cx="8382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80677</xdr:rowOff>
    </xdr:from>
    <xdr:ext cx="599010" cy="259045"/>
    <xdr:sp macro="" textlink="">
      <xdr:nvSpPr>
        <xdr:cNvPr id="177" name="民生費平均値テキスト"/>
        <xdr:cNvSpPr txBox="1"/>
      </xdr:nvSpPr>
      <xdr:spPr>
        <a:xfrm>
          <a:off x="4686300" y="1293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137860</xdr:rowOff>
    </xdr:from>
    <xdr:to>
      <xdr:col>19</xdr:col>
      <xdr:colOff>177800</xdr:colOff>
      <xdr:row>75</xdr:row>
      <xdr:rowOff>170321</xdr:rowOff>
    </xdr:to>
    <xdr:cxnSp macro="">
      <xdr:nvCxnSpPr>
        <xdr:cNvPr id="179" name="直線コネクタ 178"/>
        <xdr:cNvCxnSpPr/>
      </xdr:nvCxnSpPr>
      <xdr:spPr>
        <a:xfrm>
          <a:off x="2908300" y="12996610"/>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48742</xdr:rowOff>
    </xdr:from>
    <xdr:ext cx="599010" cy="259045"/>
    <xdr:sp macro="" textlink="">
      <xdr:nvSpPr>
        <xdr:cNvPr id="181" name="テキスト ボックス 180"/>
        <xdr:cNvSpPr txBox="1"/>
      </xdr:nvSpPr>
      <xdr:spPr>
        <a:xfrm>
          <a:off x="3497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69617</xdr:rowOff>
    </xdr:from>
    <xdr:to>
      <xdr:col>15</xdr:col>
      <xdr:colOff>50800</xdr:colOff>
      <xdr:row>75</xdr:row>
      <xdr:rowOff>137860</xdr:rowOff>
    </xdr:to>
    <xdr:cxnSp macro="">
      <xdr:nvCxnSpPr>
        <xdr:cNvPr id="182" name="直線コネクタ 181"/>
        <xdr:cNvCxnSpPr/>
      </xdr:nvCxnSpPr>
      <xdr:spPr>
        <a:xfrm>
          <a:off x="2019300" y="12928367"/>
          <a:ext cx="889000" cy="6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95491</xdr:rowOff>
    </xdr:from>
    <xdr:ext cx="599010" cy="259045"/>
    <xdr:sp macro="" textlink="">
      <xdr:nvSpPr>
        <xdr:cNvPr id="184" name="テキスト ボックス 183"/>
        <xdr:cNvSpPr txBox="1"/>
      </xdr:nvSpPr>
      <xdr:spPr>
        <a:xfrm>
          <a:off x="2608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132105</xdr:rowOff>
    </xdr:from>
    <xdr:to>
      <xdr:col>10</xdr:col>
      <xdr:colOff>114300</xdr:colOff>
      <xdr:row>75</xdr:row>
      <xdr:rowOff>69617</xdr:rowOff>
    </xdr:to>
    <xdr:cxnSp macro="">
      <xdr:nvCxnSpPr>
        <xdr:cNvPr id="185" name="直線コネクタ 184"/>
        <xdr:cNvCxnSpPr/>
      </xdr:nvCxnSpPr>
      <xdr:spPr>
        <a:xfrm>
          <a:off x="1130300" y="12647955"/>
          <a:ext cx="889000" cy="28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87329</xdr:rowOff>
    </xdr:from>
    <xdr:ext cx="599010" cy="259045"/>
    <xdr:sp macro="" textlink="">
      <xdr:nvSpPr>
        <xdr:cNvPr id="187" name="テキスト ボックス 186"/>
        <xdr:cNvSpPr txBox="1"/>
      </xdr:nvSpPr>
      <xdr:spPr>
        <a:xfrm>
          <a:off x="1719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67636</xdr:rowOff>
    </xdr:from>
    <xdr:ext cx="599010" cy="259045"/>
    <xdr:sp macro="" textlink="">
      <xdr:nvSpPr>
        <xdr:cNvPr id="189" name="テキスト ボックス 188"/>
        <xdr:cNvSpPr txBox="1"/>
      </xdr:nvSpPr>
      <xdr:spPr>
        <a:xfrm>
          <a:off x="830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89517</xdr:rowOff>
    </xdr:from>
    <xdr:to>
      <xdr:col>24</xdr:col>
      <xdr:colOff>114300</xdr:colOff>
      <xdr:row>76</xdr:row>
      <xdr:rowOff>19667</xdr:rowOff>
    </xdr:to>
    <xdr:sp macro="" textlink="">
      <xdr:nvSpPr>
        <xdr:cNvPr id="195" name="楕円 194"/>
        <xdr:cNvSpPr/>
      </xdr:nvSpPr>
      <xdr:spPr>
        <a:xfrm>
          <a:off x="4584700" y="1294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112394</xdr:rowOff>
    </xdr:from>
    <xdr:ext cx="599010" cy="259045"/>
    <xdr:sp macro="" textlink="">
      <xdr:nvSpPr>
        <xdr:cNvPr id="196" name="民生費該当値テキスト"/>
        <xdr:cNvSpPr txBox="1"/>
      </xdr:nvSpPr>
      <xdr:spPr>
        <a:xfrm>
          <a:off x="4686300" y="1279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119521</xdr:rowOff>
    </xdr:from>
    <xdr:to>
      <xdr:col>20</xdr:col>
      <xdr:colOff>38100</xdr:colOff>
      <xdr:row>76</xdr:row>
      <xdr:rowOff>49671</xdr:rowOff>
    </xdr:to>
    <xdr:sp macro="" textlink="">
      <xdr:nvSpPr>
        <xdr:cNvPr id="197" name="楕円 196"/>
        <xdr:cNvSpPr/>
      </xdr:nvSpPr>
      <xdr:spPr>
        <a:xfrm>
          <a:off x="3746500" y="129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66198</xdr:rowOff>
    </xdr:from>
    <xdr:ext cx="599010" cy="259045"/>
    <xdr:sp macro="" textlink="">
      <xdr:nvSpPr>
        <xdr:cNvPr id="198" name="テキスト ボックス 197"/>
        <xdr:cNvSpPr txBox="1"/>
      </xdr:nvSpPr>
      <xdr:spPr>
        <a:xfrm>
          <a:off x="3497795" y="1275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87060</xdr:rowOff>
    </xdr:from>
    <xdr:to>
      <xdr:col>15</xdr:col>
      <xdr:colOff>101600</xdr:colOff>
      <xdr:row>76</xdr:row>
      <xdr:rowOff>17210</xdr:rowOff>
    </xdr:to>
    <xdr:sp macro="" textlink="">
      <xdr:nvSpPr>
        <xdr:cNvPr id="199" name="楕円 198"/>
        <xdr:cNvSpPr/>
      </xdr:nvSpPr>
      <xdr:spPr>
        <a:xfrm>
          <a:off x="2857500" y="129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33737</xdr:rowOff>
    </xdr:from>
    <xdr:ext cx="599010" cy="259045"/>
    <xdr:sp macro="" textlink="">
      <xdr:nvSpPr>
        <xdr:cNvPr id="200" name="テキスト ボックス 199"/>
        <xdr:cNvSpPr txBox="1"/>
      </xdr:nvSpPr>
      <xdr:spPr>
        <a:xfrm>
          <a:off x="2608795" y="1272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18817</xdr:rowOff>
    </xdr:from>
    <xdr:to>
      <xdr:col>10</xdr:col>
      <xdr:colOff>165100</xdr:colOff>
      <xdr:row>75</xdr:row>
      <xdr:rowOff>120417</xdr:rowOff>
    </xdr:to>
    <xdr:sp macro="" textlink="">
      <xdr:nvSpPr>
        <xdr:cNvPr id="201" name="楕円 200"/>
        <xdr:cNvSpPr/>
      </xdr:nvSpPr>
      <xdr:spPr>
        <a:xfrm>
          <a:off x="1968500" y="1287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136944</xdr:rowOff>
    </xdr:from>
    <xdr:ext cx="599010" cy="259045"/>
    <xdr:sp macro="" textlink="">
      <xdr:nvSpPr>
        <xdr:cNvPr id="202" name="テキスト ボックス 201"/>
        <xdr:cNvSpPr txBox="1"/>
      </xdr:nvSpPr>
      <xdr:spPr>
        <a:xfrm>
          <a:off x="1719795" y="12652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81305</xdr:rowOff>
    </xdr:from>
    <xdr:to>
      <xdr:col>6</xdr:col>
      <xdr:colOff>38100</xdr:colOff>
      <xdr:row>74</xdr:row>
      <xdr:rowOff>11455</xdr:rowOff>
    </xdr:to>
    <xdr:sp macro="" textlink="">
      <xdr:nvSpPr>
        <xdr:cNvPr id="203" name="楕円 202"/>
        <xdr:cNvSpPr/>
      </xdr:nvSpPr>
      <xdr:spPr>
        <a:xfrm>
          <a:off x="1079500" y="125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27982</xdr:rowOff>
    </xdr:from>
    <xdr:ext cx="599010" cy="259045"/>
    <xdr:sp macro="" textlink="">
      <xdr:nvSpPr>
        <xdr:cNvPr id="204" name="テキスト ボックス 203"/>
        <xdr:cNvSpPr txBox="1"/>
      </xdr:nvSpPr>
      <xdr:spPr>
        <a:xfrm>
          <a:off x="830795" y="1237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146487</xdr:rowOff>
    </xdr:from>
    <xdr:to>
      <xdr:col>24</xdr:col>
      <xdr:colOff>62865</xdr:colOff>
      <xdr:row>98</xdr:row>
      <xdr:rowOff>93196</xdr:rowOff>
    </xdr:to>
    <xdr:cxnSp macro="">
      <xdr:nvCxnSpPr>
        <xdr:cNvPr id="226" name="直線コネクタ 225"/>
        <xdr:cNvCxnSpPr/>
      </xdr:nvCxnSpPr>
      <xdr:spPr>
        <a:xfrm flipV="1">
          <a:off x="4633595" y="16434237"/>
          <a:ext cx="1270" cy="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97023</xdr:rowOff>
    </xdr:from>
    <xdr:ext cx="534377" cy="259045"/>
    <xdr:sp macro="" textlink="">
      <xdr:nvSpPr>
        <xdr:cNvPr id="227" name="衛生費最小値テキスト"/>
        <xdr:cNvSpPr txBox="1"/>
      </xdr:nvSpPr>
      <xdr:spPr>
        <a:xfrm>
          <a:off x="4686300" y="1689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93196</xdr:rowOff>
    </xdr:from>
    <xdr:to>
      <xdr:col>24</xdr:col>
      <xdr:colOff>152400</xdr:colOff>
      <xdr:row>98</xdr:row>
      <xdr:rowOff>93196</xdr:rowOff>
    </xdr:to>
    <xdr:cxnSp macro="">
      <xdr:nvCxnSpPr>
        <xdr:cNvPr id="228" name="直線コネクタ 227"/>
        <xdr:cNvCxnSpPr/>
      </xdr:nvCxnSpPr>
      <xdr:spPr>
        <a:xfrm>
          <a:off x="4546600" y="1689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93164</xdr:rowOff>
    </xdr:from>
    <xdr:ext cx="599010" cy="259045"/>
    <xdr:sp macro="" textlink="">
      <xdr:nvSpPr>
        <xdr:cNvPr id="229" name="衛生費最大値テキスト"/>
        <xdr:cNvSpPr txBox="1"/>
      </xdr:nvSpPr>
      <xdr:spPr>
        <a:xfrm>
          <a:off x="4686300" y="16209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95</xdr:row>
      <xdr:rowOff>146487</xdr:rowOff>
    </xdr:from>
    <xdr:to>
      <xdr:col>24</xdr:col>
      <xdr:colOff>152400</xdr:colOff>
      <xdr:row>95</xdr:row>
      <xdr:rowOff>146487</xdr:rowOff>
    </xdr:to>
    <xdr:cxnSp macro="">
      <xdr:nvCxnSpPr>
        <xdr:cNvPr id="230" name="直線コネクタ 229"/>
        <xdr:cNvCxnSpPr/>
      </xdr:nvCxnSpPr>
      <xdr:spPr>
        <a:xfrm>
          <a:off x="4546600" y="1643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31764</xdr:rowOff>
    </xdr:from>
    <xdr:to>
      <xdr:col>24</xdr:col>
      <xdr:colOff>63500</xdr:colOff>
      <xdr:row>98</xdr:row>
      <xdr:rowOff>41021</xdr:rowOff>
    </xdr:to>
    <xdr:cxnSp macro="">
      <xdr:nvCxnSpPr>
        <xdr:cNvPr id="231" name="直線コネクタ 230"/>
        <xdr:cNvCxnSpPr/>
      </xdr:nvCxnSpPr>
      <xdr:spPr>
        <a:xfrm>
          <a:off x="3797300" y="16833864"/>
          <a:ext cx="838200" cy="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125818</xdr:rowOff>
    </xdr:from>
    <xdr:ext cx="534377" cy="259045"/>
    <xdr:sp macro="" textlink="">
      <xdr:nvSpPr>
        <xdr:cNvPr id="232" name="衛生費平均値テキスト"/>
        <xdr:cNvSpPr txBox="1"/>
      </xdr:nvSpPr>
      <xdr:spPr>
        <a:xfrm>
          <a:off x="4686300" y="1658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102941</xdr:rowOff>
    </xdr:from>
    <xdr:to>
      <xdr:col>24</xdr:col>
      <xdr:colOff>114300</xdr:colOff>
      <xdr:row>98</xdr:row>
      <xdr:rowOff>33091</xdr:rowOff>
    </xdr:to>
    <xdr:sp macro="" textlink="">
      <xdr:nvSpPr>
        <xdr:cNvPr id="233" name="フローチャート: 判断 232"/>
        <xdr:cNvSpPr/>
      </xdr:nvSpPr>
      <xdr:spPr>
        <a:xfrm>
          <a:off x="4584700" y="1673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128467</xdr:rowOff>
    </xdr:from>
    <xdr:to>
      <xdr:col>19</xdr:col>
      <xdr:colOff>177800</xdr:colOff>
      <xdr:row>98</xdr:row>
      <xdr:rowOff>31764</xdr:rowOff>
    </xdr:to>
    <xdr:cxnSp macro="">
      <xdr:nvCxnSpPr>
        <xdr:cNvPr id="234" name="直線コネクタ 233"/>
        <xdr:cNvCxnSpPr/>
      </xdr:nvCxnSpPr>
      <xdr:spPr>
        <a:xfrm>
          <a:off x="2908300" y="16759117"/>
          <a:ext cx="889000" cy="7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112889</xdr:rowOff>
    </xdr:from>
    <xdr:to>
      <xdr:col>20</xdr:col>
      <xdr:colOff>38100</xdr:colOff>
      <xdr:row>98</xdr:row>
      <xdr:rowOff>43039</xdr:rowOff>
    </xdr:to>
    <xdr:sp macro="" textlink="">
      <xdr:nvSpPr>
        <xdr:cNvPr id="235" name="フローチャート: 判断 234"/>
        <xdr:cNvSpPr/>
      </xdr:nvSpPr>
      <xdr:spPr>
        <a:xfrm>
          <a:off x="37465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59566</xdr:rowOff>
    </xdr:from>
    <xdr:ext cx="534377" cy="259045"/>
    <xdr:sp macro="" textlink="">
      <xdr:nvSpPr>
        <xdr:cNvPr id="236" name="テキスト ボックス 235"/>
        <xdr:cNvSpPr txBox="1"/>
      </xdr:nvSpPr>
      <xdr:spPr>
        <a:xfrm>
          <a:off x="3530111" y="165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80280</xdr:rowOff>
    </xdr:from>
    <xdr:to>
      <xdr:col>15</xdr:col>
      <xdr:colOff>50800</xdr:colOff>
      <xdr:row>97</xdr:row>
      <xdr:rowOff>128467</xdr:rowOff>
    </xdr:to>
    <xdr:cxnSp macro="">
      <xdr:nvCxnSpPr>
        <xdr:cNvPr id="237" name="直線コネクタ 236"/>
        <xdr:cNvCxnSpPr/>
      </xdr:nvCxnSpPr>
      <xdr:spPr>
        <a:xfrm>
          <a:off x="2019300" y="16025130"/>
          <a:ext cx="889000" cy="73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125154</xdr:rowOff>
    </xdr:from>
    <xdr:to>
      <xdr:col>15</xdr:col>
      <xdr:colOff>101600</xdr:colOff>
      <xdr:row>98</xdr:row>
      <xdr:rowOff>55304</xdr:rowOff>
    </xdr:to>
    <xdr:sp macro="" textlink="">
      <xdr:nvSpPr>
        <xdr:cNvPr id="238" name="フローチャート: 判断 237"/>
        <xdr:cNvSpPr/>
      </xdr:nvSpPr>
      <xdr:spPr>
        <a:xfrm>
          <a:off x="2857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46431</xdr:rowOff>
    </xdr:from>
    <xdr:ext cx="534377" cy="259045"/>
    <xdr:sp macro="" textlink="">
      <xdr:nvSpPr>
        <xdr:cNvPr id="239" name="テキスト ボックス 238"/>
        <xdr:cNvSpPr txBox="1"/>
      </xdr:nvSpPr>
      <xdr:spPr>
        <a:xfrm>
          <a:off x="2641111" y="1684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30496</xdr:rowOff>
    </xdr:from>
    <xdr:to>
      <xdr:col>10</xdr:col>
      <xdr:colOff>114300</xdr:colOff>
      <xdr:row>93</xdr:row>
      <xdr:rowOff>80280</xdr:rowOff>
    </xdr:to>
    <xdr:cxnSp macro="">
      <xdr:nvCxnSpPr>
        <xdr:cNvPr id="240" name="直線コネクタ 239"/>
        <xdr:cNvCxnSpPr/>
      </xdr:nvCxnSpPr>
      <xdr:spPr>
        <a:xfrm>
          <a:off x="1130300" y="15632446"/>
          <a:ext cx="889000" cy="39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119952</xdr:rowOff>
    </xdr:from>
    <xdr:to>
      <xdr:col>10</xdr:col>
      <xdr:colOff>165100</xdr:colOff>
      <xdr:row>98</xdr:row>
      <xdr:rowOff>50102</xdr:rowOff>
    </xdr:to>
    <xdr:sp macro="" textlink="">
      <xdr:nvSpPr>
        <xdr:cNvPr id="241" name="フローチャート: 判断 240"/>
        <xdr:cNvSpPr/>
      </xdr:nvSpPr>
      <xdr:spPr>
        <a:xfrm>
          <a:off x="1968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41229</xdr:rowOff>
    </xdr:from>
    <xdr:ext cx="534377" cy="259045"/>
    <xdr:sp macro="" textlink="">
      <xdr:nvSpPr>
        <xdr:cNvPr id="242" name="テキスト ボックス 241"/>
        <xdr:cNvSpPr txBox="1"/>
      </xdr:nvSpPr>
      <xdr:spPr>
        <a:xfrm>
          <a:off x="1752111" y="1684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110511</xdr:rowOff>
    </xdr:from>
    <xdr:to>
      <xdr:col>6</xdr:col>
      <xdr:colOff>38100</xdr:colOff>
      <xdr:row>98</xdr:row>
      <xdr:rowOff>40661</xdr:rowOff>
    </xdr:to>
    <xdr:sp macro="" textlink="">
      <xdr:nvSpPr>
        <xdr:cNvPr id="243" name="フローチャート: 判断 242"/>
        <xdr:cNvSpPr/>
      </xdr:nvSpPr>
      <xdr:spPr>
        <a:xfrm>
          <a:off x="1079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31788</xdr:rowOff>
    </xdr:from>
    <xdr:ext cx="534377" cy="259045"/>
    <xdr:sp macro="" textlink="">
      <xdr:nvSpPr>
        <xdr:cNvPr id="244" name="テキスト ボックス 243"/>
        <xdr:cNvSpPr txBox="1"/>
      </xdr:nvSpPr>
      <xdr:spPr>
        <a:xfrm>
          <a:off x="863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161671</xdr:rowOff>
    </xdr:from>
    <xdr:to>
      <xdr:col>24</xdr:col>
      <xdr:colOff>114300</xdr:colOff>
      <xdr:row>98</xdr:row>
      <xdr:rowOff>91821</xdr:rowOff>
    </xdr:to>
    <xdr:sp macro="" textlink="">
      <xdr:nvSpPr>
        <xdr:cNvPr id="250" name="楕円 249"/>
        <xdr:cNvSpPr/>
      </xdr:nvSpPr>
      <xdr:spPr>
        <a:xfrm>
          <a:off x="4584700" y="1679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81368</xdr:rowOff>
    </xdr:from>
    <xdr:ext cx="534377" cy="259045"/>
    <xdr:sp macro="" textlink="">
      <xdr:nvSpPr>
        <xdr:cNvPr id="251" name="衛生費該当値テキスト"/>
        <xdr:cNvSpPr txBox="1"/>
      </xdr:nvSpPr>
      <xdr:spPr>
        <a:xfrm>
          <a:off x="4686300" y="1671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152414</xdr:rowOff>
    </xdr:from>
    <xdr:to>
      <xdr:col>20</xdr:col>
      <xdr:colOff>38100</xdr:colOff>
      <xdr:row>98</xdr:row>
      <xdr:rowOff>82564</xdr:rowOff>
    </xdr:to>
    <xdr:sp macro="" textlink="">
      <xdr:nvSpPr>
        <xdr:cNvPr id="252" name="楕円 251"/>
        <xdr:cNvSpPr/>
      </xdr:nvSpPr>
      <xdr:spPr>
        <a:xfrm>
          <a:off x="3746500" y="167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73691</xdr:rowOff>
    </xdr:from>
    <xdr:ext cx="534377" cy="259045"/>
    <xdr:sp macro="" textlink="">
      <xdr:nvSpPr>
        <xdr:cNvPr id="253" name="テキスト ボックス 252"/>
        <xdr:cNvSpPr txBox="1"/>
      </xdr:nvSpPr>
      <xdr:spPr>
        <a:xfrm>
          <a:off x="3530111" y="1687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77667</xdr:rowOff>
    </xdr:from>
    <xdr:to>
      <xdr:col>15</xdr:col>
      <xdr:colOff>101600</xdr:colOff>
      <xdr:row>98</xdr:row>
      <xdr:rowOff>7817</xdr:rowOff>
    </xdr:to>
    <xdr:sp macro="" textlink="">
      <xdr:nvSpPr>
        <xdr:cNvPr id="254" name="楕円 253"/>
        <xdr:cNvSpPr/>
      </xdr:nvSpPr>
      <xdr:spPr>
        <a:xfrm>
          <a:off x="2857500" y="167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24344</xdr:rowOff>
    </xdr:from>
    <xdr:ext cx="534377" cy="259045"/>
    <xdr:sp macro="" textlink="">
      <xdr:nvSpPr>
        <xdr:cNvPr id="255" name="テキスト ボックス 254"/>
        <xdr:cNvSpPr txBox="1"/>
      </xdr:nvSpPr>
      <xdr:spPr>
        <a:xfrm>
          <a:off x="2641111" y="1648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29480</xdr:rowOff>
    </xdr:from>
    <xdr:to>
      <xdr:col>10</xdr:col>
      <xdr:colOff>165100</xdr:colOff>
      <xdr:row>93</xdr:row>
      <xdr:rowOff>131080</xdr:rowOff>
    </xdr:to>
    <xdr:sp macro="" textlink="">
      <xdr:nvSpPr>
        <xdr:cNvPr id="256" name="楕円 255"/>
        <xdr:cNvSpPr/>
      </xdr:nvSpPr>
      <xdr:spPr>
        <a:xfrm>
          <a:off x="1968500" y="1597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147607</xdr:rowOff>
    </xdr:from>
    <xdr:ext cx="599010" cy="259045"/>
    <xdr:sp macro="" textlink="">
      <xdr:nvSpPr>
        <xdr:cNvPr id="257" name="テキスト ボックス 256"/>
        <xdr:cNvSpPr txBox="1"/>
      </xdr:nvSpPr>
      <xdr:spPr>
        <a:xfrm>
          <a:off x="1719795" y="1574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151146</xdr:rowOff>
    </xdr:from>
    <xdr:to>
      <xdr:col>6</xdr:col>
      <xdr:colOff>38100</xdr:colOff>
      <xdr:row>91</xdr:row>
      <xdr:rowOff>81296</xdr:rowOff>
    </xdr:to>
    <xdr:sp macro="" textlink="">
      <xdr:nvSpPr>
        <xdr:cNvPr id="258" name="楕円 257"/>
        <xdr:cNvSpPr/>
      </xdr:nvSpPr>
      <xdr:spPr>
        <a:xfrm>
          <a:off x="1079500" y="1558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97823</xdr:rowOff>
    </xdr:from>
    <xdr:ext cx="599010" cy="259045"/>
    <xdr:sp macro="" textlink="">
      <xdr:nvSpPr>
        <xdr:cNvPr id="259" name="テキスト ボックス 258"/>
        <xdr:cNvSpPr txBox="1"/>
      </xdr:nvSpPr>
      <xdr:spPr>
        <a:xfrm>
          <a:off x="830795" y="1535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81" name="直線コネクタ 280"/>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4" name="労働費最大値テキスト"/>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5" name="直線コネクタ 284"/>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87" name="労働費平均値テキスト"/>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8" name="フローチャート: 判断 287"/>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90" name="フローチャート: 判断 289"/>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31005</xdr:rowOff>
    </xdr:from>
    <xdr:ext cx="378565" cy="259045"/>
    <xdr:sp macro="" textlink="">
      <xdr:nvSpPr>
        <xdr:cNvPr id="291" name="テキスト ボックス 290"/>
        <xdr:cNvSpPr txBox="1"/>
      </xdr:nvSpPr>
      <xdr:spPr>
        <a:xfrm>
          <a:off x="9450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3" name="フローチャート: 判断 292"/>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macro="" textlink="">
      <xdr:nvSpPr>
        <xdr:cNvPr id="294" name="テキスト ボックス 293"/>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6" name="フローチャート: 判断 295"/>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164508</xdr:rowOff>
    </xdr:from>
    <xdr:ext cx="378565" cy="259045"/>
    <xdr:sp macro="" textlink="">
      <xdr:nvSpPr>
        <xdr:cNvPr id="297" name="テキスト ボックス 296"/>
        <xdr:cNvSpPr txBox="1"/>
      </xdr:nvSpPr>
      <xdr:spPr>
        <a:xfrm>
          <a:off x="7672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8" name="フローチャート: 判断 297"/>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131132</xdr:rowOff>
    </xdr:from>
    <xdr:ext cx="378565" cy="259045"/>
    <xdr:sp macro="" textlink="">
      <xdr:nvSpPr>
        <xdr:cNvPr id="299" name="テキスト ボックス 298"/>
        <xdr:cNvSpPr txBox="1"/>
      </xdr:nvSpPr>
      <xdr:spPr>
        <a:xfrm>
          <a:off x="6783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8" name="直線コネクタ 337"/>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9" name="農林水産業費最小値テキスト"/>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40" name="直線コネクタ 339"/>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41" name="農林水産業費最大値テキスト"/>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2" name="直線コネクタ 341"/>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158004</xdr:rowOff>
    </xdr:from>
    <xdr:to>
      <xdr:col>55</xdr:col>
      <xdr:colOff>0</xdr:colOff>
      <xdr:row>58</xdr:row>
      <xdr:rowOff>167104</xdr:rowOff>
    </xdr:to>
    <xdr:cxnSp macro="">
      <xdr:nvCxnSpPr>
        <xdr:cNvPr id="343" name="直線コネクタ 342"/>
        <xdr:cNvCxnSpPr/>
      </xdr:nvCxnSpPr>
      <xdr:spPr>
        <a:xfrm>
          <a:off x="9639300" y="10102104"/>
          <a:ext cx="838200" cy="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119271</xdr:rowOff>
    </xdr:from>
    <xdr:ext cx="534377" cy="259045"/>
    <xdr:sp macro="" textlink="">
      <xdr:nvSpPr>
        <xdr:cNvPr id="344" name="農林水産業費平均値テキスト"/>
        <xdr:cNvSpPr txBox="1"/>
      </xdr:nvSpPr>
      <xdr:spPr>
        <a:xfrm>
          <a:off x="10528300" y="989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5" name="フローチャート: 判断 344"/>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102360</xdr:rowOff>
    </xdr:from>
    <xdr:to>
      <xdr:col>50</xdr:col>
      <xdr:colOff>114300</xdr:colOff>
      <xdr:row>58</xdr:row>
      <xdr:rowOff>158004</xdr:rowOff>
    </xdr:to>
    <xdr:cxnSp macro="">
      <xdr:nvCxnSpPr>
        <xdr:cNvPr id="346" name="直線コネクタ 345"/>
        <xdr:cNvCxnSpPr/>
      </xdr:nvCxnSpPr>
      <xdr:spPr>
        <a:xfrm>
          <a:off x="8750300" y="10046460"/>
          <a:ext cx="889000" cy="5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7" name="フローチャート: 判断 346"/>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46069</xdr:rowOff>
    </xdr:from>
    <xdr:ext cx="534377" cy="259045"/>
    <xdr:sp macro="" textlink="">
      <xdr:nvSpPr>
        <xdr:cNvPr id="348" name="テキスト ボックス 347"/>
        <xdr:cNvSpPr txBox="1"/>
      </xdr:nvSpPr>
      <xdr:spPr>
        <a:xfrm>
          <a:off x="9372111" y="981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162089</xdr:rowOff>
    </xdr:from>
    <xdr:to>
      <xdr:col>45</xdr:col>
      <xdr:colOff>177800</xdr:colOff>
      <xdr:row>58</xdr:row>
      <xdr:rowOff>102360</xdr:rowOff>
    </xdr:to>
    <xdr:cxnSp macro="">
      <xdr:nvCxnSpPr>
        <xdr:cNvPr id="349" name="直線コネクタ 348"/>
        <xdr:cNvCxnSpPr/>
      </xdr:nvCxnSpPr>
      <xdr:spPr>
        <a:xfrm>
          <a:off x="7861300" y="9591839"/>
          <a:ext cx="889000" cy="45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50" name="フローチャート: 判断 349"/>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26999</xdr:rowOff>
    </xdr:from>
    <xdr:ext cx="534377" cy="259045"/>
    <xdr:sp macro="" textlink="">
      <xdr:nvSpPr>
        <xdr:cNvPr id="351" name="テキスト ボックス 350"/>
        <xdr:cNvSpPr txBox="1"/>
      </xdr:nvSpPr>
      <xdr:spPr>
        <a:xfrm>
          <a:off x="8483111" y="101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162089</xdr:rowOff>
    </xdr:from>
    <xdr:to>
      <xdr:col>41</xdr:col>
      <xdr:colOff>50800</xdr:colOff>
      <xdr:row>58</xdr:row>
      <xdr:rowOff>70741</xdr:rowOff>
    </xdr:to>
    <xdr:cxnSp macro="">
      <xdr:nvCxnSpPr>
        <xdr:cNvPr id="352" name="直線コネクタ 351"/>
        <xdr:cNvCxnSpPr/>
      </xdr:nvCxnSpPr>
      <xdr:spPr>
        <a:xfrm flipV="1">
          <a:off x="6972300" y="9591839"/>
          <a:ext cx="889000" cy="42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3" name="フローチャート: 判断 352"/>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12271</xdr:rowOff>
    </xdr:from>
    <xdr:ext cx="534377" cy="259045"/>
    <xdr:sp macro="" textlink="">
      <xdr:nvSpPr>
        <xdr:cNvPr id="354" name="テキスト ボックス 353"/>
        <xdr:cNvSpPr txBox="1"/>
      </xdr:nvSpPr>
      <xdr:spPr>
        <a:xfrm>
          <a:off x="7594111" y="10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5" name="フローチャート: 判断 354"/>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19226</xdr:rowOff>
    </xdr:from>
    <xdr:ext cx="534377" cy="259045"/>
    <xdr:sp macro="" textlink="">
      <xdr:nvSpPr>
        <xdr:cNvPr id="356" name="テキスト ボックス 355"/>
        <xdr:cNvSpPr txBox="1"/>
      </xdr:nvSpPr>
      <xdr:spPr>
        <a:xfrm>
          <a:off x="6705111" y="101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116304</xdr:rowOff>
    </xdr:from>
    <xdr:to>
      <xdr:col>55</xdr:col>
      <xdr:colOff>50800</xdr:colOff>
      <xdr:row>59</xdr:row>
      <xdr:rowOff>46454</xdr:rowOff>
    </xdr:to>
    <xdr:sp macro="" textlink="">
      <xdr:nvSpPr>
        <xdr:cNvPr id="362" name="楕円 361"/>
        <xdr:cNvSpPr/>
      </xdr:nvSpPr>
      <xdr:spPr>
        <a:xfrm>
          <a:off x="10426700" y="1006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74821</xdr:rowOff>
    </xdr:from>
    <xdr:ext cx="534377" cy="259045"/>
    <xdr:sp macro="" textlink="">
      <xdr:nvSpPr>
        <xdr:cNvPr id="363" name="農林水産業費該当値テキスト"/>
        <xdr:cNvSpPr txBox="1"/>
      </xdr:nvSpPr>
      <xdr:spPr>
        <a:xfrm>
          <a:off x="10528300" y="1001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107204</xdr:rowOff>
    </xdr:from>
    <xdr:to>
      <xdr:col>50</xdr:col>
      <xdr:colOff>165100</xdr:colOff>
      <xdr:row>59</xdr:row>
      <xdr:rowOff>37354</xdr:rowOff>
    </xdr:to>
    <xdr:sp macro="" textlink="">
      <xdr:nvSpPr>
        <xdr:cNvPr id="364" name="楕円 363"/>
        <xdr:cNvSpPr/>
      </xdr:nvSpPr>
      <xdr:spPr>
        <a:xfrm>
          <a:off x="9588500" y="1005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28481</xdr:rowOff>
    </xdr:from>
    <xdr:ext cx="534377" cy="259045"/>
    <xdr:sp macro="" textlink="">
      <xdr:nvSpPr>
        <xdr:cNvPr id="365" name="テキスト ボックス 364"/>
        <xdr:cNvSpPr txBox="1"/>
      </xdr:nvSpPr>
      <xdr:spPr>
        <a:xfrm>
          <a:off x="9372111" y="101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51560</xdr:rowOff>
    </xdr:from>
    <xdr:to>
      <xdr:col>46</xdr:col>
      <xdr:colOff>38100</xdr:colOff>
      <xdr:row>58</xdr:row>
      <xdr:rowOff>153160</xdr:rowOff>
    </xdr:to>
    <xdr:sp macro="" textlink="">
      <xdr:nvSpPr>
        <xdr:cNvPr id="366" name="楕円 365"/>
        <xdr:cNvSpPr/>
      </xdr:nvSpPr>
      <xdr:spPr>
        <a:xfrm>
          <a:off x="8699500" y="999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169687</xdr:rowOff>
    </xdr:from>
    <xdr:ext cx="534377" cy="259045"/>
    <xdr:sp macro="" textlink="">
      <xdr:nvSpPr>
        <xdr:cNvPr id="367" name="テキスト ボックス 366"/>
        <xdr:cNvSpPr txBox="1"/>
      </xdr:nvSpPr>
      <xdr:spPr>
        <a:xfrm>
          <a:off x="8483111" y="97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111289</xdr:rowOff>
    </xdr:from>
    <xdr:to>
      <xdr:col>41</xdr:col>
      <xdr:colOff>101600</xdr:colOff>
      <xdr:row>56</xdr:row>
      <xdr:rowOff>41439</xdr:rowOff>
    </xdr:to>
    <xdr:sp macro="" textlink="">
      <xdr:nvSpPr>
        <xdr:cNvPr id="368" name="楕円 367"/>
        <xdr:cNvSpPr/>
      </xdr:nvSpPr>
      <xdr:spPr>
        <a:xfrm>
          <a:off x="7810500" y="954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57966</xdr:rowOff>
    </xdr:from>
    <xdr:ext cx="599010" cy="259045"/>
    <xdr:sp macro="" textlink="">
      <xdr:nvSpPr>
        <xdr:cNvPr id="369" name="テキスト ボックス 368"/>
        <xdr:cNvSpPr txBox="1"/>
      </xdr:nvSpPr>
      <xdr:spPr>
        <a:xfrm>
          <a:off x="7561795" y="931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19941</xdr:rowOff>
    </xdr:from>
    <xdr:to>
      <xdr:col>36</xdr:col>
      <xdr:colOff>165100</xdr:colOff>
      <xdr:row>58</xdr:row>
      <xdr:rowOff>121541</xdr:rowOff>
    </xdr:to>
    <xdr:sp macro="" textlink="">
      <xdr:nvSpPr>
        <xdr:cNvPr id="370" name="楕円 369"/>
        <xdr:cNvSpPr/>
      </xdr:nvSpPr>
      <xdr:spPr>
        <a:xfrm>
          <a:off x="6921500" y="996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138068</xdr:rowOff>
    </xdr:from>
    <xdr:ext cx="599010" cy="259045"/>
    <xdr:sp macro="" textlink="">
      <xdr:nvSpPr>
        <xdr:cNvPr id="371" name="テキスト ボックス 370"/>
        <xdr:cNvSpPr txBox="1"/>
      </xdr:nvSpPr>
      <xdr:spPr>
        <a:xfrm>
          <a:off x="6672795" y="973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3" name="直線コネクタ 392"/>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4" name="商工費最小値テキスト"/>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5" name="直線コネクタ 394"/>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6" name="商工費最大値テキスト"/>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7" name="直線コネクタ 396"/>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77978</xdr:rowOff>
    </xdr:from>
    <xdr:to>
      <xdr:col>55</xdr:col>
      <xdr:colOff>0</xdr:colOff>
      <xdr:row>78</xdr:row>
      <xdr:rowOff>111258</xdr:rowOff>
    </xdr:to>
    <xdr:cxnSp macro="">
      <xdr:nvCxnSpPr>
        <xdr:cNvPr id="398" name="直線コネクタ 397"/>
        <xdr:cNvCxnSpPr/>
      </xdr:nvCxnSpPr>
      <xdr:spPr>
        <a:xfrm flipV="1">
          <a:off x="9639300" y="13451078"/>
          <a:ext cx="838200" cy="3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9" name="商工費平均値テキスト"/>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400" name="フローチャート: 判断 399"/>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111258</xdr:rowOff>
    </xdr:from>
    <xdr:to>
      <xdr:col>50</xdr:col>
      <xdr:colOff>114300</xdr:colOff>
      <xdr:row>78</xdr:row>
      <xdr:rowOff>128521</xdr:rowOff>
    </xdr:to>
    <xdr:cxnSp macro="">
      <xdr:nvCxnSpPr>
        <xdr:cNvPr id="401" name="直線コネクタ 400"/>
        <xdr:cNvCxnSpPr/>
      </xdr:nvCxnSpPr>
      <xdr:spPr>
        <a:xfrm flipV="1">
          <a:off x="8750300" y="13484358"/>
          <a:ext cx="889000" cy="1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2" name="フローチャート: 判断 401"/>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3" name="テキスト ボックス 402"/>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128521</xdr:rowOff>
    </xdr:from>
    <xdr:to>
      <xdr:col>45</xdr:col>
      <xdr:colOff>177800</xdr:colOff>
      <xdr:row>78</xdr:row>
      <xdr:rowOff>129618</xdr:rowOff>
    </xdr:to>
    <xdr:cxnSp macro="">
      <xdr:nvCxnSpPr>
        <xdr:cNvPr id="404" name="直線コネクタ 403"/>
        <xdr:cNvCxnSpPr/>
      </xdr:nvCxnSpPr>
      <xdr:spPr>
        <a:xfrm flipV="1">
          <a:off x="7861300" y="13501621"/>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5" name="フローチャート: 判断 404"/>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macro="" textlink="">
      <xdr:nvSpPr>
        <xdr:cNvPr id="406" name="テキスト ボックス 405"/>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129618</xdr:rowOff>
    </xdr:from>
    <xdr:to>
      <xdr:col>41</xdr:col>
      <xdr:colOff>50800</xdr:colOff>
      <xdr:row>78</xdr:row>
      <xdr:rowOff>132028</xdr:rowOff>
    </xdr:to>
    <xdr:cxnSp macro="">
      <xdr:nvCxnSpPr>
        <xdr:cNvPr id="407" name="直線コネクタ 406"/>
        <xdr:cNvCxnSpPr/>
      </xdr:nvCxnSpPr>
      <xdr:spPr>
        <a:xfrm flipV="1">
          <a:off x="6972300" y="13502718"/>
          <a:ext cx="889000" cy="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8" name="フローチャート: 判断 407"/>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9" name="テキスト ボックス 408"/>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10" name="フローチャート: 判断 409"/>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11" name="テキスト ボックス 410"/>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27178</xdr:rowOff>
    </xdr:from>
    <xdr:to>
      <xdr:col>55</xdr:col>
      <xdr:colOff>50800</xdr:colOff>
      <xdr:row>78</xdr:row>
      <xdr:rowOff>128778</xdr:rowOff>
    </xdr:to>
    <xdr:sp macro="" textlink="">
      <xdr:nvSpPr>
        <xdr:cNvPr id="417" name="楕円 416"/>
        <xdr:cNvSpPr/>
      </xdr:nvSpPr>
      <xdr:spPr>
        <a:xfrm>
          <a:off x="10426700" y="1340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113555</xdr:rowOff>
    </xdr:from>
    <xdr:ext cx="534377" cy="259045"/>
    <xdr:sp macro="" textlink="">
      <xdr:nvSpPr>
        <xdr:cNvPr id="418" name="商工費該当値テキスト"/>
        <xdr:cNvSpPr txBox="1"/>
      </xdr:nvSpPr>
      <xdr:spPr>
        <a:xfrm>
          <a:off x="10528300" y="1331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60458</xdr:rowOff>
    </xdr:from>
    <xdr:to>
      <xdr:col>50</xdr:col>
      <xdr:colOff>165100</xdr:colOff>
      <xdr:row>78</xdr:row>
      <xdr:rowOff>162058</xdr:rowOff>
    </xdr:to>
    <xdr:sp macro="" textlink="">
      <xdr:nvSpPr>
        <xdr:cNvPr id="419" name="楕円 418"/>
        <xdr:cNvSpPr/>
      </xdr:nvSpPr>
      <xdr:spPr>
        <a:xfrm>
          <a:off x="9588500" y="1343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153185</xdr:rowOff>
    </xdr:from>
    <xdr:ext cx="469744" cy="259045"/>
    <xdr:sp macro="" textlink="">
      <xdr:nvSpPr>
        <xdr:cNvPr id="420" name="テキスト ボックス 419"/>
        <xdr:cNvSpPr txBox="1"/>
      </xdr:nvSpPr>
      <xdr:spPr>
        <a:xfrm>
          <a:off x="9404428" y="1352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77721</xdr:rowOff>
    </xdr:from>
    <xdr:to>
      <xdr:col>46</xdr:col>
      <xdr:colOff>38100</xdr:colOff>
      <xdr:row>79</xdr:row>
      <xdr:rowOff>7871</xdr:rowOff>
    </xdr:to>
    <xdr:sp macro="" textlink="">
      <xdr:nvSpPr>
        <xdr:cNvPr id="421" name="楕円 420"/>
        <xdr:cNvSpPr/>
      </xdr:nvSpPr>
      <xdr:spPr>
        <a:xfrm>
          <a:off x="8699500" y="1345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170448</xdr:rowOff>
    </xdr:from>
    <xdr:ext cx="469744" cy="259045"/>
    <xdr:sp macro="" textlink="">
      <xdr:nvSpPr>
        <xdr:cNvPr id="422" name="テキスト ボックス 421"/>
        <xdr:cNvSpPr txBox="1"/>
      </xdr:nvSpPr>
      <xdr:spPr>
        <a:xfrm>
          <a:off x="8515428" y="1354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78818</xdr:rowOff>
    </xdr:from>
    <xdr:to>
      <xdr:col>41</xdr:col>
      <xdr:colOff>101600</xdr:colOff>
      <xdr:row>79</xdr:row>
      <xdr:rowOff>8968</xdr:rowOff>
    </xdr:to>
    <xdr:sp macro="" textlink="">
      <xdr:nvSpPr>
        <xdr:cNvPr id="423" name="楕円 422"/>
        <xdr:cNvSpPr/>
      </xdr:nvSpPr>
      <xdr:spPr>
        <a:xfrm>
          <a:off x="7810500" y="1345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95</xdr:rowOff>
    </xdr:from>
    <xdr:ext cx="469744" cy="259045"/>
    <xdr:sp macro="" textlink="">
      <xdr:nvSpPr>
        <xdr:cNvPr id="424" name="テキスト ボックス 423"/>
        <xdr:cNvSpPr txBox="1"/>
      </xdr:nvSpPr>
      <xdr:spPr>
        <a:xfrm>
          <a:off x="7626428" y="1354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81228</xdr:rowOff>
    </xdr:from>
    <xdr:to>
      <xdr:col>36</xdr:col>
      <xdr:colOff>165100</xdr:colOff>
      <xdr:row>79</xdr:row>
      <xdr:rowOff>11378</xdr:rowOff>
    </xdr:to>
    <xdr:sp macro="" textlink="">
      <xdr:nvSpPr>
        <xdr:cNvPr id="425" name="楕円 424"/>
        <xdr:cNvSpPr/>
      </xdr:nvSpPr>
      <xdr:spPr>
        <a:xfrm>
          <a:off x="6921500" y="1345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2505</xdr:rowOff>
    </xdr:from>
    <xdr:ext cx="469744" cy="259045"/>
    <xdr:sp macro="" textlink="">
      <xdr:nvSpPr>
        <xdr:cNvPr id="426" name="テキスト ボックス 425"/>
        <xdr:cNvSpPr txBox="1"/>
      </xdr:nvSpPr>
      <xdr:spPr>
        <a:xfrm>
          <a:off x="6737428" y="1354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2" name="テキスト ボックス 441"/>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4" name="テキスト ボックス 443"/>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8" name="直線コネクタ 447"/>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9" name="土木費最小値テキスト"/>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50" name="直線コネクタ 449"/>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51" name="土木費最大値テキスト"/>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2" name="直線コネクタ 451"/>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18231</xdr:rowOff>
    </xdr:from>
    <xdr:to>
      <xdr:col>55</xdr:col>
      <xdr:colOff>0</xdr:colOff>
      <xdr:row>95</xdr:row>
      <xdr:rowOff>89450</xdr:rowOff>
    </xdr:to>
    <xdr:cxnSp macro="">
      <xdr:nvCxnSpPr>
        <xdr:cNvPr id="453" name="直線コネクタ 452"/>
        <xdr:cNvCxnSpPr/>
      </xdr:nvCxnSpPr>
      <xdr:spPr>
        <a:xfrm>
          <a:off x="9639300" y="16305981"/>
          <a:ext cx="838200" cy="7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155427</xdr:rowOff>
    </xdr:from>
    <xdr:ext cx="534377" cy="259045"/>
    <xdr:sp macro="" textlink="">
      <xdr:nvSpPr>
        <xdr:cNvPr id="454" name="土木費平均値テキスト"/>
        <xdr:cNvSpPr txBox="1"/>
      </xdr:nvSpPr>
      <xdr:spPr>
        <a:xfrm>
          <a:off x="10528300" y="16786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5" name="フローチャート: 判断 454"/>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48169</xdr:rowOff>
    </xdr:from>
    <xdr:to>
      <xdr:col>50</xdr:col>
      <xdr:colOff>114300</xdr:colOff>
      <xdr:row>95</xdr:row>
      <xdr:rowOff>18231</xdr:rowOff>
    </xdr:to>
    <xdr:cxnSp macro="">
      <xdr:nvCxnSpPr>
        <xdr:cNvPr id="456" name="直線コネクタ 455"/>
        <xdr:cNvCxnSpPr/>
      </xdr:nvCxnSpPr>
      <xdr:spPr>
        <a:xfrm>
          <a:off x="8750300" y="16164469"/>
          <a:ext cx="889000" cy="14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7" name="フローチャート: 判断 456"/>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101433</xdr:rowOff>
    </xdr:from>
    <xdr:ext cx="534377" cy="259045"/>
    <xdr:sp macro="" textlink="">
      <xdr:nvSpPr>
        <xdr:cNvPr id="458" name="テキスト ボックス 457"/>
        <xdr:cNvSpPr txBox="1"/>
      </xdr:nvSpPr>
      <xdr:spPr>
        <a:xfrm>
          <a:off x="9372111" y="1690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48169</xdr:rowOff>
    </xdr:from>
    <xdr:to>
      <xdr:col>45</xdr:col>
      <xdr:colOff>177800</xdr:colOff>
      <xdr:row>98</xdr:row>
      <xdr:rowOff>68472</xdr:rowOff>
    </xdr:to>
    <xdr:cxnSp macro="">
      <xdr:nvCxnSpPr>
        <xdr:cNvPr id="459" name="直線コネクタ 458"/>
        <xdr:cNvCxnSpPr/>
      </xdr:nvCxnSpPr>
      <xdr:spPr>
        <a:xfrm flipV="1">
          <a:off x="7861300" y="16164469"/>
          <a:ext cx="889000" cy="70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60" name="フローチャート: 判断 459"/>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94451</xdr:rowOff>
    </xdr:from>
    <xdr:ext cx="534377" cy="259045"/>
    <xdr:sp macro="" textlink="">
      <xdr:nvSpPr>
        <xdr:cNvPr id="461" name="テキスト ボックス 460"/>
        <xdr:cNvSpPr txBox="1"/>
      </xdr:nvSpPr>
      <xdr:spPr>
        <a:xfrm>
          <a:off x="8483111" y="1689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68472</xdr:rowOff>
    </xdr:from>
    <xdr:to>
      <xdr:col>41</xdr:col>
      <xdr:colOff>50800</xdr:colOff>
      <xdr:row>98</xdr:row>
      <xdr:rowOff>115785</xdr:rowOff>
    </xdr:to>
    <xdr:cxnSp macro="">
      <xdr:nvCxnSpPr>
        <xdr:cNvPr id="462" name="直線コネクタ 461"/>
        <xdr:cNvCxnSpPr/>
      </xdr:nvCxnSpPr>
      <xdr:spPr>
        <a:xfrm flipV="1">
          <a:off x="6972300" y="16870572"/>
          <a:ext cx="889000" cy="4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3" name="フローチャート: 判断 462"/>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135239</xdr:rowOff>
    </xdr:from>
    <xdr:ext cx="534377" cy="259045"/>
    <xdr:sp macro="" textlink="">
      <xdr:nvSpPr>
        <xdr:cNvPr id="464" name="テキスト ボックス 463"/>
        <xdr:cNvSpPr txBox="1"/>
      </xdr:nvSpPr>
      <xdr:spPr>
        <a:xfrm>
          <a:off x="7594111" y="1659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5" name="フローチャート: 判断 464"/>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126433</xdr:rowOff>
    </xdr:from>
    <xdr:ext cx="534377" cy="259045"/>
    <xdr:sp macro="" textlink="">
      <xdr:nvSpPr>
        <xdr:cNvPr id="466" name="テキスト ボックス 465"/>
        <xdr:cNvSpPr txBox="1"/>
      </xdr:nvSpPr>
      <xdr:spPr>
        <a:xfrm>
          <a:off x="6705111" y="165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38650</xdr:rowOff>
    </xdr:from>
    <xdr:to>
      <xdr:col>55</xdr:col>
      <xdr:colOff>50800</xdr:colOff>
      <xdr:row>95</xdr:row>
      <xdr:rowOff>140250</xdr:rowOff>
    </xdr:to>
    <xdr:sp macro="" textlink="">
      <xdr:nvSpPr>
        <xdr:cNvPr id="472" name="楕円 471"/>
        <xdr:cNvSpPr/>
      </xdr:nvSpPr>
      <xdr:spPr>
        <a:xfrm>
          <a:off x="10426700" y="1632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61527</xdr:rowOff>
    </xdr:from>
    <xdr:ext cx="599010" cy="259045"/>
    <xdr:sp macro="" textlink="">
      <xdr:nvSpPr>
        <xdr:cNvPr id="473" name="土木費該当値テキスト"/>
        <xdr:cNvSpPr txBox="1"/>
      </xdr:nvSpPr>
      <xdr:spPr>
        <a:xfrm>
          <a:off x="10528300" y="1617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138881</xdr:rowOff>
    </xdr:from>
    <xdr:to>
      <xdr:col>50</xdr:col>
      <xdr:colOff>165100</xdr:colOff>
      <xdr:row>95</xdr:row>
      <xdr:rowOff>69031</xdr:rowOff>
    </xdr:to>
    <xdr:sp macro="" textlink="">
      <xdr:nvSpPr>
        <xdr:cNvPr id="474" name="楕円 473"/>
        <xdr:cNvSpPr/>
      </xdr:nvSpPr>
      <xdr:spPr>
        <a:xfrm>
          <a:off x="9588500" y="162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85558</xdr:rowOff>
    </xdr:from>
    <xdr:ext cx="599010" cy="259045"/>
    <xdr:sp macro="" textlink="">
      <xdr:nvSpPr>
        <xdr:cNvPr id="475" name="テキスト ボックス 474"/>
        <xdr:cNvSpPr txBox="1"/>
      </xdr:nvSpPr>
      <xdr:spPr>
        <a:xfrm>
          <a:off x="9339795" y="1603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168819</xdr:rowOff>
    </xdr:from>
    <xdr:to>
      <xdr:col>46</xdr:col>
      <xdr:colOff>38100</xdr:colOff>
      <xdr:row>94</xdr:row>
      <xdr:rowOff>98969</xdr:rowOff>
    </xdr:to>
    <xdr:sp macro="" textlink="">
      <xdr:nvSpPr>
        <xdr:cNvPr id="476" name="楕円 475"/>
        <xdr:cNvSpPr/>
      </xdr:nvSpPr>
      <xdr:spPr>
        <a:xfrm>
          <a:off x="8699500" y="1611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115496</xdr:rowOff>
    </xdr:from>
    <xdr:ext cx="599010" cy="259045"/>
    <xdr:sp macro="" textlink="">
      <xdr:nvSpPr>
        <xdr:cNvPr id="477" name="テキスト ボックス 476"/>
        <xdr:cNvSpPr txBox="1"/>
      </xdr:nvSpPr>
      <xdr:spPr>
        <a:xfrm>
          <a:off x="8450795" y="158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17672</xdr:rowOff>
    </xdr:from>
    <xdr:to>
      <xdr:col>41</xdr:col>
      <xdr:colOff>101600</xdr:colOff>
      <xdr:row>98</xdr:row>
      <xdr:rowOff>119272</xdr:rowOff>
    </xdr:to>
    <xdr:sp macro="" textlink="">
      <xdr:nvSpPr>
        <xdr:cNvPr id="478" name="楕円 477"/>
        <xdr:cNvSpPr/>
      </xdr:nvSpPr>
      <xdr:spPr>
        <a:xfrm>
          <a:off x="7810500" y="168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110399</xdr:rowOff>
    </xdr:from>
    <xdr:ext cx="534377" cy="259045"/>
    <xdr:sp macro="" textlink="">
      <xdr:nvSpPr>
        <xdr:cNvPr id="479" name="テキスト ボックス 478"/>
        <xdr:cNvSpPr txBox="1"/>
      </xdr:nvSpPr>
      <xdr:spPr>
        <a:xfrm>
          <a:off x="7594111" y="1691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64985</xdr:rowOff>
    </xdr:from>
    <xdr:to>
      <xdr:col>36</xdr:col>
      <xdr:colOff>165100</xdr:colOff>
      <xdr:row>98</xdr:row>
      <xdr:rowOff>166585</xdr:rowOff>
    </xdr:to>
    <xdr:sp macro="" textlink="">
      <xdr:nvSpPr>
        <xdr:cNvPr id="480" name="楕円 479"/>
        <xdr:cNvSpPr/>
      </xdr:nvSpPr>
      <xdr:spPr>
        <a:xfrm>
          <a:off x="6921500" y="1686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157712</xdr:rowOff>
    </xdr:from>
    <xdr:ext cx="534377" cy="259045"/>
    <xdr:sp macro="" textlink="">
      <xdr:nvSpPr>
        <xdr:cNvPr id="481" name="テキスト ボックス 480"/>
        <xdr:cNvSpPr txBox="1"/>
      </xdr:nvSpPr>
      <xdr:spPr>
        <a:xfrm>
          <a:off x="6705111" y="1695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5" name="テキスト ボックス 49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7" name="テキスト ボックス 49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9" name="テキスト ボックス 49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3" name="直線コネクタ 502"/>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4" name="消防費最小値テキスト"/>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5" name="直線コネクタ 504"/>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6" name="消防費最大値テキスト"/>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7" name="直線コネクタ 506"/>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153567</xdr:rowOff>
    </xdr:from>
    <xdr:to>
      <xdr:col>85</xdr:col>
      <xdr:colOff>127000</xdr:colOff>
      <xdr:row>37</xdr:row>
      <xdr:rowOff>160448</xdr:rowOff>
    </xdr:to>
    <xdr:cxnSp macro="">
      <xdr:nvCxnSpPr>
        <xdr:cNvPr id="508" name="直線コネクタ 507"/>
        <xdr:cNvCxnSpPr/>
      </xdr:nvCxnSpPr>
      <xdr:spPr>
        <a:xfrm flipV="1">
          <a:off x="15481300" y="6497217"/>
          <a:ext cx="8382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9" name="消防費平均値テキスト"/>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10" name="フローチャート: 判断 509"/>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160448</xdr:rowOff>
    </xdr:from>
    <xdr:to>
      <xdr:col>81</xdr:col>
      <xdr:colOff>50800</xdr:colOff>
      <xdr:row>38</xdr:row>
      <xdr:rowOff>4287</xdr:rowOff>
    </xdr:to>
    <xdr:cxnSp macro="">
      <xdr:nvCxnSpPr>
        <xdr:cNvPr id="511" name="直線コネクタ 510"/>
        <xdr:cNvCxnSpPr/>
      </xdr:nvCxnSpPr>
      <xdr:spPr>
        <a:xfrm flipV="1">
          <a:off x="14592300" y="6504098"/>
          <a:ext cx="889000" cy="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2" name="フローチャート: 判断 511"/>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44323</xdr:rowOff>
    </xdr:from>
    <xdr:ext cx="534377" cy="259045"/>
    <xdr:sp macro="" textlink="">
      <xdr:nvSpPr>
        <xdr:cNvPr id="513" name="テキスト ボックス 512"/>
        <xdr:cNvSpPr txBox="1"/>
      </xdr:nvSpPr>
      <xdr:spPr>
        <a:xfrm>
          <a:off x="15214111" y="6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51977</xdr:rowOff>
    </xdr:from>
    <xdr:to>
      <xdr:col>76</xdr:col>
      <xdr:colOff>114300</xdr:colOff>
      <xdr:row>38</xdr:row>
      <xdr:rowOff>4287</xdr:rowOff>
    </xdr:to>
    <xdr:cxnSp macro="">
      <xdr:nvCxnSpPr>
        <xdr:cNvPr id="514" name="直線コネクタ 513"/>
        <xdr:cNvCxnSpPr/>
      </xdr:nvCxnSpPr>
      <xdr:spPr>
        <a:xfrm>
          <a:off x="13703300" y="6224177"/>
          <a:ext cx="889000" cy="29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5" name="フローチャート: 判断 514"/>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59694</xdr:rowOff>
    </xdr:from>
    <xdr:ext cx="534377" cy="259045"/>
    <xdr:sp macro="" textlink="">
      <xdr:nvSpPr>
        <xdr:cNvPr id="516" name="テキスト ボックス 515"/>
        <xdr:cNvSpPr txBox="1"/>
      </xdr:nvSpPr>
      <xdr:spPr>
        <a:xfrm>
          <a:off x="14325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51977</xdr:rowOff>
    </xdr:from>
    <xdr:to>
      <xdr:col>71</xdr:col>
      <xdr:colOff>177800</xdr:colOff>
      <xdr:row>38</xdr:row>
      <xdr:rowOff>23256</xdr:rowOff>
    </xdr:to>
    <xdr:cxnSp macro="">
      <xdr:nvCxnSpPr>
        <xdr:cNvPr id="517" name="直線コネクタ 516"/>
        <xdr:cNvCxnSpPr/>
      </xdr:nvCxnSpPr>
      <xdr:spPr>
        <a:xfrm flipV="1">
          <a:off x="12814300" y="6224177"/>
          <a:ext cx="889000" cy="31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8" name="フローチャート: 判断 517"/>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29704</xdr:rowOff>
    </xdr:from>
    <xdr:ext cx="534377" cy="259045"/>
    <xdr:sp macro="" textlink="">
      <xdr:nvSpPr>
        <xdr:cNvPr id="519" name="テキスト ボックス 518"/>
        <xdr:cNvSpPr txBox="1"/>
      </xdr:nvSpPr>
      <xdr:spPr>
        <a:xfrm>
          <a:off x="13436111" y="65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20" name="フローチャート: 判断 519"/>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40693</xdr:rowOff>
    </xdr:from>
    <xdr:ext cx="534377" cy="259045"/>
    <xdr:sp macro="" textlink="">
      <xdr:nvSpPr>
        <xdr:cNvPr id="521" name="テキスト ボックス 520"/>
        <xdr:cNvSpPr txBox="1"/>
      </xdr:nvSpPr>
      <xdr:spPr>
        <a:xfrm>
          <a:off x="12547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102767</xdr:rowOff>
    </xdr:from>
    <xdr:to>
      <xdr:col>85</xdr:col>
      <xdr:colOff>177800</xdr:colOff>
      <xdr:row>38</xdr:row>
      <xdr:rowOff>32917</xdr:rowOff>
    </xdr:to>
    <xdr:sp macro="" textlink="">
      <xdr:nvSpPr>
        <xdr:cNvPr id="527" name="楕円 526"/>
        <xdr:cNvSpPr/>
      </xdr:nvSpPr>
      <xdr:spPr>
        <a:xfrm>
          <a:off x="16268700" y="644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52276</xdr:rowOff>
    </xdr:from>
    <xdr:ext cx="534377" cy="259045"/>
    <xdr:sp macro="" textlink="">
      <xdr:nvSpPr>
        <xdr:cNvPr id="528" name="消防費該当値テキスト"/>
        <xdr:cNvSpPr txBox="1"/>
      </xdr:nvSpPr>
      <xdr:spPr>
        <a:xfrm>
          <a:off x="16370300" y="63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109648</xdr:rowOff>
    </xdr:from>
    <xdr:to>
      <xdr:col>81</xdr:col>
      <xdr:colOff>101600</xdr:colOff>
      <xdr:row>38</xdr:row>
      <xdr:rowOff>39798</xdr:rowOff>
    </xdr:to>
    <xdr:sp macro="" textlink="">
      <xdr:nvSpPr>
        <xdr:cNvPr id="529" name="楕円 528"/>
        <xdr:cNvSpPr/>
      </xdr:nvSpPr>
      <xdr:spPr>
        <a:xfrm>
          <a:off x="15430500" y="645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30925</xdr:rowOff>
    </xdr:from>
    <xdr:ext cx="534377" cy="259045"/>
    <xdr:sp macro="" textlink="">
      <xdr:nvSpPr>
        <xdr:cNvPr id="530" name="テキスト ボックス 529"/>
        <xdr:cNvSpPr txBox="1"/>
      </xdr:nvSpPr>
      <xdr:spPr>
        <a:xfrm>
          <a:off x="15214111" y="654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124937</xdr:rowOff>
    </xdr:from>
    <xdr:to>
      <xdr:col>76</xdr:col>
      <xdr:colOff>165100</xdr:colOff>
      <xdr:row>38</xdr:row>
      <xdr:rowOff>55087</xdr:rowOff>
    </xdr:to>
    <xdr:sp macro="" textlink="">
      <xdr:nvSpPr>
        <xdr:cNvPr id="531" name="楕円 530"/>
        <xdr:cNvSpPr/>
      </xdr:nvSpPr>
      <xdr:spPr>
        <a:xfrm>
          <a:off x="14541500" y="646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46214</xdr:rowOff>
    </xdr:from>
    <xdr:ext cx="534377" cy="259045"/>
    <xdr:sp macro="" textlink="">
      <xdr:nvSpPr>
        <xdr:cNvPr id="532" name="テキスト ボックス 531"/>
        <xdr:cNvSpPr txBox="1"/>
      </xdr:nvSpPr>
      <xdr:spPr>
        <a:xfrm>
          <a:off x="14325111" y="656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1177</xdr:rowOff>
    </xdr:from>
    <xdr:to>
      <xdr:col>72</xdr:col>
      <xdr:colOff>38100</xdr:colOff>
      <xdr:row>36</xdr:row>
      <xdr:rowOff>102777</xdr:rowOff>
    </xdr:to>
    <xdr:sp macro="" textlink="">
      <xdr:nvSpPr>
        <xdr:cNvPr id="533" name="楕円 532"/>
        <xdr:cNvSpPr/>
      </xdr:nvSpPr>
      <xdr:spPr>
        <a:xfrm>
          <a:off x="13652500" y="617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119304</xdr:rowOff>
    </xdr:from>
    <xdr:ext cx="534377" cy="259045"/>
    <xdr:sp macro="" textlink="">
      <xdr:nvSpPr>
        <xdr:cNvPr id="534" name="テキスト ボックス 533"/>
        <xdr:cNvSpPr txBox="1"/>
      </xdr:nvSpPr>
      <xdr:spPr>
        <a:xfrm>
          <a:off x="13436111" y="594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143906</xdr:rowOff>
    </xdr:from>
    <xdr:to>
      <xdr:col>67</xdr:col>
      <xdr:colOff>101600</xdr:colOff>
      <xdr:row>38</xdr:row>
      <xdr:rowOff>74056</xdr:rowOff>
    </xdr:to>
    <xdr:sp macro="" textlink="">
      <xdr:nvSpPr>
        <xdr:cNvPr id="535" name="楕円 534"/>
        <xdr:cNvSpPr/>
      </xdr:nvSpPr>
      <xdr:spPr>
        <a:xfrm>
          <a:off x="12763500" y="648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65183</xdr:rowOff>
    </xdr:from>
    <xdr:ext cx="534377" cy="259045"/>
    <xdr:sp macro="" textlink="">
      <xdr:nvSpPr>
        <xdr:cNvPr id="536" name="テキスト ボックス 535"/>
        <xdr:cNvSpPr txBox="1"/>
      </xdr:nvSpPr>
      <xdr:spPr>
        <a:xfrm>
          <a:off x="12547111" y="658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7" name="直線コネクタ 54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8" name="テキスト ボックス 547"/>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9" name="直線コネクタ 54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0" name="テキスト ボックス 549"/>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1" name="直線コネクタ 55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2" name="テキスト ボックス 551"/>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3" name="直線コネクタ 55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4" name="テキスト ボックス 55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5" name="直線コネクタ 55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6" name="テキスト ボックス 55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7" name="直線コネクタ 55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8" name="テキスト ボックス 557"/>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2" name="直線コネクタ 561"/>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3" name="教育費最小値テキスト"/>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4" name="直線コネクタ 563"/>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5" name="教育費最大値テキスト"/>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6" name="直線コネクタ 565"/>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163411</xdr:rowOff>
    </xdr:from>
    <xdr:to>
      <xdr:col>85</xdr:col>
      <xdr:colOff>127000</xdr:colOff>
      <xdr:row>59</xdr:row>
      <xdr:rowOff>4725</xdr:rowOff>
    </xdr:to>
    <xdr:cxnSp macro="">
      <xdr:nvCxnSpPr>
        <xdr:cNvPr id="567" name="直線コネクタ 566"/>
        <xdr:cNvCxnSpPr/>
      </xdr:nvCxnSpPr>
      <xdr:spPr>
        <a:xfrm flipV="1">
          <a:off x="15481300" y="10107511"/>
          <a:ext cx="8382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112443</xdr:rowOff>
    </xdr:from>
    <xdr:ext cx="534377" cy="259045"/>
    <xdr:sp macro="" textlink="">
      <xdr:nvSpPr>
        <xdr:cNvPr id="568" name="教育費平均値テキスト"/>
        <xdr:cNvSpPr txBox="1"/>
      </xdr:nvSpPr>
      <xdr:spPr>
        <a:xfrm>
          <a:off x="16370300" y="98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9" name="フローチャート: 判断 568"/>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4725</xdr:rowOff>
    </xdr:from>
    <xdr:to>
      <xdr:col>81</xdr:col>
      <xdr:colOff>50800</xdr:colOff>
      <xdr:row>59</xdr:row>
      <xdr:rowOff>24078</xdr:rowOff>
    </xdr:to>
    <xdr:cxnSp macro="">
      <xdr:nvCxnSpPr>
        <xdr:cNvPr id="570" name="直線コネクタ 569"/>
        <xdr:cNvCxnSpPr/>
      </xdr:nvCxnSpPr>
      <xdr:spPr>
        <a:xfrm flipV="1">
          <a:off x="14592300" y="10120275"/>
          <a:ext cx="889000" cy="1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71" name="フローチャート: 判断 570"/>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46264</xdr:rowOff>
    </xdr:from>
    <xdr:ext cx="534377" cy="259045"/>
    <xdr:sp macro="" textlink="">
      <xdr:nvSpPr>
        <xdr:cNvPr id="572" name="テキスト ボックス 571"/>
        <xdr:cNvSpPr txBox="1"/>
      </xdr:nvSpPr>
      <xdr:spPr>
        <a:xfrm>
          <a:off x="15214111" y="98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24078</xdr:rowOff>
    </xdr:from>
    <xdr:to>
      <xdr:col>76</xdr:col>
      <xdr:colOff>114300</xdr:colOff>
      <xdr:row>59</xdr:row>
      <xdr:rowOff>40827</xdr:rowOff>
    </xdr:to>
    <xdr:cxnSp macro="">
      <xdr:nvCxnSpPr>
        <xdr:cNvPr id="573" name="直線コネクタ 572"/>
        <xdr:cNvCxnSpPr/>
      </xdr:nvCxnSpPr>
      <xdr:spPr>
        <a:xfrm flipV="1">
          <a:off x="13703300" y="10139628"/>
          <a:ext cx="889000" cy="1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4" name="フローチャート: 判断 573"/>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56907</xdr:rowOff>
    </xdr:from>
    <xdr:ext cx="534377" cy="259045"/>
    <xdr:sp macro="" textlink="">
      <xdr:nvSpPr>
        <xdr:cNvPr id="575" name="テキスト ボックス 574"/>
        <xdr:cNvSpPr txBox="1"/>
      </xdr:nvSpPr>
      <xdr:spPr>
        <a:xfrm>
          <a:off x="14325111" y="98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40827</xdr:rowOff>
    </xdr:from>
    <xdr:to>
      <xdr:col>71</xdr:col>
      <xdr:colOff>177800</xdr:colOff>
      <xdr:row>59</xdr:row>
      <xdr:rowOff>47520</xdr:rowOff>
    </xdr:to>
    <xdr:cxnSp macro="">
      <xdr:nvCxnSpPr>
        <xdr:cNvPr id="576" name="直線コネクタ 575"/>
        <xdr:cNvCxnSpPr/>
      </xdr:nvCxnSpPr>
      <xdr:spPr>
        <a:xfrm flipV="1">
          <a:off x="12814300" y="10156377"/>
          <a:ext cx="8890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7" name="フローチャート: 判断 576"/>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47797</xdr:rowOff>
    </xdr:from>
    <xdr:ext cx="534377" cy="259045"/>
    <xdr:sp macro="" textlink="">
      <xdr:nvSpPr>
        <xdr:cNvPr id="578" name="テキスト ボックス 577"/>
        <xdr:cNvSpPr txBox="1"/>
      </xdr:nvSpPr>
      <xdr:spPr>
        <a:xfrm>
          <a:off x="13436111" y="98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9" name="フローチャート: 判断 578"/>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38368</xdr:rowOff>
    </xdr:from>
    <xdr:ext cx="534377" cy="259045"/>
    <xdr:sp macro="" textlink="">
      <xdr:nvSpPr>
        <xdr:cNvPr id="580" name="テキスト ボックス 579"/>
        <xdr:cNvSpPr txBox="1"/>
      </xdr:nvSpPr>
      <xdr:spPr>
        <a:xfrm>
          <a:off x="12547111"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112611</xdr:rowOff>
    </xdr:from>
    <xdr:to>
      <xdr:col>85</xdr:col>
      <xdr:colOff>177800</xdr:colOff>
      <xdr:row>59</xdr:row>
      <xdr:rowOff>42761</xdr:rowOff>
    </xdr:to>
    <xdr:sp macro="" textlink="">
      <xdr:nvSpPr>
        <xdr:cNvPr id="586" name="楕円 585"/>
        <xdr:cNvSpPr/>
      </xdr:nvSpPr>
      <xdr:spPr>
        <a:xfrm>
          <a:off x="16268700" y="1005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67993</xdr:rowOff>
    </xdr:from>
    <xdr:ext cx="534377" cy="259045"/>
    <xdr:sp macro="" textlink="">
      <xdr:nvSpPr>
        <xdr:cNvPr id="587" name="教育費該当値テキスト"/>
        <xdr:cNvSpPr txBox="1"/>
      </xdr:nvSpPr>
      <xdr:spPr>
        <a:xfrm>
          <a:off x="16370300" y="1001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125375</xdr:rowOff>
    </xdr:from>
    <xdr:to>
      <xdr:col>81</xdr:col>
      <xdr:colOff>101600</xdr:colOff>
      <xdr:row>59</xdr:row>
      <xdr:rowOff>55525</xdr:rowOff>
    </xdr:to>
    <xdr:sp macro="" textlink="">
      <xdr:nvSpPr>
        <xdr:cNvPr id="588" name="楕円 587"/>
        <xdr:cNvSpPr/>
      </xdr:nvSpPr>
      <xdr:spPr>
        <a:xfrm>
          <a:off x="15430500" y="100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46652</xdr:rowOff>
    </xdr:from>
    <xdr:ext cx="534377" cy="259045"/>
    <xdr:sp macro="" textlink="">
      <xdr:nvSpPr>
        <xdr:cNvPr id="589" name="テキスト ボックス 588"/>
        <xdr:cNvSpPr txBox="1"/>
      </xdr:nvSpPr>
      <xdr:spPr>
        <a:xfrm>
          <a:off x="15214111" y="101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144728</xdr:rowOff>
    </xdr:from>
    <xdr:to>
      <xdr:col>76</xdr:col>
      <xdr:colOff>165100</xdr:colOff>
      <xdr:row>59</xdr:row>
      <xdr:rowOff>74878</xdr:rowOff>
    </xdr:to>
    <xdr:sp macro="" textlink="">
      <xdr:nvSpPr>
        <xdr:cNvPr id="590" name="楕円 589"/>
        <xdr:cNvSpPr/>
      </xdr:nvSpPr>
      <xdr:spPr>
        <a:xfrm>
          <a:off x="14541500" y="100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66005</xdr:rowOff>
    </xdr:from>
    <xdr:ext cx="534377" cy="259045"/>
    <xdr:sp macro="" textlink="">
      <xdr:nvSpPr>
        <xdr:cNvPr id="591" name="テキスト ボックス 590"/>
        <xdr:cNvSpPr txBox="1"/>
      </xdr:nvSpPr>
      <xdr:spPr>
        <a:xfrm>
          <a:off x="14325111" y="1018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161477</xdr:rowOff>
    </xdr:from>
    <xdr:to>
      <xdr:col>72</xdr:col>
      <xdr:colOff>38100</xdr:colOff>
      <xdr:row>59</xdr:row>
      <xdr:rowOff>91627</xdr:rowOff>
    </xdr:to>
    <xdr:sp macro="" textlink="">
      <xdr:nvSpPr>
        <xdr:cNvPr id="592" name="楕円 591"/>
        <xdr:cNvSpPr/>
      </xdr:nvSpPr>
      <xdr:spPr>
        <a:xfrm>
          <a:off x="13652500" y="1010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82754</xdr:rowOff>
    </xdr:from>
    <xdr:ext cx="534377" cy="259045"/>
    <xdr:sp macro="" textlink="">
      <xdr:nvSpPr>
        <xdr:cNvPr id="593" name="テキスト ボックス 592"/>
        <xdr:cNvSpPr txBox="1"/>
      </xdr:nvSpPr>
      <xdr:spPr>
        <a:xfrm>
          <a:off x="13436111" y="1019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168170</xdr:rowOff>
    </xdr:from>
    <xdr:to>
      <xdr:col>67</xdr:col>
      <xdr:colOff>101600</xdr:colOff>
      <xdr:row>59</xdr:row>
      <xdr:rowOff>98320</xdr:rowOff>
    </xdr:to>
    <xdr:sp macro="" textlink="">
      <xdr:nvSpPr>
        <xdr:cNvPr id="594" name="楕円 593"/>
        <xdr:cNvSpPr/>
      </xdr:nvSpPr>
      <xdr:spPr>
        <a:xfrm>
          <a:off x="12763500" y="1011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89447</xdr:rowOff>
    </xdr:from>
    <xdr:ext cx="534377" cy="259045"/>
    <xdr:sp macro="" textlink="">
      <xdr:nvSpPr>
        <xdr:cNvPr id="595" name="テキスト ボックス 594"/>
        <xdr:cNvSpPr txBox="1"/>
      </xdr:nvSpPr>
      <xdr:spPr>
        <a:xfrm>
          <a:off x="12547111" y="1020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9" name="直線コネクタ 618"/>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20" name="災害復旧費最小値テキスト"/>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2" name="災害復旧費最大値テキスト"/>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3" name="直線コネクタ 622"/>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105490</xdr:rowOff>
    </xdr:from>
    <xdr:to>
      <xdr:col>85</xdr:col>
      <xdr:colOff>127000</xdr:colOff>
      <xdr:row>78</xdr:row>
      <xdr:rowOff>130865</xdr:rowOff>
    </xdr:to>
    <xdr:cxnSp macro="">
      <xdr:nvCxnSpPr>
        <xdr:cNvPr id="624" name="直線コネクタ 623"/>
        <xdr:cNvCxnSpPr/>
      </xdr:nvCxnSpPr>
      <xdr:spPr>
        <a:xfrm flipV="1">
          <a:off x="15481300" y="13478590"/>
          <a:ext cx="8382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104081</xdr:rowOff>
    </xdr:from>
    <xdr:ext cx="534377" cy="259045"/>
    <xdr:sp macro="" textlink="">
      <xdr:nvSpPr>
        <xdr:cNvPr id="625" name="災害復旧費平均値テキスト"/>
        <xdr:cNvSpPr txBox="1"/>
      </xdr:nvSpPr>
      <xdr:spPr>
        <a:xfrm>
          <a:off x="16370300" y="1347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6" name="フローチャート: 判断 625"/>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67520</xdr:rowOff>
    </xdr:from>
    <xdr:to>
      <xdr:col>81</xdr:col>
      <xdr:colOff>50800</xdr:colOff>
      <xdr:row>78</xdr:row>
      <xdr:rowOff>130865</xdr:rowOff>
    </xdr:to>
    <xdr:cxnSp macro="">
      <xdr:nvCxnSpPr>
        <xdr:cNvPr id="627" name="直線コネクタ 626"/>
        <xdr:cNvCxnSpPr/>
      </xdr:nvCxnSpPr>
      <xdr:spPr>
        <a:xfrm>
          <a:off x="14592300" y="13269170"/>
          <a:ext cx="889000" cy="23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8" name="フローチャート: 判断 627"/>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52998</xdr:rowOff>
    </xdr:from>
    <xdr:ext cx="469744" cy="259045"/>
    <xdr:sp macro="" textlink="">
      <xdr:nvSpPr>
        <xdr:cNvPr id="629" name="テキスト ボックス 628"/>
        <xdr:cNvSpPr txBox="1"/>
      </xdr:nvSpPr>
      <xdr:spPr>
        <a:xfrm>
          <a:off x="15246428" y="135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88063</xdr:rowOff>
    </xdr:from>
    <xdr:to>
      <xdr:col>76</xdr:col>
      <xdr:colOff>114300</xdr:colOff>
      <xdr:row>77</xdr:row>
      <xdr:rowOff>67520</xdr:rowOff>
    </xdr:to>
    <xdr:cxnSp macro="">
      <xdr:nvCxnSpPr>
        <xdr:cNvPr id="630" name="直線コネクタ 629"/>
        <xdr:cNvCxnSpPr/>
      </xdr:nvCxnSpPr>
      <xdr:spPr>
        <a:xfrm>
          <a:off x="13703300" y="12775363"/>
          <a:ext cx="889000" cy="49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31" name="フローチャート: 判断 630"/>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49302</xdr:rowOff>
    </xdr:from>
    <xdr:ext cx="469744" cy="259045"/>
    <xdr:sp macro="" textlink="">
      <xdr:nvSpPr>
        <xdr:cNvPr id="632" name="テキスト ボックス 631"/>
        <xdr:cNvSpPr txBox="1"/>
      </xdr:nvSpPr>
      <xdr:spPr>
        <a:xfrm>
          <a:off x="14357428" y="1359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88063</xdr:rowOff>
    </xdr:from>
    <xdr:to>
      <xdr:col>71</xdr:col>
      <xdr:colOff>177800</xdr:colOff>
      <xdr:row>75</xdr:row>
      <xdr:rowOff>120779</xdr:rowOff>
    </xdr:to>
    <xdr:cxnSp macro="">
      <xdr:nvCxnSpPr>
        <xdr:cNvPr id="633" name="直線コネクタ 632"/>
        <xdr:cNvCxnSpPr/>
      </xdr:nvCxnSpPr>
      <xdr:spPr>
        <a:xfrm flipV="1">
          <a:off x="12814300" y="12775363"/>
          <a:ext cx="889000" cy="20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4" name="フローチャート: 判断 633"/>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49278</xdr:rowOff>
    </xdr:from>
    <xdr:ext cx="469744" cy="259045"/>
    <xdr:sp macro="" textlink="">
      <xdr:nvSpPr>
        <xdr:cNvPr id="635" name="テキスト ボックス 634"/>
        <xdr:cNvSpPr txBox="1"/>
      </xdr:nvSpPr>
      <xdr:spPr>
        <a:xfrm>
          <a:off x="13468428" y="135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6" name="フローチャート: 判断 635"/>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51291</xdr:rowOff>
    </xdr:from>
    <xdr:ext cx="469744" cy="259045"/>
    <xdr:sp macro="" textlink="">
      <xdr:nvSpPr>
        <xdr:cNvPr id="637" name="テキスト ボックス 636"/>
        <xdr:cNvSpPr txBox="1"/>
      </xdr:nvSpPr>
      <xdr:spPr>
        <a:xfrm>
          <a:off x="12579428" y="1359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54690</xdr:rowOff>
    </xdr:from>
    <xdr:to>
      <xdr:col>85</xdr:col>
      <xdr:colOff>177800</xdr:colOff>
      <xdr:row>78</xdr:row>
      <xdr:rowOff>156290</xdr:rowOff>
    </xdr:to>
    <xdr:sp macro="" textlink="">
      <xdr:nvSpPr>
        <xdr:cNvPr id="643" name="楕円 642"/>
        <xdr:cNvSpPr/>
      </xdr:nvSpPr>
      <xdr:spPr>
        <a:xfrm>
          <a:off x="16268700" y="1342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14067</xdr:rowOff>
    </xdr:from>
    <xdr:ext cx="534377" cy="259045"/>
    <xdr:sp macro="" textlink="">
      <xdr:nvSpPr>
        <xdr:cNvPr id="644" name="災害復旧費該当値テキスト"/>
        <xdr:cNvSpPr txBox="1"/>
      </xdr:nvSpPr>
      <xdr:spPr>
        <a:xfrm>
          <a:off x="16370300" y="1321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80065</xdr:rowOff>
    </xdr:from>
    <xdr:to>
      <xdr:col>81</xdr:col>
      <xdr:colOff>101600</xdr:colOff>
      <xdr:row>79</xdr:row>
      <xdr:rowOff>10215</xdr:rowOff>
    </xdr:to>
    <xdr:sp macro="" textlink="">
      <xdr:nvSpPr>
        <xdr:cNvPr id="645" name="楕円 644"/>
        <xdr:cNvSpPr/>
      </xdr:nvSpPr>
      <xdr:spPr>
        <a:xfrm>
          <a:off x="15430500" y="1345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26742</xdr:rowOff>
    </xdr:from>
    <xdr:ext cx="534377" cy="259045"/>
    <xdr:sp macro="" textlink="">
      <xdr:nvSpPr>
        <xdr:cNvPr id="646" name="テキスト ボックス 645"/>
        <xdr:cNvSpPr txBox="1"/>
      </xdr:nvSpPr>
      <xdr:spPr>
        <a:xfrm>
          <a:off x="15214111" y="132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16720</xdr:rowOff>
    </xdr:from>
    <xdr:to>
      <xdr:col>76</xdr:col>
      <xdr:colOff>165100</xdr:colOff>
      <xdr:row>77</xdr:row>
      <xdr:rowOff>118320</xdr:rowOff>
    </xdr:to>
    <xdr:sp macro="" textlink="">
      <xdr:nvSpPr>
        <xdr:cNvPr id="647" name="楕円 646"/>
        <xdr:cNvSpPr/>
      </xdr:nvSpPr>
      <xdr:spPr>
        <a:xfrm>
          <a:off x="14541500" y="132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134847</xdr:rowOff>
    </xdr:from>
    <xdr:ext cx="534377" cy="259045"/>
    <xdr:sp macro="" textlink="">
      <xdr:nvSpPr>
        <xdr:cNvPr id="648" name="テキスト ボックス 647"/>
        <xdr:cNvSpPr txBox="1"/>
      </xdr:nvSpPr>
      <xdr:spPr>
        <a:xfrm>
          <a:off x="14325111" y="1299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37263</xdr:rowOff>
    </xdr:from>
    <xdr:to>
      <xdr:col>72</xdr:col>
      <xdr:colOff>38100</xdr:colOff>
      <xdr:row>74</xdr:row>
      <xdr:rowOff>138863</xdr:rowOff>
    </xdr:to>
    <xdr:sp macro="" textlink="">
      <xdr:nvSpPr>
        <xdr:cNvPr id="649" name="楕円 648"/>
        <xdr:cNvSpPr/>
      </xdr:nvSpPr>
      <xdr:spPr>
        <a:xfrm>
          <a:off x="13652500" y="1272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155390</xdr:rowOff>
    </xdr:from>
    <xdr:ext cx="599010" cy="259045"/>
    <xdr:sp macro="" textlink="">
      <xdr:nvSpPr>
        <xdr:cNvPr id="650" name="テキスト ボックス 649"/>
        <xdr:cNvSpPr txBox="1"/>
      </xdr:nvSpPr>
      <xdr:spPr>
        <a:xfrm>
          <a:off x="13403795" y="1249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69979</xdr:rowOff>
    </xdr:from>
    <xdr:to>
      <xdr:col>67</xdr:col>
      <xdr:colOff>101600</xdr:colOff>
      <xdr:row>76</xdr:row>
      <xdr:rowOff>130</xdr:rowOff>
    </xdr:to>
    <xdr:sp macro="" textlink="">
      <xdr:nvSpPr>
        <xdr:cNvPr id="651" name="楕円 650"/>
        <xdr:cNvSpPr/>
      </xdr:nvSpPr>
      <xdr:spPr>
        <a:xfrm>
          <a:off x="12763500" y="129287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16656</xdr:rowOff>
    </xdr:from>
    <xdr:ext cx="599010" cy="259045"/>
    <xdr:sp macro="" textlink="">
      <xdr:nvSpPr>
        <xdr:cNvPr id="652" name="テキスト ボックス 651"/>
        <xdr:cNvSpPr txBox="1"/>
      </xdr:nvSpPr>
      <xdr:spPr>
        <a:xfrm>
          <a:off x="12514795" y="1270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4" name="テキスト ボックス 663"/>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7" name="直線コネクタ 66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8" name="テキスト ボックス 667"/>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2" name="直線コネクタ 671"/>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3" name="公債費最小値テキスト"/>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4" name="直線コネクタ 673"/>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5" name="公債費最大値テキスト"/>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6" name="直線コネクタ 675"/>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76708</xdr:rowOff>
    </xdr:from>
    <xdr:to>
      <xdr:col>85</xdr:col>
      <xdr:colOff>127000</xdr:colOff>
      <xdr:row>94</xdr:row>
      <xdr:rowOff>26349</xdr:rowOff>
    </xdr:to>
    <xdr:cxnSp macro="">
      <xdr:nvCxnSpPr>
        <xdr:cNvPr id="677" name="直線コネクタ 676"/>
        <xdr:cNvCxnSpPr/>
      </xdr:nvCxnSpPr>
      <xdr:spPr>
        <a:xfrm flipV="1">
          <a:off x="15481300" y="16021558"/>
          <a:ext cx="838200" cy="12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26864</xdr:rowOff>
    </xdr:from>
    <xdr:ext cx="534377" cy="259045"/>
    <xdr:sp macro="" textlink="">
      <xdr:nvSpPr>
        <xdr:cNvPr id="678" name="公債費平均値テキスト"/>
        <xdr:cNvSpPr txBox="1"/>
      </xdr:nvSpPr>
      <xdr:spPr>
        <a:xfrm>
          <a:off x="16370300" y="16314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9" name="フローチャート: 判断 678"/>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26349</xdr:rowOff>
    </xdr:from>
    <xdr:to>
      <xdr:col>81</xdr:col>
      <xdr:colOff>50800</xdr:colOff>
      <xdr:row>95</xdr:row>
      <xdr:rowOff>85985</xdr:rowOff>
    </xdr:to>
    <xdr:cxnSp macro="">
      <xdr:nvCxnSpPr>
        <xdr:cNvPr id="680" name="直線コネクタ 679"/>
        <xdr:cNvCxnSpPr/>
      </xdr:nvCxnSpPr>
      <xdr:spPr>
        <a:xfrm flipV="1">
          <a:off x="14592300" y="16142649"/>
          <a:ext cx="889000" cy="23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81" name="フローチャート: 判断 680"/>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152537</xdr:rowOff>
    </xdr:from>
    <xdr:ext cx="534377" cy="259045"/>
    <xdr:sp macro="" textlink="">
      <xdr:nvSpPr>
        <xdr:cNvPr id="682" name="テキスト ボックス 681"/>
        <xdr:cNvSpPr txBox="1"/>
      </xdr:nvSpPr>
      <xdr:spPr>
        <a:xfrm>
          <a:off x="15214111" y="1644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85985</xdr:rowOff>
    </xdr:from>
    <xdr:to>
      <xdr:col>76</xdr:col>
      <xdr:colOff>114300</xdr:colOff>
      <xdr:row>96</xdr:row>
      <xdr:rowOff>147033</xdr:rowOff>
    </xdr:to>
    <xdr:cxnSp macro="">
      <xdr:nvCxnSpPr>
        <xdr:cNvPr id="683" name="直線コネクタ 682"/>
        <xdr:cNvCxnSpPr/>
      </xdr:nvCxnSpPr>
      <xdr:spPr>
        <a:xfrm flipV="1">
          <a:off x="13703300" y="16373735"/>
          <a:ext cx="889000" cy="23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4" name="フローチャート: 判断 683"/>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16498</xdr:rowOff>
    </xdr:from>
    <xdr:ext cx="534377" cy="259045"/>
    <xdr:sp macro="" textlink="">
      <xdr:nvSpPr>
        <xdr:cNvPr id="685" name="テキスト ボックス 684"/>
        <xdr:cNvSpPr txBox="1"/>
      </xdr:nvSpPr>
      <xdr:spPr>
        <a:xfrm>
          <a:off x="14325111" y="16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147033</xdr:rowOff>
    </xdr:from>
    <xdr:to>
      <xdr:col>71</xdr:col>
      <xdr:colOff>177800</xdr:colOff>
      <xdr:row>96</xdr:row>
      <xdr:rowOff>153673</xdr:rowOff>
    </xdr:to>
    <xdr:cxnSp macro="">
      <xdr:nvCxnSpPr>
        <xdr:cNvPr id="686" name="直線コネクタ 685"/>
        <xdr:cNvCxnSpPr/>
      </xdr:nvCxnSpPr>
      <xdr:spPr>
        <a:xfrm flipV="1">
          <a:off x="12814300" y="16606233"/>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7" name="フローチャート: 判断 686"/>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35194</xdr:rowOff>
    </xdr:from>
    <xdr:ext cx="534377" cy="259045"/>
    <xdr:sp macro="" textlink="">
      <xdr:nvSpPr>
        <xdr:cNvPr id="688" name="テキスト ボックス 687"/>
        <xdr:cNvSpPr txBox="1"/>
      </xdr:nvSpPr>
      <xdr:spPr>
        <a:xfrm>
          <a:off x="13436111" y="161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9" name="フローチャート: 判断 688"/>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41132</xdr:rowOff>
    </xdr:from>
    <xdr:ext cx="534377" cy="259045"/>
    <xdr:sp macro="" textlink="">
      <xdr:nvSpPr>
        <xdr:cNvPr id="690" name="テキスト ボックス 689"/>
        <xdr:cNvSpPr txBox="1"/>
      </xdr:nvSpPr>
      <xdr:spPr>
        <a:xfrm>
          <a:off x="12547111" y="1615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25908</xdr:rowOff>
    </xdr:from>
    <xdr:to>
      <xdr:col>85</xdr:col>
      <xdr:colOff>177800</xdr:colOff>
      <xdr:row>93</xdr:row>
      <xdr:rowOff>127508</xdr:rowOff>
    </xdr:to>
    <xdr:sp macro="" textlink="">
      <xdr:nvSpPr>
        <xdr:cNvPr id="696" name="楕円 695"/>
        <xdr:cNvSpPr/>
      </xdr:nvSpPr>
      <xdr:spPr>
        <a:xfrm>
          <a:off x="16268700" y="1597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48785</xdr:rowOff>
    </xdr:from>
    <xdr:ext cx="599010" cy="259045"/>
    <xdr:sp macro="" textlink="">
      <xdr:nvSpPr>
        <xdr:cNvPr id="697" name="公債費該当値テキスト"/>
        <xdr:cNvSpPr txBox="1"/>
      </xdr:nvSpPr>
      <xdr:spPr>
        <a:xfrm>
          <a:off x="16370300" y="15822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146999</xdr:rowOff>
    </xdr:from>
    <xdr:to>
      <xdr:col>81</xdr:col>
      <xdr:colOff>101600</xdr:colOff>
      <xdr:row>94</xdr:row>
      <xdr:rowOff>77149</xdr:rowOff>
    </xdr:to>
    <xdr:sp macro="" textlink="">
      <xdr:nvSpPr>
        <xdr:cNvPr id="698" name="楕円 697"/>
        <xdr:cNvSpPr/>
      </xdr:nvSpPr>
      <xdr:spPr>
        <a:xfrm>
          <a:off x="15430500" y="1609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93676</xdr:rowOff>
    </xdr:from>
    <xdr:ext cx="599010" cy="259045"/>
    <xdr:sp macro="" textlink="">
      <xdr:nvSpPr>
        <xdr:cNvPr id="699" name="テキスト ボックス 698"/>
        <xdr:cNvSpPr txBox="1"/>
      </xdr:nvSpPr>
      <xdr:spPr>
        <a:xfrm>
          <a:off x="15181795" y="1586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35185</xdr:rowOff>
    </xdr:from>
    <xdr:to>
      <xdr:col>76</xdr:col>
      <xdr:colOff>165100</xdr:colOff>
      <xdr:row>95</xdr:row>
      <xdr:rowOff>136785</xdr:rowOff>
    </xdr:to>
    <xdr:sp macro="" textlink="">
      <xdr:nvSpPr>
        <xdr:cNvPr id="700" name="楕円 699"/>
        <xdr:cNvSpPr/>
      </xdr:nvSpPr>
      <xdr:spPr>
        <a:xfrm>
          <a:off x="14541500" y="1632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153312</xdr:rowOff>
    </xdr:from>
    <xdr:ext cx="534377" cy="259045"/>
    <xdr:sp macro="" textlink="">
      <xdr:nvSpPr>
        <xdr:cNvPr id="701" name="テキスト ボックス 700"/>
        <xdr:cNvSpPr txBox="1"/>
      </xdr:nvSpPr>
      <xdr:spPr>
        <a:xfrm>
          <a:off x="14325111" y="1609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96233</xdr:rowOff>
    </xdr:from>
    <xdr:to>
      <xdr:col>72</xdr:col>
      <xdr:colOff>38100</xdr:colOff>
      <xdr:row>97</xdr:row>
      <xdr:rowOff>26383</xdr:rowOff>
    </xdr:to>
    <xdr:sp macro="" textlink="">
      <xdr:nvSpPr>
        <xdr:cNvPr id="702" name="楕円 701"/>
        <xdr:cNvSpPr/>
      </xdr:nvSpPr>
      <xdr:spPr>
        <a:xfrm>
          <a:off x="13652500" y="1655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17510</xdr:rowOff>
    </xdr:from>
    <xdr:ext cx="534377" cy="259045"/>
    <xdr:sp macro="" textlink="">
      <xdr:nvSpPr>
        <xdr:cNvPr id="703" name="テキスト ボックス 702"/>
        <xdr:cNvSpPr txBox="1"/>
      </xdr:nvSpPr>
      <xdr:spPr>
        <a:xfrm>
          <a:off x="13436111" y="1664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102873</xdr:rowOff>
    </xdr:from>
    <xdr:to>
      <xdr:col>67</xdr:col>
      <xdr:colOff>101600</xdr:colOff>
      <xdr:row>97</xdr:row>
      <xdr:rowOff>33023</xdr:rowOff>
    </xdr:to>
    <xdr:sp macro="" textlink="">
      <xdr:nvSpPr>
        <xdr:cNvPr id="704" name="楕円 703"/>
        <xdr:cNvSpPr/>
      </xdr:nvSpPr>
      <xdr:spPr>
        <a:xfrm>
          <a:off x="12763500" y="165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24150</xdr:rowOff>
    </xdr:from>
    <xdr:ext cx="534377" cy="259045"/>
    <xdr:sp macro="" textlink="">
      <xdr:nvSpPr>
        <xdr:cNvPr id="705" name="テキスト ボックス 704"/>
        <xdr:cNvSpPr txBox="1"/>
      </xdr:nvSpPr>
      <xdr:spPr>
        <a:xfrm>
          <a:off x="12547111" y="1665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9" name="テキスト ボックス 71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1" name="テキスト ボックス 72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3" name="テキスト ボックス 72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5" name="テキスト ボックス 72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31" name="直線コネクタ 730"/>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4" name="諸支出金最大値テキスト"/>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5" name="直線コネクタ 734"/>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7" name="諸支出金平均値テキスト"/>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8" name="フローチャート: 判断 737"/>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40" name="フローチャート: 判断 739"/>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41" name="テキスト ボックス 740"/>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3" name="フローチャート: 判断 742"/>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4" name="テキスト ボックス 743"/>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6" name="フローチャート: 判断 745"/>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7" name="テキスト ボックス 746"/>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8" name="フローチャート: 判断 747"/>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9" name="テキスト ボックス 748"/>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6" name="諸支出金該当値テキスト"/>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歳出決算総額は、住民一人当たり</a:t>
          </a:r>
          <a:r>
            <a:rPr kumimoji="1" lang="en-US" altLang="ja-JP" sz="1050">
              <a:latin typeface="ＭＳ Ｐゴシック" panose="020B0600070205080204" pitchFamily="50" charset="-128"/>
              <a:ea typeface="ＭＳ Ｐゴシック" panose="020B0600070205080204" pitchFamily="50" charset="-128"/>
            </a:rPr>
            <a:t>1,503,270</a:t>
          </a:r>
          <a:r>
            <a:rPr kumimoji="1" lang="ja-JP" altLang="en-US" sz="105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050">
              <a:latin typeface="ＭＳ Ｐゴシック" panose="020B0600070205080204" pitchFamily="50" charset="-128"/>
              <a:ea typeface="ＭＳ Ｐゴシック" panose="020B0600070205080204" pitchFamily="50" charset="-128"/>
            </a:rPr>
            <a:t>9,889</a:t>
          </a:r>
          <a:r>
            <a:rPr kumimoji="1" lang="ja-JP" altLang="en-US" sz="1050">
              <a:latin typeface="ＭＳ Ｐゴシック" panose="020B0600070205080204" pitchFamily="50" charset="-128"/>
              <a:ea typeface="ＭＳ Ｐゴシック" panose="020B0600070205080204" pitchFamily="50" charset="-128"/>
            </a:rPr>
            <a:t>円の増となっている。平成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年熊本地震関連事業により歳出総額において前年度に引き続き、</a:t>
          </a:r>
          <a:r>
            <a:rPr kumimoji="1" lang="en-US" altLang="ja-JP" sz="1050">
              <a:latin typeface="ＭＳ Ｐゴシック" panose="020B0600070205080204" pitchFamily="50" charset="-128"/>
              <a:ea typeface="ＭＳ Ｐゴシック" panose="020B0600070205080204" pitchFamily="50" charset="-128"/>
            </a:rPr>
            <a:t>R2</a:t>
          </a:r>
          <a:r>
            <a:rPr kumimoji="1" lang="ja-JP" altLang="en-US" sz="1050">
              <a:latin typeface="ＭＳ Ｐゴシック" panose="020B0600070205080204" pitchFamily="50" charset="-128"/>
              <a:ea typeface="ＭＳ Ｐゴシック" panose="020B0600070205080204" pitchFamily="50" charset="-128"/>
            </a:rPr>
            <a:t>年度も熊本地震前の通年の</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倍以上の額であり、特に熊本地震関連においては復興の進捗により様々な費目において減となったが、それに代わって総合体育館を含めた防災公園整備事業が本格的に進んでいる状況であり、更に新型コロナウイルス対策関連費が大幅に増となり、大きく伸びたのが熊本地震関連分を主とした公債費が右肩上がりの増である。総務費においては住民一人当たり</a:t>
          </a:r>
          <a:r>
            <a:rPr kumimoji="1" lang="en-US" altLang="ja-JP" sz="1050">
              <a:latin typeface="ＭＳ Ｐゴシック" panose="020B0600070205080204" pitchFamily="50" charset="-128"/>
              <a:ea typeface="ＭＳ Ｐゴシック" panose="020B0600070205080204" pitchFamily="50" charset="-128"/>
            </a:rPr>
            <a:t>340,813</a:t>
          </a:r>
          <a:r>
            <a:rPr kumimoji="1" lang="ja-JP" altLang="en-US" sz="1050">
              <a:latin typeface="ＭＳ Ｐゴシック" panose="020B0600070205080204" pitchFamily="50" charset="-128"/>
              <a:ea typeface="ＭＳ Ｐゴシック" panose="020B0600070205080204" pitchFamily="50" charset="-128"/>
            </a:rPr>
            <a:t>円であり、特に総合体育館建設事業関連経費増や特別定額給付事業費増である。民生費においては住民一人当たり</a:t>
          </a:r>
          <a:r>
            <a:rPr kumimoji="1" lang="en-US" altLang="ja-JP" sz="1050">
              <a:latin typeface="ＭＳ Ｐゴシック" panose="020B0600070205080204" pitchFamily="50" charset="-128"/>
              <a:ea typeface="ＭＳ Ｐゴシック" panose="020B0600070205080204" pitchFamily="50" charset="-128"/>
            </a:rPr>
            <a:t>169,892</a:t>
          </a:r>
          <a:r>
            <a:rPr kumimoji="1" lang="ja-JP" altLang="en-US" sz="1050">
              <a:latin typeface="ＭＳ Ｐゴシック" panose="020B0600070205080204" pitchFamily="50" charset="-128"/>
              <a:ea typeface="ＭＳ Ｐゴシック" panose="020B0600070205080204" pitchFamily="50" charset="-128"/>
            </a:rPr>
            <a:t>円であり、主に公立保育園における会計年度任用職員制度創設に伴う人件費増、衛生費においては住民一人当たり</a:t>
          </a:r>
          <a:r>
            <a:rPr kumimoji="1" lang="en-US" altLang="ja-JP" sz="1050">
              <a:latin typeface="ＭＳ Ｐゴシック" panose="020B0600070205080204" pitchFamily="50" charset="-128"/>
              <a:ea typeface="ＭＳ Ｐゴシック" panose="020B0600070205080204" pitchFamily="50" charset="-128"/>
            </a:rPr>
            <a:t>43,167</a:t>
          </a:r>
          <a:r>
            <a:rPr kumimoji="1" lang="ja-JP" altLang="en-US" sz="1050">
              <a:latin typeface="ＭＳ Ｐゴシック" panose="020B0600070205080204" pitchFamily="50" charset="-128"/>
              <a:ea typeface="ＭＳ Ｐゴシック" panose="020B0600070205080204" pitchFamily="50" charset="-128"/>
            </a:rPr>
            <a:t>円であり、主に熊本地震関連補助費の減、農林水産業費においては</a:t>
          </a:r>
          <a:r>
            <a:rPr kumimoji="1" lang="en-US" altLang="ja-JP" sz="1050">
              <a:latin typeface="ＭＳ Ｐゴシック" panose="020B0600070205080204" pitchFamily="50" charset="-128"/>
              <a:ea typeface="ＭＳ Ｐゴシック" panose="020B0600070205080204" pitchFamily="50" charset="-128"/>
            </a:rPr>
            <a:t>38,422</a:t>
          </a:r>
          <a:r>
            <a:rPr kumimoji="1" lang="ja-JP" altLang="en-US" sz="1050">
              <a:latin typeface="ＭＳ Ｐゴシック" panose="020B0600070205080204" pitchFamily="50" charset="-128"/>
              <a:ea typeface="ＭＳ Ｐゴシック" panose="020B0600070205080204" pitchFamily="50" charset="-128"/>
            </a:rPr>
            <a:t>円であり、主に熊本地震関連補助費の大幅な減、土木費においては住民一人当たり</a:t>
          </a:r>
          <a:r>
            <a:rPr kumimoji="1" lang="en-US" altLang="ja-JP" sz="1050">
              <a:latin typeface="ＭＳ Ｐゴシック" panose="020B0600070205080204" pitchFamily="50" charset="-128"/>
              <a:ea typeface="ＭＳ Ｐゴシック" panose="020B0600070205080204" pitchFamily="50" charset="-128"/>
            </a:rPr>
            <a:t>617,453</a:t>
          </a:r>
          <a:r>
            <a:rPr kumimoji="1" lang="ja-JP" altLang="en-US" sz="1050">
              <a:latin typeface="ＭＳ Ｐゴシック" panose="020B0600070205080204" pitchFamily="50" charset="-128"/>
              <a:ea typeface="ＭＳ Ｐゴシック" panose="020B0600070205080204" pitchFamily="50" charset="-128"/>
            </a:rPr>
            <a:t>円であり、数値は突出しているが前年度よりは減少であり、主に熊本地震からの集落宅地等復興事業費が進捗により前年度比減である。教育費においては</a:t>
          </a:r>
          <a:r>
            <a:rPr kumimoji="1" lang="en-US" altLang="ja-JP" sz="1050">
              <a:latin typeface="ＭＳ Ｐゴシック" panose="020B0600070205080204" pitchFamily="50" charset="-128"/>
              <a:ea typeface="ＭＳ Ｐゴシック" panose="020B0600070205080204" pitchFamily="50" charset="-128"/>
            </a:rPr>
            <a:t>65,479</a:t>
          </a:r>
          <a:r>
            <a:rPr kumimoji="1" lang="ja-JP" altLang="en-US" sz="1050">
              <a:latin typeface="ＭＳ Ｐゴシック" panose="020B0600070205080204" pitchFamily="50" charset="-128"/>
              <a:ea typeface="ＭＳ Ｐゴシック" panose="020B0600070205080204" pitchFamily="50" charset="-128"/>
            </a:rPr>
            <a:t>円であり、小中学校における新型コロナウイルス対策事業費増である。災害復旧費においては住民一人当たり</a:t>
          </a:r>
          <a:r>
            <a:rPr kumimoji="1" lang="en-US" altLang="ja-JP" sz="1050">
              <a:latin typeface="ＭＳ Ｐゴシック" panose="020B0600070205080204" pitchFamily="50" charset="-128"/>
              <a:ea typeface="ＭＳ Ｐゴシック" panose="020B0600070205080204" pitchFamily="50" charset="-128"/>
            </a:rPr>
            <a:t>28,979</a:t>
          </a:r>
          <a:r>
            <a:rPr kumimoji="1" lang="ja-JP" altLang="en-US" sz="1050">
              <a:latin typeface="ＭＳ Ｐゴシック" panose="020B0600070205080204" pitchFamily="50" charset="-128"/>
              <a:ea typeface="ＭＳ Ｐゴシック" panose="020B0600070205080204" pitchFamily="50" charset="-128"/>
            </a:rPr>
            <a:t>円となっており、梅雨時期の豪雨被害による増である。公債費においては、住民一人当たり</a:t>
          </a:r>
          <a:r>
            <a:rPr kumimoji="1" lang="en-US" altLang="ja-JP" sz="1050">
              <a:latin typeface="ＭＳ Ｐゴシック" panose="020B0600070205080204" pitchFamily="50" charset="-128"/>
              <a:ea typeface="ＭＳ Ｐゴシック" panose="020B0600070205080204" pitchFamily="50" charset="-128"/>
            </a:rPr>
            <a:t>141,022</a:t>
          </a:r>
          <a:r>
            <a:rPr kumimoji="1" lang="ja-JP" altLang="en-US" sz="1050">
              <a:latin typeface="ＭＳ Ｐゴシック" panose="020B0600070205080204" pitchFamily="50" charset="-128"/>
              <a:ea typeface="ＭＳ Ｐゴシック" panose="020B0600070205080204" pitchFamily="50" charset="-128"/>
            </a:rPr>
            <a:t>円であり、特に</a:t>
          </a:r>
          <a:r>
            <a:rPr kumimoji="1" lang="en-US" altLang="ja-JP" sz="1050">
              <a:latin typeface="ＭＳ Ｐゴシック" panose="020B0600070205080204" pitchFamily="50" charset="-128"/>
              <a:ea typeface="ＭＳ Ｐゴシック" panose="020B0600070205080204" pitchFamily="50" charset="-128"/>
            </a:rPr>
            <a:t>H28</a:t>
          </a:r>
          <a:r>
            <a:rPr kumimoji="1" lang="ja-JP" altLang="en-US" sz="1050">
              <a:latin typeface="ＭＳ Ｐゴシック" panose="020B0600070205080204" pitchFamily="50" charset="-128"/>
              <a:ea typeface="ＭＳ Ｐゴシック" panose="020B0600070205080204" pitchFamily="50" charset="-128"/>
            </a:rPr>
            <a:t>年度以降における熊本地震関連事業の財源として予算規模としては多額の起債借入を行ったことにより、その起債償還額が大幅に上昇していることによる。特に経常経費について見れば、公債費が上昇しており、熊本地震関連費用が膨大であるために起債額も自ずと膨大になってしまい、その後の償還金も比例して大きくなっている。起債償還は経常経費となるためにあと数年は伸びることになると思われる。また高齢化等による社会福祉施策費の増による老人福祉費、障がい者福祉サービス事業費の増加がみられる。また少子高齢化の影響による国民健康保険特別会計繰出金、介護保険特別会計繰出金、後期高齢者医療特別会計繰出金も含んだ社会保障費が増額していくことが予想される。財政を圧迫する傾向に歯止めをかけるべく、健康づくり、栄養指導・各種健診等の更なる普及や、介護予防、各審査の適正化、事務事業の見直し、受益者負担の見直しなどにより、適正なサービスを維持しながらも社会保障費の縮減を目指すことと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○財政調整基金残高 ： </a:t>
          </a:r>
          <a:r>
            <a:rPr kumimoji="1" lang="en-US" altLang="ja-JP" sz="1050">
              <a:latin typeface="ＭＳ ゴシック" pitchFamily="49" charset="-128"/>
              <a:ea typeface="ＭＳ ゴシック" pitchFamily="49" charset="-128"/>
            </a:rPr>
            <a:t>H16</a:t>
          </a:r>
          <a:r>
            <a:rPr kumimoji="1" lang="ja-JP" altLang="en-US" sz="1050">
              <a:latin typeface="ＭＳ ゴシック" pitchFamily="49" charset="-128"/>
              <a:ea typeface="ＭＳ ゴシック" pitchFamily="49" charset="-128"/>
            </a:rPr>
            <a:t>年度から</a:t>
          </a:r>
          <a:r>
            <a:rPr kumimoji="1" lang="en-US" altLang="ja-JP" sz="1050">
              <a:latin typeface="ＭＳ ゴシック" pitchFamily="49" charset="-128"/>
              <a:ea typeface="ＭＳ ゴシック" pitchFamily="49" charset="-128"/>
            </a:rPr>
            <a:t>H26</a:t>
          </a:r>
          <a:r>
            <a:rPr kumimoji="1" lang="ja-JP" altLang="en-US" sz="1050">
              <a:latin typeface="ＭＳ ゴシック" pitchFamily="49" charset="-128"/>
              <a:ea typeface="ＭＳ ゴシック" pitchFamily="49" charset="-128"/>
            </a:rPr>
            <a:t>年度までは増加傾向であり、決算剰余金等を取崩し以上に積み増ししていた。</a:t>
          </a:r>
          <a:r>
            <a:rPr kumimoji="1" lang="en-US" altLang="ja-JP" sz="1050">
              <a:latin typeface="ＭＳ ゴシック" pitchFamily="49" charset="-128"/>
              <a:ea typeface="ＭＳ ゴシック" pitchFamily="49" charset="-128"/>
            </a:rPr>
            <a:t>H28</a:t>
          </a:r>
          <a:r>
            <a:rPr kumimoji="1" lang="ja-JP" altLang="en-US" sz="1050">
              <a:latin typeface="ＭＳ ゴシック" pitchFamily="49" charset="-128"/>
              <a:ea typeface="ＭＳ ゴシック" pitchFamily="49" charset="-128"/>
            </a:rPr>
            <a:t>～</a:t>
          </a:r>
          <a:r>
            <a:rPr kumimoji="1" lang="en-US" altLang="ja-JP" sz="1050">
              <a:latin typeface="ＭＳ ゴシック" pitchFamily="49" charset="-128"/>
              <a:ea typeface="ＭＳ ゴシック" pitchFamily="49" charset="-128"/>
            </a:rPr>
            <a:t>H29</a:t>
          </a:r>
          <a:r>
            <a:rPr kumimoji="1" lang="ja-JP" altLang="en-US" sz="1050">
              <a:latin typeface="ＭＳ ゴシック" pitchFamily="49" charset="-128"/>
              <a:ea typeface="ＭＳ ゴシック" pitchFamily="49" charset="-128"/>
            </a:rPr>
            <a:t>年度は災害関連事業の財源とするために取崩したが、</a:t>
          </a:r>
          <a:r>
            <a:rPr kumimoji="1" lang="en-US" altLang="ja-JP" sz="1050">
              <a:latin typeface="ＭＳ ゴシック" pitchFamily="49" charset="-128"/>
              <a:ea typeface="ＭＳ ゴシック" pitchFamily="49" charset="-128"/>
            </a:rPr>
            <a:t>H30</a:t>
          </a:r>
          <a:r>
            <a:rPr kumimoji="1" lang="ja-JP" altLang="en-US" sz="1050">
              <a:latin typeface="ＭＳ ゴシック" pitchFamily="49" charset="-128"/>
              <a:ea typeface="ＭＳ ゴシック" pitchFamily="49" charset="-128"/>
            </a:rPr>
            <a:t>～</a:t>
          </a:r>
          <a:r>
            <a:rPr kumimoji="1" lang="en-US" altLang="ja-JP" sz="1050">
              <a:latin typeface="ＭＳ ゴシック" pitchFamily="49" charset="-128"/>
              <a:ea typeface="ＭＳ ゴシック" pitchFamily="49" charset="-128"/>
            </a:rPr>
            <a:t>R2</a:t>
          </a:r>
          <a:r>
            <a:rPr kumimoji="1" lang="ja-JP" altLang="en-US" sz="1050">
              <a:latin typeface="ＭＳ ゴシック" pitchFamily="49" charset="-128"/>
              <a:ea typeface="ＭＳ ゴシック" pitchFamily="49" charset="-128"/>
            </a:rPr>
            <a:t>年度は積立額より取崩額が少なかったことによる残高増。</a:t>
          </a:r>
        </a:p>
        <a:p>
          <a:r>
            <a:rPr kumimoji="1" lang="ja-JP" altLang="en-US" sz="1050">
              <a:latin typeface="ＭＳ ゴシック" pitchFamily="49" charset="-128"/>
              <a:ea typeface="ＭＳ ゴシック" pitchFamily="49" charset="-128"/>
            </a:rPr>
            <a:t>○実質収支額・実質単年度収支 ： 実質収支額･実質単年度収支においては、前年度と比較し地方税収増等であり、熊本地震の影響による特別交付税や前年度からの繰越金が多かったことによる。また、ふるさと納税の増や繰越財源の歳出未執行分における一般財源分が大きかったことが収支増の主な要因である。</a:t>
          </a:r>
        </a:p>
        <a:p>
          <a:r>
            <a:rPr kumimoji="1" lang="ja-JP" altLang="en-US" sz="1050">
              <a:latin typeface="ＭＳ ゴシック" pitchFamily="49" charset="-128"/>
              <a:ea typeface="ＭＳ ゴシック" pitchFamily="49" charset="-128"/>
            </a:rPr>
            <a:t>○今後の対応 ： 平成</a:t>
          </a:r>
          <a:r>
            <a:rPr kumimoji="1" lang="en-US" altLang="ja-JP" sz="1050">
              <a:latin typeface="ＭＳ ゴシック" pitchFamily="49" charset="-128"/>
              <a:ea typeface="ＭＳ ゴシック" pitchFamily="49" charset="-128"/>
            </a:rPr>
            <a:t>28</a:t>
          </a:r>
          <a:r>
            <a:rPr kumimoji="1" lang="ja-JP" altLang="en-US" sz="1050">
              <a:latin typeface="ＭＳ ゴシック" pitchFamily="49" charset="-128"/>
              <a:ea typeface="ＭＳ ゴシック" pitchFamily="49" charset="-128"/>
            </a:rPr>
            <a:t>年熊本地震関連の復興事業の進捗や大型事業の進捗状況を踏まえ、今後も緊急に必要な事業等を峻別し、投資的経費を抑制するなど歳出の見直しを行い、引き続き堅実な財政運営に努めていきたい。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一般会計実質収支額は</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億</a:t>
          </a:r>
          <a:r>
            <a:rPr kumimoji="1" lang="en-US" altLang="ja-JP" sz="1050">
              <a:latin typeface="ＭＳ ゴシック" pitchFamily="49" charset="-128"/>
              <a:ea typeface="ＭＳ ゴシック" pitchFamily="49" charset="-128"/>
            </a:rPr>
            <a:t>3,357</a:t>
          </a:r>
          <a:r>
            <a:rPr kumimoji="1" lang="ja-JP" altLang="en-US" sz="1050">
              <a:latin typeface="ＭＳ ゴシック" pitchFamily="49" charset="-128"/>
              <a:ea typeface="ＭＳ ゴシック" pitchFamily="49" charset="-128"/>
            </a:rPr>
            <a:t>万円、特別会計（国保・介護・後期）実質収支額は</a:t>
          </a:r>
          <a:r>
            <a:rPr kumimoji="1" lang="en-US" altLang="ja-JP" sz="1050">
              <a:latin typeface="ＭＳ ゴシック" pitchFamily="49" charset="-128"/>
              <a:ea typeface="ＭＳ ゴシック" pitchFamily="49" charset="-128"/>
            </a:rPr>
            <a:t>2</a:t>
          </a:r>
          <a:r>
            <a:rPr kumimoji="1" lang="ja-JP" altLang="en-US" sz="1050">
              <a:latin typeface="ＭＳ ゴシック" pitchFamily="49" charset="-128"/>
              <a:ea typeface="ＭＳ ゴシック" pitchFamily="49" charset="-128"/>
            </a:rPr>
            <a:t>億</a:t>
          </a:r>
          <a:r>
            <a:rPr kumimoji="1" lang="en-US" altLang="ja-JP" sz="1050">
              <a:latin typeface="ＭＳ ゴシック" pitchFamily="49" charset="-128"/>
              <a:ea typeface="ＭＳ ゴシック" pitchFamily="49" charset="-128"/>
            </a:rPr>
            <a:t>2,456</a:t>
          </a:r>
          <a:r>
            <a:rPr kumimoji="1" lang="ja-JP" altLang="en-US" sz="1050">
              <a:latin typeface="ＭＳ ゴシック" pitchFamily="49" charset="-128"/>
              <a:ea typeface="ＭＳ ゴシック" pitchFamily="49" charset="-128"/>
            </a:rPr>
            <a:t>千円、法適用企業会計（工水）実質収支額は</a:t>
          </a:r>
          <a:r>
            <a:rPr kumimoji="1" lang="en-US" altLang="ja-JP" sz="1050">
              <a:latin typeface="ＭＳ ゴシック" pitchFamily="49" charset="-128"/>
              <a:ea typeface="ＭＳ ゴシック" pitchFamily="49" charset="-128"/>
            </a:rPr>
            <a:t>1</a:t>
          </a:r>
          <a:r>
            <a:rPr kumimoji="1" lang="ja-JP" altLang="en-US" sz="1050">
              <a:latin typeface="ＭＳ ゴシック" pitchFamily="49" charset="-128"/>
              <a:ea typeface="ＭＳ ゴシック" pitchFamily="49" charset="-128"/>
            </a:rPr>
            <a:t>億</a:t>
          </a:r>
          <a:r>
            <a:rPr kumimoji="1" lang="en-US" altLang="ja-JP" sz="1050">
              <a:latin typeface="ＭＳ ゴシック" pitchFamily="49" charset="-128"/>
              <a:ea typeface="ＭＳ ゴシック" pitchFamily="49" charset="-128"/>
            </a:rPr>
            <a:t>9,996</a:t>
          </a:r>
          <a:r>
            <a:rPr kumimoji="1" lang="ja-JP" altLang="en-US" sz="1050">
              <a:latin typeface="ＭＳ ゴシック" pitchFamily="49" charset="-128"/>
              <a:ea typeface="ＭＳ ゴシック" pitchFamily="49" charset="-128"/>
            </a:rPr>
            <a:t>万円、法非適用企業会計（簡水）実質収支額は</a:t>
          </a:r>
          <a:r>
            <a:rPr kumimoji="1" lang="en-US" altLang="ja-JP" sz="1050">
              <a:latin typeface="ＭＳ ゴシック" pitchFamily="49" charset="-128"/>
              <a:ea typeface="ＭＳ ゴシック" pitchFamily="49" charset="-128"/>
            </a:rPr>
            <a:t>1,193</a:t>
          </a:r>
          <a:r>
            <a:rPr kumimoji="1" lang="ja-JP" altLang="en-US" sz="1050">
              <a:latin typeface="ＭＳ ゴシック" pitchFamily="49" charset="-128"/>
              <a:ea typeface="ＭＳ ゴシック" pitchFamily="49" charset="-128"/>
            </a:rPr>
            <a:t>万円であり、すべての公営企業会計を含む全会計において赤字は生じておらず、健全性を保っている。</a:t>
          </a:r>
        </a:p>
        <a:p>
          <a:r>
            <a:rPr kumimoji="1" lang="ja-JP" altLang="en-US" sz="1050">
              <a:latin typeface="ＭＳ ゴシック" pitchFamily="49" charset="-128"/>
              <a:ea typeface="ＭＳ ゴシック" pitchFamily="49" charset="-128"/>
            </a:rPr>
            <a:t>○今後の対応</a:t>
          </a:r>
        </a:p>
        <a:p>
          <a:r>
            <a:rPr kumimoji="1" lang="ja-JP" altLang="en-US" sz="1050">
              <a:latin typeface="ＭＳ ゴシック" pitchFamily="49" charset="-128"/>
              <a:ea typeface="ＭＳ ゴシック" pitchFamily="49" charset="-128"/>
            </a:rPr>
            <a:t>　少子高齢化に伴う社会保障費の増の影響で、国民健康保険特別会計、介護保険特別会計、後期高齢者医療特別会計が圧迫がされることにより、一般会計からの繰出金が増加することが懸念される。また簡易水道事業特別会計及び工業用水道事業会計においては、地方公営企業として、企業性（経済性）の発揮と公共補福祉の増進を経営の基本原則とするものであり、その経営に要する経費は経営に伴う収入（料金）をもって充てる独立採算制が原則とされている。今後は老朽化に伴う水道施設の更新や配管網の整備などの設備投資が控えている状況であり、すべての特別会計・企業会計において適正な財政運営、企業経営を心掛け、経済状況や社会情勢の変化等に適切に対応しながら現在と同一の黒字比率の水準を保つよう努め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0134sudoh.NISHIHARA-NET/Desktop/0916&#12294;%20&#20196;&#21644;&#65298;&#24180;&#24230;&#36001;&#25919;&#29366;&#27841;&#36039;&#26009;&#38598;&#12398;&#20316;&#25104;&#12395;&#12388;&#12356;&#12390;&#65288;2&#22238;&#30446;&#12539;&#22320;&#26041;&#20844;&#20250;&#35336;&#38306;&#20418;&#65289;/02%20&#22320;&#22495;&#31185;&#23398;&#30740;&#31350;&#25152;&#12363;&#12425;&#12398;&#22238;&#31572;/&#12304;&#36001;&#25919;&#29366;&#27841;&#36039;&#26009;&#38598;&#12305;_434329_&#35199;&#21407;&#26449;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50.2</v>
          </cell>
          <cell r="BX53">
            <v>51.5</v>
          </cell>
          <cell r="CF53">
            <v>49.4</v>
          </cell>
          <cell r="CN53">
            <v>51.2</v>
          </cell>
          <cell r="CV53">
            <v>53.1</v>
          </cell>
        </row>
        <row r="55">
          <cell r="AN55" t="str">
            <v>類似団体内平均値</v>
          </cell>
          <cell r="BP55">
            <v>0</v>
          </cell>
          <cell r="BX55">
            <v>0</v>
          </cell>
          <cell r="CF55">
            <v>0</v>
          </cell>
          <cell r="CN55">
            <v>0</v>
          </cell>
          <cell r="CV55">
            <v>0</v>
          </cell>
        </row>
        <row r="57">
          <cell r="BP57">
            <v>58.6</v>
          </cell>
          <cell r="BX57">
            <v>59.1</v>
          </cell>
          <cell r="CF57">
            <v>61.2</v>
          </cell>
          <cell r="CN57">
            <v>62.9</v>
          </cell>
          <cell r="CV57">
            <v>64.2</v>
          </cell>
        </row>
        <row r="72">
          <cell r="BP72" t="str">
            <v>H28</v>
          </cell>
          <cell r="BX72" t="str">
            <v>H29</v>
          </cell>
          <cell r="CF72" t="str">
            <v>H30</v>
          </cell>
          <cell r="CN72" t="str">
            <v>R01</v>
          </cell>
          <cell r="CV72" t="str">
            <v>R02</v>
          </cell>
        </row>
        <row r="73">
          <cell r="AN73" t="str">
            <v>当該団体値</v>
          </cell>
        </row>
        <row r="75">
          <cell r="BP75">
            <v>3.7</v>
          </cell>
          <cell r="BX75">
            <v>3.2</v>
          </cell>
          <cell r="CF75">
            <v>4.3</v>
          </cell>
          <cell r="CN75">
            <v>5.4</v>
          </cell>
          <cell r="CV75">
            <v>6.9</v>
          </cell>
        </row>
        <row r="77">
          <cell r="AN77" t="str">
            <v>類似団体内平均値</v>
          </cell>
          <cell r="BP77">
            <v>0</v>
          </cell>
          <cell r="BX77">
            <v>0</v>
          </cell>
          <cell r="CF77">
            <v>0</v>
          </cell>
          <cell r="CN77">
            <v>0</v>
          </cell>
          <cell r="CV77">
            <v>0</v>
          </cell>
        </row>
        <row r="79">
          <cell r="BP79">
            <v>7.3</v>
          </cell>
          <cell r="BX79">
            <v>7.2</v>
          </cell>
          <cell r="CF79">
            <v>7.2</v>
          </cell>
          <cell r="CN79">
            <v>7.7</v>
          </cell>
          <cell r="CV79">
            <v>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10852904</v>
      </c>
      <c r="BO4" s="426"/>
      <c r="BP4" s="426"/>
      <c r="BQ4" s="426"/>
      <c r="BR4" s="426"/>
      <c r="BS4" s="426"/>
      <c r="BT4" s="426"/>
      <c r="BU4" s="427"/>
      <c r="BV4" s="425">
        <v>10809617</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10.8</v>
      </c>
      <c r="CU4" s="610"/>
      <c r="CV4" s="610"/>
      <c r="CW4" s="610"/>
      <c r="CX4" s="610"/>
      <c r="CY4" s="610"/>
      <c r="CZ4" s="610"/>
      <c r="DA4" s="611"/>
      <c r="DB4" s="609">
        <v>19.100000000000001</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10145570</v>
      </c>
      <c r="BO5" s="431"/>
      <c r="BP5" s="431"/>
      <c r="BQ5" s="431"/>
      <c r="BR5" s="431"/>
      <c r="BS5" s="431"/>
      <c r="BT5" s="431"/>
      <c r="BU5" s="432"/>
      <c r="BV5" s="430">
        <v>10101231</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90.5</v>
      </c>
      <c r="CU5" s="401"/>
      <c r="CV5" s="401"/>
      <c r="CW5" s="401"/>
      <c r="CX5" s="401"/>
      <c r="CY5" s="401"/>
      <c r="CZ5" s="401"/>
      <c r="DA5" s="402"/>
      <c r="DB5" s="400">
        <v>94.4</v>
      </c>
      <c r="DC5" s="401"/>
      <c r="DD5" s="401"/>
      <c r="DE5" s="401"/>
      <c r="DF5" s="401"/>
      <c r="DG5" s="401"/>
      <c r="DH5" s="401"/>
      <c r="DI5" s="402"/>
      <c r="DJ5" s="186"/>
      <c r="DK5" s="186"/>
      <c r="DL5" s="186"/>
      <c r="DM5" s="186"/>
      <c r="DN5" s="186"/>
      <c r="DO5" s="186"/>
    </row>
    <row r="6" spans="1:119" ht="18.75" customHeight="1" x14ac:dyDescent="0.15">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101</v>
      </c>
      <c r="AV6" s="488"/>
      <c r="AW6" s="488"/>
      <c r="AX6" s="488"/>
      <c r="AY6" s="410" t="s">
        <v>102</v>
      </c>
      <c r="AZ6" s="411"/>
      <c r="BA6" s="411"/>
      <c r="BB6" s="411"/>
      <c r="BC6" s="411"/>
      <c r="BD6" s="411"/>
      <c r="BE6" s="411"/>
      <c r="BF6" s="411"/>
      <c r="BG6" s="411"/>
      <c r="BH6" s="411"/>
      <c r="BI6" s="411"/>
      <c r="BJ6" s="411"/>
      <c r="BK6" s="411"/>
      <c r="BL6" s="411"/>
      <c r="BM6" s="412"/>
      <c r="BN6" s="430">
        <v>707334</v>
      </c>
      <c r="BO6" s="431"/>
      <c r="BP6" s="431"/>
      <c r="BQ6" s="431"/>
      <c r="BR6" s="431"/>
      <c r="BS6" s="431"/>
      <c r="BT6" s="431"/>
      <c r="BU6" s="432"/>
      <c r="BV6" s="430">
        <v>708386</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94.5</v>
      </c>
      <c r="CU6" s="584"/>
      <c r="CV6" s="584"/>
      <c r="CW6" s="584"/>
      <c r="CX6" s="584"/>
      <c r="CY6" s="584"/>
      <c r="CZ6" s="584"/>
      <c r="DA6" s="585"/>
      <c r="DB6" s="583">
        <v>98.5</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93</v>
      </c>
      <c r="AV7" s="488"/>
      <c r="AW7" s="488"/>
      <c r="AX7" s="488"/>
      <c r="AY7" s="410" t="s">
        <v>105</v>
      </c>
      <c r="AZ7" s="411"/>
      <c r="BA7" s="411"/>
      <c r="BB7" s="411"/>
      <c r="BC7" s="411"/>
      <c r="BD7" s="411"/>
      <c r="BE7" s="411"/>
      <c r="BF7" s="411"/>
      <c r="BG7" s="411"/>
      <c r="BH7" s="411"/>
      <c r="BI7" s="411"/>
      <c r="BJ7" s="411"/>
      <c r="BK7" s="411"/>
      <c r="BL7" s="411"/>
      <c r="BM7" s="412"/>
      <c r="BN7" s="430">
        <v>373767</v>
      </c>
      <c r="BO7" s="431"/>
      <c r="BP7" s="431"/>
      <c r="BQ7" s="431"/>
      <c r="BR7" s="431"/>
      <c r="BS7" s="431"/>
      <c r="BT7" s="431"/>
      <c r="BU7" s="432"/>
      <c r="BV7" s="430">
        <v>168754</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3091105</v>
      </c>
      <c r="CU7" s="431"/>
      <c r="CV7" s="431"/>
      <c r="CW7" s="431"/>
      <c r="CX7" s="431"/>
      <c r="CY7" s="431"/>
      <c r="CZ7" s="431"/>
      <c r="DA7" s="432"/>
      <c r="DB7" s="430">
        <v>2822783</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108</v>
      </c>
      <c r="AV8" s="488"/>
      <c r="AW8" s="488"/>
      <c r="AX8" s="488"/>
      <c r="AY8" s="410" t="s">
        <v>109</v>
      </c>
      <c r="AZ8" s="411"/>
      <c r="BA8" s="411"/>
      <c r="BB8" s="411"/>
      <c r="BC8" s="411"/>
      <c r="BD8" s="411"/>
      <c r="BE8" s="411"/>
      <c r="BF8" s="411"/>
      <c r="BG8" s="411"/>
      <c r="BH8" s="411"/>
      <c r="BI8" s="411"/>
      <c r="BJ8" s="411"/>
      <c r="BK8" s="411"/>
      <c r="BL8" s="411"/>
      <c r="BM8" s="412"/>
      <c r="BN8" s="430">
        <v>333567</v>
      </c>
      <c r="BO8" s="431"/>
      <c r="BP8" s="431"/>
      <c r="BQ8" s="431"/>
      <c r="BR8" s="431"/>
      <c r="BS8" s="431"/>
      <c r="BT8" s="431"/>
      <c r="BU8" s="432"/>
      <c r="BV8" s="430">
        <v>539632</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0.39</v>
      </c>
      <c r="CU8" s="544"/>
      <c r="CV8" s="544"/>
      <c r="CW8" s="544"/>
      <c r="CX8" s="544"/>
      <c r="CY8" s="544"/>
      <c r="CZ8" s="544"/>
      <c r="DA8" s="545"/>
      <c r="DB8" s="543">
        <v>0.42</v>
      </c>
      <c r="DC8" s="544"/>
      <c r="DD8" s="544"/>
      <c r="DE8" s="544"/>
      <c r="DF8" s="544"/>
      <c r="DG8" s="544"/>
      <c r="DH8" s="544"/>
      <c r="DI8" s="545"/>
      <c r="DJ8" s="186"/>
      <c r="DK8" s="186"/>
      <c r="DL8" s="186"/>
      <c r="DM8" s="186"/>
      <c r="DN8" s="186"/>
      <c r="DO8" s="186"/>
    </row>
    <row r="9" spans="1:119" ht="18.75" customHeight="1" thickBot="1" x14ac:dyDescent="0.2">
      <c r="A9" s="187"/>
      <c r="B9" s="572" t="s">
        <v>111</v>
      </c>
      <c r="C9" s="573"/>
      <c r="D9" s="573"/>
      <c r="E9" s="573"/>
      <c r="F9" s="573"/>
      <c r="G9" s="573"/>
      <c r="H9" s="573"/>
      <c r="I9" s="573"/>
      <c r="J9" s="573"/>
      <c r="K9" s="493"/>
      <c r="L9" s="574" t="s">
        <v>112</v>
      </c>
      <c r="M9" s="575"/>
      <c r="N9" s="575"/>
      <c r="O9" s="575"/>
      <c r="P9" s="575"/>
      <c r="Q9" s="576"/>
      <c r="R9" s="577">
        <v>6426</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93</v>
      </c>
      <c r="AV9" s="488"/>
      <c r="AW9" s="488"/>
      <c r="AX9" s="488"/>
      <c r="AY9" s="410" t="s">
        <v>115</v>
      </c>
      <c r="AZ9" s="411"/>
      <c r="BA9" s="411"/>
      <c r="BB9" s="411"/>
      <c r="BC9" s="411"/>
      <c r="BD9" s="411"/>
      <c r="BE9" s="411"/>
      <c r="BF9" s="411"/>
      <c r="BG9" s="411"/>
      <c r="BH9" s="411"/>
      <c r="BI9" s="411"/>
      <c r="BJ9" s="411"/>
      <c r="BK9" s="411"/>
      <c r="BL9" s="411"/>
      <c r="BM9" s="412"/>
      <c r="BN9" s="430">
        <v>-206065</v>
      </c>
      <c r="BO9" s="431"/>
      <c r="BP9" s="431"/>
      <c r="BQ9" s="431"/>
      <c r="BR9" s="431"/>
      <c r="BS9" s="431"/>
      <c r="BT9" s="431"/>
      <c r="BU9" s="432"/>
      <c r="BV9" s="430">
        <v>-141838</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20</v>
      </c>
      <c r="CU9" s="401"/>
      <c r="CV9" s="401"/>
      <c r="CW9" s="401"/>
      <c r="CX9" s="401"/>
      <c r="CY9" s="401"/>
      <c r="CZ9" s="401"/>
      <c r="DA9" s="402"/>
      <c r="DB9" s="400">
        <v>17.100000000000001</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117</v>
      </c>
      <c r="M10" s="404"/>
      <c r="N10" s="404"/>
      <c r="O10" s="404"/>
      <c r="P10" s="404"/>
      <c r="Q10" s="405"/>
      <c r="R10" s="406">
        <v>6802</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119</v>
      </c>
      <c r="AV10" s="488"/>
      <c r="AW10" s="488"/>
      <c r="AX10" s="488"/>
      <c r="AY10" s="410" t="s">
        <v>120</v>
      </c>
      <c r="AZ10" s="411"/>
      <c r="BA10" s="411"/>
      <c r="BB10" s="411"/>
      <c r="BC10" s="411"/>
      <c r="BD10" s="411"/>
      <c r="BE10" s="411"/>
      <c r="BF10" s="411"/>
      <c r="BG10" s="411"/>
      <c r="BH10" s="411"/>
      <c r="BI10" s="411"/>
      <c r="BJ10" s="411"/>
      <c r="BK10" s="411"/>
      <c r="BL10" s="411"/>
      <c r="BM10" s="412"/>
      <c r="BN10" s="430">
        <v>570220</v>
      </c>
      <c r="BO10" s="431"/>
      <c r="BP10" s="431"/>
      <c r="BQ10" s="431"/>
      <c r="BR10" s="431"/>
      <c r="BS10" s="431"/>
      <c r="BT10" s="431"/>
      <c r="BU10" s="432"/>
      <c r="BV10" s="430">
        <v>641173</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125</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6749</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93</v>
      </c>
      <c r="AV12" s="488"/>
      <c r="AW12" s="488"/>
      <c r="AX12" s="488"/>
      <c r="AY12" s="410" t="s">
        <v>135</v>
      </c>
      <c r="AZ12" s="411"/>
      <c r="BA12" s="411"/>
      <c r="BB12" s="411"/>
      <c r="BC12" s="411"/>
      <c r="BD12" s="411"/>
      <c r="BE12" s="411"/>
      <c r="BF12" s="411"/>
      <c r="BG12" s="411"/>
      <c r="BH12" s="411"/>
      <c r="BI12" s="411"/>
      <c r="BJ12" s="411"/>
      <c r="BK12" s="411"/>
      <c r="BL12" s="411"/>
      <c r="BM12" s="412"/>
      <c r="BN12" s="430">
        <v>170000</v>
      </c>
      <c r="BO12" s="431"/>
      <c r="BP12" s="431"/>
      <c r="BQ12" s="431"/>
      <c r="BR12" s="431"/>
      <c r="BS12" s="431"/>
      <c r="BT12" s="431"/>
      <c r="BU12" s="432"/>
      <c r="BV12" s="430">
        <v>70000</v>
      </c>
      <c r="BW12" s="431"/>
      <c r="BX12" s="431"/>
      <c r="BY12" s="431"/>
      <c r="BZ12" s="431"/>
      <c r="CA12" s="431"/>
      <c r="CB12" s="431"/>
      <c r="CC12" s="432"/>
      <c r="CD12" s="439" t="s">
        <v>136</v>
      </c>
      <c r="CE12" s="440"/>
      <c r="CF12" s="440"/>
      <c r="CG12" s="440"/>
      <c r="CH12" s="440"/>
      <c r="CI12" s="440"/>
      <c r="CJ12" s="440"/>
      <c r="CK12" s="440"/>
      <c r="CL12" s="440"/>
      <c r="CM12" s="440"/>
      <c r="CN12" s="440"/>
      <c r="CO12" s="440"/>
      <c r="CP12" s="440"/>
      <c r="CQ12" s="440"/>
      <c r="CR12" s="440"/>
      <c r="CS12" s="441"/>
      <c r="CT12" s="543" t="s">
        <v>137</v>
      </c>
      <c r="CU12" s="544"/>
      <c r="CV12" s="544"/>
      <c r="CW12" s="544"/>
      <c r="CX12" s="544"/>
      <c r="CY12" s="544"/>
      <c r="CZ12" s="544"/>
      <c r="DA12" s="545"/>
      <c r="DB12" s="543" t="s">
        <v>137</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138</v>
      </c>
      <c r="N13" s="531"/>
      <c r="O13" s="531"/>
      <c r="P13" s="531"/>
      <c r="Q13" s="532"/>
      <c r="R13" s="533">
        <v>6640</v>
      </c>
      <c r="S13" s="534"/>
      <c r="T13" s="534"/>
      <c r="U13" s="534"/>
      <c r="V13" s="535"/>
      <c r="W13" s="521" t="s">
        <v>139</v>
      </c>
      <c r="X13" s="443"/>
      <c r="Y13" s="443"/>
      <c r="Z13" s="443"/>
      <c r="AA13" s="443"/>
      <c r="AB13" s="444"/>
      <c r="AC13" s="406">
        <v>583</v>
      </c>
      <c r="AD13" s="407"/>
      <c r="AE13" s="407"/>
      <c r="AF13" s="407"/>
      <c r="AG13" s="408"/>
      <c r="AH13" s="406">
        <v>653</v>
      </c>
      <c r="AI13" s="407"/>
      <c r="AJ13" s="407"/>
      <c r="AK13" s="407"/>
      <c r="AL13" s="409"/>
      <c r="AM13" s="499" t="s">
        <v>140</v>
      </c>
      <c r="AN13" s="404"/>
      <c r="AO13" s="404"/>
      <c r="AP13" s="404"/>
      <c r="AQ13" s="404"/>
      <c r="AR13" s="404"/>
      <c r="AS13" s="404"/>
      <c r="AT13" s="405"/>
      <c r="AU13" s="487" t="s">
        <v>141</v>
      </c>
      <c r="AV13" s="488"/>
      <c r="AW13" s="488"/>
      <c r="AX13" s="488"/>
      <c r="AY13" s="410" t="s">
        <v>142</v>
      </c>
      <c r="AZ13" s="411"/>
      <c r="BA13" s="411"/>
      <c r="BB13" s="411"/>
      <c r="BC13" s="411"/>
      <c r="BD13" s="411"/>
      <c r="BE13" s="411"/>
      <c r="BF13" s="411"/>
      <c r="BG13" s="411"/>
      <c r="BH13" s="411"/>
      <c r="BI13" s="411"/>
      <c r="BJ13" s="411"/>
      <c r="BK13" s="411"/>
      <c r="BL13" s="411"/>
      <c r="BM13" s="412"/>
      <c r="BN13" s="430">
        <v>194155</v>
      </c>
      <c r="BO13" s="431"/>
      <c r="BP13" s="431"/>
      <c r="BQ13" s="431"/>
      <c r="BR13" s="431"/>
      <c r="BS13" s="431"/>
      <c r="BT13" s="431"/>
      <c r="BU13" s="432"/>
      <c r="BV13" s="430">
        <v>429335</v>
      </c>
      <c r="BW13" s="431"/>
      <c r="BX13" s="431"/>
      <c r="BY13" s="431"/>
      <c r="BZ13" s="431"/>
      <c r="CA13" s="431"/>
      <c r="CB13" s="431"/>
      <c r="CC13" s="432"/>
      <c r="CD13" s="439" t="s">
        <v>143</v>
      </c>
      <c r="CE13" s="440"/>
      <c r="CF13" s="440"/>
      <c r="CG13" s="440"/>
      <c r="CH13" s="440"/>
      <c r="CI13" s="440"/>
      <c r="CJ13" s="440"/>
      <c r="CK13" s="440"/>
      <c r="CL13" s="440"/>
      <c r="CM13" s="440"/>
      <c r="CN13" s="440"/>
      <c r="CO13" s="440"/>
      <c r="CP13" s="440"/>
      <c r="CQ13" s="440"/>
      <c r="CR13" s="440"/>
      <c r="CS13" s="441"/>
      <c r="CT13" s="400">
        <v>6.9</v>
      </c>
      <c r="CU13" s="401"/>
      <c r="CV13" s="401"/>
      <c r="CW13" s="401"/>
      <c r="CX13" s="401"/>
      <c r="CY13" s="401"/>
      <c r="CZ13" s="401"/>
      <c r="DA13" s="402"/>
      <c r="DB13" s="400">
        <v>5.4</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144</v>
      </c>
      <c r="M14" s="567"/>
      <c r="N14" s="567"/>
      <c r="O14" s="567"/>
      <c r="P14" s="567"/>
      <c r="Q14" s="568"/>
      <c r="R14" s="533">
        <v>6764</v>
      </c>
      <c r="S14" s="534"/>
      <c r="T14" s="534"/>
      <c r="U14" s="534"/>
      <c r="V14" s="535"/>
      <c r="W14" s="536"/>
      <c r="X14" s="446"/>
      <c r="Y14" s="446"/>
      <c r="Z14" s="446"/>
      <c r="AA14" s="446"/>
      <c r="AB14" s="447"/>
      <c r="AC14" s="526">
        <v>15.9</v>
      </c>
      <c r="AD14" s="527"/>
      <c r="AE14" s="527"/>
      <c r="AF14" s="527"/>
      <c r="AG14" s="528"/>
      <c r="AH14" s="526">
        <v>18.600000000000001</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145</v>
      </c>
      <c r="CE14" s="437"/>
      <c r="CF14" s="437"/>
      <c r="CG14" s="437"/>
      <c r="CH14" s="437"/>
      <c r="CI14" s="437"/>
      <c r="CJ14" s="437"/>
      <c r="CK14" s="437"/>
      <c r="CL14" s="437"/>
      <c r="CM14" s="437"/>
      <c r="CN14" s="437"/>
      <c r="CO14" s="437"/>
      <c r="CP14" s="437"/>
      <c r="CQ14" s="437"/>
      <c r="CR14" s="437"/>
      <c r="CS14" s="438"/>
      <c r="CT14" s="537" t="s">
        <v>128</v>
      </c>
      <c r="CU14" s="538"/>
      <c r="CV14" s="538"/>
      <c r="CW14" s="538"/>
      <c r="CX14" s="538"/>
      <c r="CY14" s="538"/>
      <c r="CZ14" s="538"/>
      <c r="DA14" s="539"/>
      <c r="DB14" s="537" t="s">
        <v>129</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138</v>
      </c>
      <c r="N15" s="531"/>
      <c r="O15" s="531"/>
      <c r="P15" s="531"/>
      <c r="Q15" s="532"/>
      <c r="R15" s="533">
        <v>6668</v>
      </c>
      <c r="S15" s="534"/>
      <c r="T15" s="534"/>
      <c r="U15" s="534"/>
      <c r="V15" s="535"/>
      <c r="W15" s="521" t="s">
        <v>146</v>
      </c>
      <c r="X15" s="443"/>
      <c r="Y15" s="443"/>
      <c r="Z15" s="443"/>
      <c r="AA15" s="443"/>
      <c r="AB15" s="444"/>
      <c r="AC15" s="406">
        <v>953</v>
      </c>
      <c r="AD15" s="407"/>
      <c r="AE15" s="407"/>
      <c r="AF15" s="407"/>
      <c r="AG15" s="408"/>
      <c r="AH15" s="406">
        <v>907</v>
      </c>
      <c r="AI15" s="407"/>
      <c r="AJ15" s="407"/>
      <c r="AK15" s="407"/>
      <c r="AL15" s="409"/>
      <c r="AM15" s="499"/>
      <c r="AN15" s="404"/>
      <c r="AO15" s="404"/>
      <c r="AP15" s="404"/>
      <c r="AQ15" s="404"/>
      <c r="AR15" s="404"/>
      <c r="AS15" s="404"/>
      <c r="AT15" s="405"/>
      <c r="AU15" s="487"/>
      <c r="AV15" s="488"/>
      <c r="AW15" s="488"/>
      <c r="AX15" s="488"/>
      <c r="AY15" s="422" t="s">
        <v>147</v>
      </c>
      <c r="AZ15" s="423"/>
      <c r="BA15" s="423"/>
      <c r="BB15" s="423"/>
      <c r="BC15" s="423"/>
      <c r="BD15" s="423"/>
      <c r="BE15" s="423"/>
      <c r="BF15" s="423"/>
      <c r="BG15" s="423"/>
      <c r="BH15" s="423"/>
      <c r="BI15" s="423"/>
      <c r="BJ15" s="423"/>
      <c r="BK15" s="423"/>
      <c r="BL15" s="423"/>
      <c r="BM15" s="424"/>
      <c r="BN15" s="425">
        <v>959883</v>
      </c>
      <c r="BO15" s="426"/>
      <c r="BP15" s="426"/>
      <c r="BQ15" s="426"/>
      <c r="BR15" s="426"/>
      <c r="BS15" s="426"/>
      <c r="BT15" s="426"/>
      <c r="BU15" s="427"/>
      <c r="BV15" s="425">
        <v>942211</v>
      </c>
      <c r="BW15" s="426"/>
      <c r="BX15" s="426"/>
      <c r="BY15" s="426"/>
      <c r="BZ15" s="426"/>
      <c r="CA15" s="426"/>
      <c r="CB15" s="426"/>
      <c r="CC15" s="427"/>
      <c r="CD15" s="540" t="s">
        <v>148</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149</v>
      </c>
      <c r="M16" s="524"/>
      <c r="N16" s="524"/>
      <c r="O16" s="524"/>
      <c r="P16" s="524"/>
      <c r="Q16" s="525"/>
      <c r="R16" s="518" t="s">
        <v>150</v>
      </c>
      <c r="S16" s="519"/>
      <c r="T16" s="519"/>
      <c r="U16" s="519"/>
      <c r="V16" s="520"/>
      <c r="W16" s="536"/>
      <c r="X16" s="446"/>
      <c r="Y16" s="446"/>
      <c r="Z16" s="446"/>
      <c r="AA16" s="446"/>
      <c r="AB16" s="447"/>
      <c r="AC16" s="526">
        <v>26</v>
      </c>
      <c r="AD16" s="527"/>
      <c r="AE16" s="527"/>
      <c r="AF16" s="527"/>
      <c r="AG16" s="528"/>
      <c r="AH16" s="526">
        <v>25.9</v>
      </c>
      <c r="AI16" s="527"/>
      <c r="AJ16" s="527"/>
      <c r="AK16" s="527"/>
      <c r="AL16" s="529"/>
      <c r="AM16" s="499"/>
      <c r="AN16" s="404"/>
      <c r="AO16" s="404"/>
      <c r="AP16" s="404"/>
      <c r="AQ16" s="404"/>
      <c r="AR16" s="404"/>
      <c r="AS16" s="404"/>
      <c r="AT16" s="405"/>
      <c r="AU16" s="487"/>
      <c r="AV16" s="488"/>
      <c r="AW16" s="488"/>
      <c r="AX16" s="488"/>
      <c r="AY16" s="410" t="s">
        <v>151</v>
      </c>
      <c r="AZ16" s="411"/>
      <c r="BA16" s="411"/>
      <c r="BB16" s="411"/>
      <c r="BC16" s="411"/>
      <c r="BD16" s="411"/>
      <c r="BE16" s="411"/>
      <c r="BF16" s="411"/>
      <c r="BG16" s="411"/>
      <c r="BH16" s="411"/>
      <c r="BI16" s="411"/>
      <c r="BJ16" s="411"/>
      <c r="BK16" s="411"/>
      <c r="BL16" s="411"/>
      <c r="BM16" s="412"/>
      <c r="BN16" s="430">
        <v>2703191</v>
      </c>
      <c r="BO16" s="431"/>
      <c r="BP16" s="431"/>
      <c r="BQ16" s="431"/>
      <c r="BR16" s="431"/>
      <c r="BS16" s="431"/>
      <c r="BT16" s="431"/>
      <c r="BU16" s="432"/>
      <c r="BV16" s="430">
        <v>2415832</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152</v>
      </c>
      <c r="N17" s="516"/>
      <c r="O17" s="516"/>
      <c r="P17" s="516"/>
      <c r="Q17" s="517"/>
      <c r="R17" s="518" t="s">
        <v>153</v>
      </c>
      <c r="S17" s="519"/>
      <c r="T17" s="519"/>
      <c r="U17" s="519"/>
      <c r="V17" s="520"/>
      <c r="W17" s="521" t="s">
        <v>154</v>
      </c>
      <c r="X17" s="443"/>
      <c r="Y17" s="443"/>
      <c r="Z17" s="443"/>
      <c r="AA17" s="443"/>
      <c r="AB17" s="444"/>
      <c r="AC17" s="406">
        <v>2134</v>
      </c>
      <c r="AD17" s="407"/>
      <c r="AE17" s="407"/>
      <c r="AF17" s="407"/>
      <c r="AG17" s="408"/>
      <c r="AH17" s="406">
        <v>1945</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1230273</v>
      </c>
      <c r="BO17" s="431"/>
      <c r="BP17" s="431"/>
      <c r="BQ17" s="431"/>
      <c r="BR17" s="431"/>
      <c r="BS17" s="431"/>
      <c r="BT17" s="431"/>
      <c r="BU17" s="432"/>
      <c r="BV17" s="430">
        <v>1233484</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156</v>
      </c>
      <c r="C18" s="493"/>
      <c r="D18" s="493"/>
      <c r="E18" s="494"/>
      <c r="F18" s="494"/>
      <c r="G18" s="494"/>
      <c r="H18" s="494"/>
      <c r="I18" s="494"/>
      <c r="J18" s="494"/>
      <c r="K18" s="494"/>
      <c r="L18" s="495">
        <v>77.22</v>
      </c>
      <c r="M18" s="495"/>
      <c r="N18" s="495"/>
      <c r="O18" s="495"/>
      <c r="P18" s="495"/>
      <c r="Q18" s="495"/>
      <c r="R18" s="496"/>
      <c r="S18" s="496"/>
      <c r="T18" s="496"/>
      <c r="U18" s="496"/>
      <c r="V18" s="497"/>
      <c r="W18" s="511"/>
      <c r="X18" s="512"/>
      <c r="Y18" s="512"/>
      <c r="Z18" s="512"/>
      <c r="AA18" s="512"/>
      <c r="AB18" s="522"/>
      <c r="AC18" s="394">
        <v>58.1</v>
      </c>
      <c r="AD18" s="395"/>
      <c r="AE18" s="395"/>
      <c r="AF18" s="395"/>
      <c r="AG18" s="498"/>
      <c r="AH18" s="394">
        <v>55.5</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2794146</v>
      </c>
      <c r="BO18" s="431"/>
      <c r="BP18" s="431"/>
      <c r="BQ18" s="431"/>
      <c r="BR18" s="431"/>
      <c r="BS18" s="431"/>
      <c r="BT18" s="431"/>
      <c r="BU18" s="432"/>
      <c r="BV18" s="430">
        <v>2660910</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158</v>
      </c>
      <c r="C19" s="493"/>
      <c r="D19" s="493"/>
      <c r="E19" s="494"/>
      <c r="F19" s="494"/>
      <c r="G19" s="494"/>
      <c r="H19" s="494"/>
      <c r="I19" s="494"/>
      <c r="J19" s="494"/>
      <c r="K19" s="494"/>
      <c r="L19" s="500">
        <v>83</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4758954</v>
      </c>
      <c r="BO19" s="431"/>
      <c r="BP19" s="431"/>
      <c r="BQ19" s="431"/>
      <c r="BR19" s="431"/>
      <c r="BS19" s="431"/>
      <c r="BT19" s="431"/>
      <c r="BU19" s="432"/>
      <c r="BV19" s="430">
        <v>4708810</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160</v>
      </c>
      <c r="C20" s="493"/>
      <c r="D20" s="493"/>
      <c r="E20" s="494"/>
      <c r="F20" s="494"/>
      <c r="G20" s="494"/>
      <c r="H20" s="494"/>
      <c r="I20" s="494"/>
      <c r="J20" s="494"/>
      <c r="K20" s="494"/>
      <c r="L20" s="500">
        <v>2362</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162</v>
      </c>
      <c r="C22" s="460"/>
      <c r="D22" s="461"/>
      <c r="E22" s="468" t="s">
        <v>1</v>
      </c>
      <c r="F22" s="443"/>
      <c r="G22" s="443"/>
      <c r="H22" s="443"/>
      <c r="I22" s="443"/>
      <c r="J22" s="443"/>
      <c r="K22" s="444"/>
      <c r="L22" s="468" t="s">
        <v>163</v>
      </c>
      <c r="M22" s="443"/>
      <c r="N22" s="443"/>
      <c r="O22" s="443"/>
      <c r="P22" s="444"/>
      <c r="Q22" s="453" t="s">
        <v>164</v>
      </c>
      <c r="R22" s="454"/>
      <c r="S22" s="454"/>
      <c r="T22" s="454"/>
      <c r="U22" s="454"/>
      <c r="V22" s="469"/>
      <c r="W22" s="471" t="s">
        <v>165</v>
      </c>
      <c r="X22" s="460"/>
      <c r="Y22" s="461"/>
      <c r="Z22" s="468" t="s">
        <v>1</v>
      </c>
      <c r="AA22" s="443"/>
      <c r="AB22" s="443"/>
      <c r="AC22" s="443"/>
      <c r="AD22" s="443"/>
      <c r="AE22" s="443"/>
      <c r="AF22" s="443"/>
      <c r="AG22" s="444"/>
      <c r="AH22" s="442" t="s">
        <v>166</v>
      </c>
      <c r="AI22" s="443"/>
      <c r="AJ22" s="443"/>
      <c r="AK22" s="443"/>
      <c r="AL22" s="444"/>
      <c r="AM22" s="442" t="s">
        <v>167</v>
      </c>
      <c r="AN22" s="448"/>
      <c r="AO22" s="448"/>
      <c r="AP22" s="448"/>
      <c r="AQ22" s="448"/>
      <c r="AR22" s="449"/>
      <c r="AS22" s="453" t="s">
        <v>164</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168</v>
      </c>
      <c r="AZ23" s="423"/>
      <c r="BA23" s="423"/>
      <c r="BB23" s="423"/>
      <c r="BC23" s="423"/>
      <c r="BD23" s="423"/>
      <c r="BE23" s="423"/>
      <c r="BF23" s="423"/>
      <c r="BG23" s="423"/>
      <c r="BH23" s="423"/>
      <c r="BI23" s="423"/>
      <c r="BJ23" s="423"/>
      <c r="BK23" s="423"/>
      <c r="BL23" s="423"/>
      <c r="BM23" s="424"/>
      <c r="BN23" s="430">
        <v>10694949</v>
      </c>
      <c r="BO23" s="431"/>
      <c r="BP23" s="431"/>
      <c r="BQ23" s="431"/>
      <c r="BR23" s="431"/>
      <c r="BS23" s="431"/>
      <c r="BT23" s="431"/>
      <c r="BU23" s="432"/>
      <c r="BV23" s="430">
        <v>9475756</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169</v>
      </c>
      <c r="F24" s="404"/>
      <c r="G24" s="404"/>
      <c r="H24" s="404"/>
      <c r="I24" s="404"/>
      <c r="J24" s="404"/>
      <c r="K24" s="405"/>
      <c r="L24" s="406">
        <v>1</v>
      </c>
      <c r="M24" s="407"/>
      <c r="N24" s="407"/>
      <c r="O24" s="407"/>
      <c r="P24" s="408"/>
      <c r="Q24" s="406">
        <v>7360</v>
      </c>
      <c r="R24" s="407"/>
      <c r="S24" s="407"/>
      <c r="T24" s="407"/>
      <c r="U24" s="407"/>
      <c r="V24" s="408"/>
      <c r="W24" s="472"/>
      <c r="X24" s="463"/>
      <c r="Y24" s="464"/>
      <c r="Z24" s="403" t="s">
        <v>170</v>
      </c>
      <c r="AA24" s="404"/>
      <c r="AB24" s="404"/>
      <c r="AC24" s="404"/>
      <c r="AD24" s="404"/>
      <c r="AE24" s="404"/>
      <c r="AF24" s="404"/>
      <c r="AG24" s="405"/>
      <c r="AH24" s="406">
        <v>85</v>
      </c>
      <c r="AI24" s="407"/>
      <c r="AJ24" s="407"/>
      <c r="AK24" s="407"/>
      <c r="AL24" s="408"/>
      <c r="AM24" s="406">
        <v>226015</v>
      </c>
      <c r="AN24" s="407"/>
      <c r="AO24" s="407"/>
      <c r="AP24" s="407"/>
      <c r="AQ24" s="407"/>
      <c r="AR24" s="408"/>
      <c r="AS24" s="406">
        <v>2659</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8331148</v>
      </c>
      <c r="BO24" s="431"/>
      <c r="BP24" s="431"/>
      <c r="BQ24" s="431"/>
      <c r="BR24" s="431"/>
      <c r="BS24" s="431"/>
      <c r="BT24" s="431"/>
      <c r="BU24" s="432"/>
      <c r="BV24" s="430">
        <v>7798775</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172</v>
      </c>
      <c r="F25" s="404"/>
      <c r="G25" s="404"/>
      <c r="H25" s="404"/>
      <c r="I25" s="404"/>
      <c r="J25" s="404"/>
      <c r="K25" s="405"/>
      <c r="L25" s="406">
        <v>1</v>
      </c>
      <c r="M25" s="407"/>
      <c r="N25" s="407"/>
      <c r="O25" s="407"/>
      <c r="P25" s="408"/>
      <c r="Q25" s="406">
        <v>5490</v>
      </c>
      <c r="R25" s="407"/>
      <c r="S25" s="407"/>
      <c r="T25" s="407"/>
      <c r="U25" s="407"/>
      <c r="V25" s="408"/>
      <c r="W25" s="472"/>
      <c r="X25" s="463"/>
      <c r="Y25" s="464"/>
      <c r="Z25" s="403" t="s">
        <v>173</v>
      </c>
      <c r="AA25" s="404"/>
      <c r="AB25" s="404"/>
      <c r="AC25" s="404"/>
      <c r="AD25" s="404"/>
      <c r="AE25" s="404"/>
      <c r="AF25" s="404"/>
      <c r="AG25" s="405"/>
      <c r="AH25" s="406" t="s">
        <v>137</v>
      </c>
      <c r="AI25" s="407"/>
      <c r="AJ25" s="407"/>
      <c r="AK25" s="407"/>
      <c r="AL25" s="408"/>
      <c r="AM25" s="406" t="s">
        <v>137</v>
      </c>
      <c r="AN25" s="407"/>
      <c r="AO25" s="407"/>
      <c r="AP25" s="407"/>
      <c r="AQ25" s="407"/>
      <c r="AR25" s="408"/>
      <c r="AS25" s="406" t="s">
        <v>137</v>
      </c>
      <c r="AT25" s="407"/>
      <c r="AU25" s="407"/>
      <c r="AV25" s="407"/>
      <c r="AW25" s="407"/>
      <c r="AX25" s="409"/>
      <c r="AY25" s="422" t="s">
        <v>174</v>
      </c>
      <c r="AZ25" s="423"/>
      <c r="BA25" s="423"/>
      <c r="BB25" s="423"/>
      <c r="BC25" s="423"/>
      <c r="BD25" s="423"/>
      <c r="BE25" s="423"/>
      <c r="BF25" s="423"/>
      <c r="BG25" s="423"/>
      <c r="BH25" s="423"/>
      <c r="BI25" s="423"/>
      <c r="BJ25" s="423"/>
      <c r="BK25" s="423"/>
      <c r="BL25" s="423"/>
      <c r="BM25" s="424"/>
      <c r="BN25" s="425">
        <v>190363</v>
      </c>
      <c r="BO25" s="426"/>
      <c r="BP25" s="426"/>
      <c r="BQ25" s="426"/>
      <c r="BR25" s="426"/>
      <c r="BS25" s="426"/>
      <c r="BT25" s="426"/>
      <c r="BU25" s="427"/>
      <c r="BV25" s="425">
        <v>228185</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175</v>
      </c>
      <c r="F26" s="404"/>
      <c r="G26" s="404"/>
      <c r="H26" s="404"/>
      <c r="I26" s="404"/>
      <c r="J26" s="404"/>
      <c r="K26" s="405"/>
      <c r="L26" s="406">
        <v>1</v>
      </c>
      <c r="M26" s="407"/>
      <c r="N26" s="407"/>
      <c r="O26" s="407"/>
      <c r="P26" s="408"/>
      <c r="Q26" s="406">
        <v>5160</v>
      </c>
      <c r="R26" s="407"/>
      <c r="S26" s="407"/>
      <c r="T26" s="407"/>
      <c r="U26" s="407"/>
      <c r="V26" s="408"/>
      <c r="W26" s="472"/>
      <c r="X26" s="463"/>
      <c r="Y26" s="464"/>
      <c r="Z26" s="403" t="s">
        <v>176</v>
      </c>
      <c r="AA26" s="485"/>
      <c r="AB26" s="485"/>
      <c r="AC26" s="485"/>
      <c r="AD26" s="485"/>
      <c r="AE26" s="485"/>
      <c r="AF26" s="485"/>
      <c r="AG26" s="486"/>
      <c r="AH26" s="406">
        <v>2</v>
      </c>
      <c r="AI26" s="407"/>
      <c r="AJ26" s="407"/>
      <c r="AK26" s="407"/>
      <c r="AL26" s="408"/>
      <c r="AM26" s="406" t="s">
        <v>177</v>
      </c>
      <c r="AN26" s="407"/>
      <c r="AO26" s="407"/>
      <c r="AP26" s="407"/>
      <c r="AQ26" s="407"/>
      <c r="AR26" s="408"/>
      <c r="AS26" s="406" t="s">
        <v>177</v>
      </c>
      <c r="AT26" s="407"/>
      <c r="AU26" s="407"/>
      <c r="AV26" s="407"/>
      <c r="AW26" s="407"/>
      <c r="AX26" s="409"/>
      <c r="AY26" s="439" t="s">
        <v>178</v>
      </c>
      <c r="AZ26" s="440"/>
      <c r="BA26" s="440"/>
      <c r="BB26" s="440"/>
      <c r="BC26" s="440"/>
      <c r="BD26" s="440"/>
      <c r="BE26" s="440"/>
      <c r="BF26" s="440"/>
      <c r="BG26" s="440"/>
      <c r="BH26" s="440"/>
      <c r="BI26" s="440"/>
      <c r="BJ26" s="440"/>
      <c r="BK26" s="440"/>
      <c r="BL26" s="440"/>
      <c r="BM26" s="441"/>
      <c r="BN26" s="430" t="s">
        <v>128</v>
      </c>
      <c r="BO26" s="431"/>
      <c r="BP26" s="431"/>
      <c r="BQ26" s="431"/>
      <c r="BR26" s="431"/>
      <c r="BS26" s="431"/>
      <c r="BT26" s="431"/>
      <c r="BU26" s="432"/>
      <c r="BV26" s="430" t="s">
        <v>137</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179</v>
      </c>
      <c r="F27" s="404"/>
      <c r="G27" s="404"/>
      <c r="H27" s="404"/>
      <c r="I27" s="404"/>
      <c r="J27" s="404"/>
      <c r="K27" s="405"/>
      <c r="L27" s="406">
        <v>1</v>
      </c>
      <c r="M27" s="407"/>
      <c r="N27" s="407"/>
      <c r="O27" s="407"/>
      <c r="P27" s="408"/>
      <c r="Q27" s="406">
        <v>3030</v>
      </c>
      <c r="R27" s="407"/>
      <c r="S27" s="407"/>
      <c r="T27" s="407"/>
      <c r="U27" s="407"/>
      <c r="V27" s="408"/>
      <c r="W27" s="472"/>
      <c r="X27" s="463"/>
      <c r="Y27" s="464"/>
      <c r="Z27" s="403" t="s">
        <v>180</v>
      </c>
      <c r="AA27" s="404"/>
      <c r="AB27" s="404"/>
      <c r="AC27" s="404"/>
      <c r="AD27" s="404"/>
      <c r="AE27" s="404"/>
      <c r="AF27" s="404"/>
      <c r="AG27" s="405"/>
      <c r="AH27" s="406" t="s">
        <v>137</v>
      </c>
      <c r="AI27" s="407"/>
      <c r="AJ27" s="407"/>
      <c r="AK27" s="407"/>
      <c r="AL27" s="408"/>
      <c r="AM27" s="406" t="s">
        <v>137</v>
      </c>
      <c r="AN27" s="407"/>
      <c r="AO27" s="407"/>
      <c r="AP27" s="407"/>
      <c r="AQ27" s="407"/>
      <c r="AR27" s="408"/>
      <c r="AS27" s="406" t="s">
        <v>137</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v>10444</v>
      </c>
      <c r="BO27" s="434"/>
      <c r="BP27" s="434"/>
      <c r="BQ27" s="434"/>
      <c r="BR27" s="434"/>
      <c r="BS27" s="434"/>
      <c r="BT27" s="434"/>
      <c r="BU27" s="435"/>
      <c r="BV27" s="433">
        <v>10443</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182</v>
      </c>
      <c r="F28" s="404"/>
      <c r="G28" s="404"/>
      <c r="H28" s="404"/>
      <c r="I28" s="404"/>
      <c r="J28" s="404"/>
      <c r="K28" s="405"/>
      <c r="L28" s="406">
        <v>1</v>
      </c>
      <c r="M28" s="407"/>
      <c r="N28" s="407"/>
      <c r="O28" s="407"/>
      <c r="P28" s="408"/>
      <c r="Q28" s="406">
        <v>2500</v>
      </c>
      <c r="R28" s="407"/>
      <c r="S28" s="407"/>
      <c r="T28" s="407"/>
      <c r="U28" s="407"/>
      <c r="V28" s="408"/>
      <c r="W28" s="472"/>
      <c r="X28" s="463"/>
      <c r="Y28" s="464"/>
      <c r="Z28" s="403" t="s">
        <v>183</v>
      </c>
      <c r="AA28" s="404"/>
      <c r="AB28" s="404"/>
      <c r="AC28" s="404"/>
      <c r="AD28" s="404"/>
      <c r="AE28" s="404"/>
      <c r="AF28" s="404"/>
      <c r="AG28" s="405"/>
      <c r="AH28" s="406" t="s">
        <v>137</v>
      </c>
      <c r="AI28" s="407"/>
      <c r="AJ28" s="407"/>
      <c r="AK28" s="407"/>
      <c r="AL28" s="408"/>
      <c r="AM28" s="406" t="s">
        <v>137</v>
      </c>
      <c r="AN28" s="407"/>
      <c r="AO28" s="407"/>
      <c r="AP28" s="407"/>
      <c r="AQ28" s="407"/>
      <c r="AR28" s="408"/>
      <c r="AS28" s="406" t="s">
        <v>137</v>
      </c>
      <c r="AT28" s="407"/>
      <c r="AU28" s="407"/>
      <c r="AV28" s="407"/>
      <c r="AW28" s="407"/>
      <c r="AX28" s="409"/>
      <c r="AY28" s="413" t="s">
        <v>184</v>
      </c>
      <c r="AZ28" s="414"/>
      <c r="BA28" s="414"/>
      <c r="BB28" s="415"/>
      <c r="BC28" s="422" t="s">
        <v>47</v>
      </c>
      <c r="BD28" s="423"/>
      <c r="BE28" s="423"/>
      <c r="BF28" s="423"/>
      <c r="BG28" s="423"/>
      <c r="BH28" s="423"/>
      <c r="BI28" s="423"/>
      <c r="BJ28" s="423"/>
      <c r="BK28" s="423"/>
      <c r="BL28" s="423"/>
      <c r="BM28" s="424"/>
      <c r="BN28" s="425">
        <v>2343555</v>
      </c>
      <c r="BO28" s="426"/>
      <c r="BP28" s="426"/>
      <c r="BQ28" s="426"/>
      <c r="BR28" s="426"/>
      <c r="BS28" s="426"/>
      <c r="BT28" s="426"/>
      <c r="BU28" s="427"/>
      <c r="BV28" s="425">
        <v>1943335</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185</v>
      </c>
      <c r="F29" s="404"/>
      <c r="G29" s="404"/>
      <c r="H29" s="404"/>
      <c r="I29" s="404"/>
      <c r="J29" s="404"/>
      <c r="K29" s="405"/>
      <c r="L29" s="406">
        <v>8</v>
      </c>
      <c r="M29" s="407"/>
      <c r="N29" s="407"/>
      <c r="O29" s="407"/>
      <c r="P29" s="408"/>
      <c r="Q29" s="406">
        <v>2280</v>
      </c>
      <c r="R29" s="407"/>
      <c r="S29" s="407"/>
      <c r="T29" s="407"/>
      <c r="U29" s="407"/>
      <c r="V29" s="408"/>
      <c r="W29" s="473"/>
      <c r="X29" s="474"/>
      <c r="Y29" s="475"/>
      <c r="Z29" s="403" t="s">
        <v>186</v>
      </c>
      <c r="AA29" s="404"/>
      <c r="AB29" s="404"/>
      <c r="AC29" s="404"/>
      <c r="AD29" s="404"/>
      <c r="AE29" s="404"/>
      <c r="AF29" s="404"/>
      <c r="AG29" s="405"/>
      <c r="AH29" s="406">
        <v>85</v>
      </c>
      <c r="AI29" s="407"/>
      <c r="AJ29" s="407"/>
      <c r="AK29" s="407"/>
      <c r="AL29" s="408"/>
      <c r="AM29" s="406">
        <v>226015</v>
      </c>
      <c r="AN29" s="407"/>
      <c r="AO29" s="407"/>
      <c r="AP29" s="407"/>
      <c r="AQ29" s="407"/>
      <c r="AR29" s="408"/>
      <c r="AS29" s="406">
        <v>2659</v>
      </c>
      <c r="AT29" s="407"/>
      <c r="AU29" s="407"/>
      <c r="AV29" s="407"/>
      <c r="AW29" s="407"/>
      <c r="AX29" s="409"/>
      <c r="AY29" s="416"/>
      <c r="AZ29" s="417"/>
      <c r="BA29" s="417"/>
      <c r="BB29" s="418"/>
      <c r="BC29" s="410" t="s">
        <v>187</v>
      </c>
      <c r="BD29" s="411"/>
      <c r="BE29" s="411"/>
      <c r="BF29" s="411"/>
      <c r="BG29" s="411"/>
      <c r="BH29" s="411"/>
      <c r="BI29" s="411"/>
      <c r="BJ29" s="411"/>
      <c r="BK29" s="411"/>
      <c r="BL29" s="411"/>
      <c r="BM29" s="412"/>
      <c r="BN29" s="430">
        <v>242027</v>
      </c>
      <c r="BO29" s="431"/>
      <c r="BP29" s="431"/>
      <c r="BQ29" s="431"/>
      <c r="BR29" s="431"/>
      <c r="BS29" s="431"/>
      <c r="BT29" s="431"/>
      <c r="BU29" s="432"/>
      <c r="BV29" s="430">
        <v>258969</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188</v>
      </c>
      <c r="X30" s="483"/>
      <c r="Y30" s="483"/>
      <c r="Z30" s="483"/>
      <c r="AA30" s="483"/>
      <c r="AB30" s="483"/>
      <c r="AC30" s="483"/>
      <c r="AD30" s="483"/>
      <c r="AE30" s="483"/>
      <c r="AF30" s="483"/>
      <c r="AG30" s="484"/>
      <c r="AH30" s="394">
        <v>95.4</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1586027</v>
      </c>
      <c r="BO30" s="434"/>
      <c r="BP30" s="434"/>
      <c r="BQ30" s="434"/>
      <c r="BR30" s="434"/>
      <c r="BS30" s="434"/>
      <c r="BT30" s="434"/>
      <c r="BU30" s="435"/>
      <c r="BV30" s="433">
        <v>1711706</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195</v>
      </c>
      <c r="D33" s="393"/>
      <c r="E33" s="392" t="s">
        <v>196</v>
      </c>
      <c r="F33" s="392"/>
      <c r="G33" s="392"/>
      <c r="H33" s="392"/>
      <c r="I33" s="392"/>
      <c r="J33" s="392"/>
      <c r="K33" s="392"/>
      <c r="L33" s="392"/>
      <c r="M33" s="392"/>
      <c r="N33" s="392"/>
      <c r="O33" s="392"/>
      <c r="P33" s="392"/>
      <c r="Q33" s="392"/>
      <c r="R33" s="392"/>
      <c r="S33" s="392"/>
      <c r="T33" s="216"/>
      <c r="U33" s="393" t="s">
        <v>195</v>
      </c>
      <c r="V33" s="393"/>
      <c r="W33" s="392" t="s">
        <v>196</v>
      </c>
      <c r="X33" s="392"/>
      <c r="Y33" s="392"/>
      <c r="Z33" s="392"/>
      <c r="AA33" s="392"/>
      <c r="AB33" s="392"/>
      <c r="AC33" s="392"/>
      <c r="AD33" s="392"/>
      <c r="AE33" s="392"/>
      <c r="AF33" s="392"/>
      <c r="AG33" s="392"/>
      <c r="AH33" s="392"/>
      <c r="AI33" s="392"/>
      <c r="AJ33" s="392"/>
      <c r="AK33" s="392"/>
      <c r="AL33" s="216"/>
      <c r="AM33" s="393" t="s">
        <v>197</v>
      </c>
      <c r="AN33" s="393"/>
      <c r="AO33" s="392" t="s">
        <v>196</v>
      </c>
      <c r="AP33" s="392"/>
      <c r="AQ33" s="392"/>
      <c r="AR33" s="392"/>
      <c r="AS33" s="392"/>
      <c r="AT33" s="392"/>
      <c r="AU33" s="392"/>
      <c r="AV33" s="392"/>
      <c r="AW33" s="392"/>
      <c r="AX33" s="392"/>
      <c r="AY33" s="392"/>
      <c r="AZ33" s="392"/>
      <c r="BA33" s="392"/>
      <c r="BB33" s="392"/>
      <c r="BC33" s="392"/>
      <c r="BD33" s="217"/>
      <c r="BE33" s="392" t="s">
        <v>198</v>
      </c>
      <c r="BF33" s="392"/>
      <c r="BG33" s="392" t="s">
        <v>199</v>
      </c>
      <c r="BH33" s="392"/>
      <c r="BI33" s="392"/>
      <c r="BJ33" s="392"/>
      <c r="BK33" s="392"/>
      <c r="BL33" s="392"/>
      <c r="BM33" s="392"/>
      <c r="BN33" s="392"/>
      <c r="BO33" s="392"/>
      <c r="BP33" s="392"/>
      <c r="BQ33" s="392"/>
      <c r="BR33" s="392"/>
      <c r="BS33" s="392"/>
      <c r="BT33" s="392"/>
      <c r="BU33" s="392"/>
      <c r="BV33" s="217"/>
      <c r="BW33" s="393" t="s">
        <v>198</v>
      </c>
      <c r="BX33" s="393"/>
      <c r="BY33" s="392" t="s">
        <v>200</v>
      </c>
      <c r="BZ33" s="392"/>
      <c r="CA33" s="392"/>
      <c r="CB33" s="392"/>
      <c r="CC33" s="392"/>
      <c r="CD33" s="392"/>
      <c r="CE33" s="392"/>
      <c r="CF33" s="392"/>
      <c r="CG33" s="392"/>
      <c r="CH33" s="392"/>
      <c r="CI33" s="392"/>
      <c r="CJ33" s="392"/>
      <c r="CK33" s="392"/>
      <c r="CL33" s="392"/>
      <c r="CM33" s="392"/>
      <c r="CN33" s="216"/>
      <c r="CO33" s="393" t="s">
        <v>195</v>
      </c>
      <c r="CP33" s="393"/>
      <c r="CQ33" s="392" t="s">
        <v>201</v>
      </c>
      <c r="CR33" s="392"/>
      <c r="CS33" s="392"/>
      <c r="CT33" s="392"/>
      <c r="CU33" s="392"/>
      <c r="CV33" s="392"/>
      <c r="CW33" s="392"/>
      <c r="CX33" s="392"/>
      <c r="CY33" s="392"/>
      <c r="CZ33" s="392"/>
      <c r="DA33" s="392"/>
      <c r="DB33" s="392"/>
      <c r="DC33" s="392"/>
      <c r="DD33" s="392"/>
      <c r="DE33" s="392"/>
      <c r="DF33" s="216"/>
      <c r="DG33" s="391" t="s">
        <v>202</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5</v>
      </c>
      <c r="AN34" s="389"/>
      <c r="AO34" s="388" t="str">
        <f>IF('各会計、関係団体の財政状況及び健全化判断比率'!B31="","",'各会計、関係団体の財政状況及び健全化判断比率'!B31)</f>
        <v>西原村工業用水道事業会計</v>
      </c>
      <c r="AP34" s="388"/>
      <c r="AQ34" s="388"/>
      <c r="AR34" s="388"/>
      <c r="AS34" s="388"/>
      <c r="AT34" s="388"/>
      <c r="AU34" s="388"/>
      <c r="AV34" s="388"/>
      <c r="AW34" s="388"/>
      <c r="AX34" s="388"/>
      <c r="AY34" s="388"/>
      <c r="AZ34" s="388"/>
      <c r="BA34" s="388"/>
      <c r="BB34" s="388"/>
      <c r="BC34" s="388"/>
      <c r="BD34" s="214"/>
      <c r="BE34" s="389">
        <f>IF(BG34="","",MAX(C34:D43,U34:V43,AM34:AN43)+1)</f>
        <v>6</v>
      </c>
      <c r="BF34" s="389"/>
      <c r="BG34" s="388" t="str">
        <f>IF('各会計、関係団体の財政状況及び健全化判断比率'!B32="","",'各会計、関係団体の財政状況及び健全化判断比率'!B32)</f>
        <v>西原村中央簡易水道事業特別会計</v>
      </c>
      <c r="BH34" s="388"/>
      <c r="BI34" s="388"/>
      <c r="BJ34" s="388"/>
      <c r="BK34" s="388"/>
      <c r="BL34" s="388"/>
      <c r="BM34" s="388"/>
      <c r="BN34" s="388"/>
      <c r="BO34" s="388"/>
      <c r="BP34" s="388"/>
      <c r="BQ34" s="388"/>
      <c r="BR34" s="388"/>
      <c r="BS34" s="388"/>
      <c r="BT34" s="388"/>
      <c r="BU34" s="388"/>
      <c r="BV34" s="214"/>
      <c r="BW34" s="389">
        <f>IF(BY34="","",MAX(C34:D43,U34:V43,AM34:AN43,BE34:BF43)+1)</f>
        <v>7</v>
      </c>
      <c r="BX34" s="389"/>
      <c r="BY34" s="388" t="str">
        <f>IF('各会計、関係団体の財政状況及び健全化判断比率'!B68="","",'各会計、関係団体の財政状況及び健全化判断比率'!B68)</f>
        <v>熊本県市町村総合事務組合</v>
      </c>
      <c r="BZ34" s="388"/>
      <c r="CA34" s="388"/>
      <c r="CB34" s="388"/>
      <c r="CC34" s="388"/>
      <c r="CD34" s="388"/>
      <c r="CE34" s="388"/>
      <c r="CF34" s="388"/>
      <c r="CG34" s="388"/>
      <c r="CH34" s="388"/>
      <c r="CI34" s="388"/>
      <c r="CJ34" s="388"/>
      <c r="CK34" s="388"/>
      <c r="CL34" s="388"/>
      <c r="CM34" s="388"/>
      <c r="CN34" s="214"/>
      <c r="CO34" s="389" t="str">
        <f>IF(CQ34="","",MAX(C34:D43,U34:V43,AM34:AN43,BE34:BF43,BW34:BX43)+1)</f>
        <v/>
      </c>
      <c r="CP34" s="389"/>
      <c r="CQ34" s="388" t="str">
        <f>IF('各会計、関係団体の財政状況及び健全化判断比率'!BS7="","",'各会計、関係団体の財政状況及び健全化判断比率'!BS7)</f>
        <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8</v>
      </c>
      <c r="BX35" s="389"/>
      <c r="BY35" s="388" t="str">
        <f>IF('各会計、関係団体の財政状況及び健全化判断比率'!B69="","",'各会計、関係団体の財政状況及び健全化判断比率'!B69)</f>
        <v>大津町・西原村原野組合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9</v>
      </c>
      <c r="BX36" s="389"/>
      <c r="BY36" s="388" t="str">
        <f>IF('各会計、関係団体の財政状況及び健全化判断比率'!B70="","",'各会計、関係団体の財政状況及び健全化判断比率'!B70)</f>
        <v>益城、嘉島、西原環境衛生施設組合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10</v>
      </c>
      <c r="BX37" s="389"/>
      <c r="BY37" s="388" t="str">
        <f>IF('各会計、関係団体の財政状況及び健全化判断比率'!B71="","",'各会計、関係団体の財政状況及び健全化判断比率'!B71)</f>
        <v>阿蘇広域行政事務組合（一般会計）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11</v>
      </c>
      <c r="BX38" s="389"/>
      <c r="BY38" s="388" t="str">
        <f>IF('各会計、関係団体の財政状況及び健全化判断比率'!B72="","",'各会計、関係団体の財政状況及び健全化判断比率'!B72)</f>
        <v>阿蘇広域行政事務組合（養護老人ホーム湯の里荘特別会計）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12</v>
      </c>
      <c r="BX39" s="389"/>
      <c r="BY39" s="388" t="str">
        <f>IF('各会計、関係団体の財政状況及び健全化判断比率'!B73="","",'各会計、関係団体の財政状況及び健全化判断比率'!B73)</f>
        <v>熊本県後期高齢者医療広域連合（一般会計）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13</v>
      </c>
      <c r="BX40" s="389"/>
      <c r="BY40" s="388" t="str">
        <f>IF('各会計、関係団体の財政状況及び健全化判断比率'!B74="","",'各会計、関係団体の財政状況及び健全化判断比率'!B74)</f>
        <v>熊本県後期高齢者医療広域連合（後期高齢者医療特別会計）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MlnuZot17gseQFqzukAc0Ghuu6ww11CR02HudwBaZ+hETWdRJi5RiwvmZgHKZmcOujrkK/GF9ETTbHm4A6HhPw==" saltValue="A2EOtgZmJdHVflbmbYZhr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12" t="s">
        <v>554</v>
      </c>
      <c r="D34" s="1212"/>
      <c r="E34" s="1213"/>
      <c r="F34" s="32">
        <v>18.43</v>
      </c>
      <c r="G34" s="33">
        <v>30.8</v>
      </c>
      <c r="H34" s="33">
        <v>26.92</v>
      </c>
      <c r="I34" s="33">
        <v>19.11</v>
      </c>
      <c r="J34" s="34">
        <v>10.79</v>
      </c>
      <c r="K34" s="22"/>
      <c r="L34" s="22"/>
      <c r="M34" s="22"/>
      <c r="N34" s="22"/>
      <c r="O34" s="22"/>
      <c r="P34" s="22"/>
    </row>
    <row r="35" spans="1:16" ht="39" customHeight="1" x14ac:dyDescent="0.15">
      <c r="A35" s="22"/>
      <c r="B35" s="35"/>
      <c r="C35" s="1206" t="s">
        <v>555</v>
      </c>
      <c r="D35" s="1207"/>
      <c r="E35" s="1208"/>
      <c r="F35" s="36">
        <v>7.27</v>
      </c>
      <c r="G35" s="37">
        <v>7.69</v>
      </c>
      <c r="H35" s="37">
        <v>7.29</v>
      </c>
      <c r="I35" s="37">
        <v>6.69</v>
      </c>
      <c r="J35" s="38">
        <v>6.46</v>
      </c>
      <c r="K35" s="22"/>
      <c r="L35" s="22"/>
      <c r="M35" s="22"/>
      <c r="N35" s="22"/>
      <c r="O35" s="22"/>
      <c r="P35" s="22"/>
    </row>
    <row r="36" spans="1:16" ht="39" customHeight="1" x14ac:dyDescent="0.15">
      <c r="A36" s="22"/>
      <c r="B36" s="35"/>
      <c r="C36" s="1206" t="s">
        <v>556</v>
      </c>
      <c r="D36" s="1207"/>
      <c r="E36" s="1208"/>
      <c r="F36" s="36">
        <v>0.59</v>
      </c>
      <c r="G36" s="37">
        <v>2.4700000000000002</v>
      </c>
      <c r="H36" s="37">
        <v>2.0499999999999998</v>
      </c>
      <c r="I36" s="37">
        <v>3.1</v>
      </c>
      <c r="J36" s="38">
        <v>3.58</v>
      </c>
      <c r="K36" s="22"/>
      <c r="L36" s="22"/>
      <c r="M36" s="22"/>
      <c r="N36" s="22"/>
      <c r="O36" s="22"/>
      <c r="P36" s="22"/>
    </row>
    <row r="37" spans="1:16" ht="39" customHeight="1" x14ac:dyDescent="0.15">
      <c r="A37" s="22"/>
      <c r="B37" s="35"/>
      <c r="C37" s="1206" t="s">
        <v>557</v>
      </c>
      <c r="D37" s="1207"/>
      <c r="E37" s="1208"/>
      <c r="F37" s="36">
        <v>1.1499999999999999</v>
      </c>
      <c r="G37" s="37">
        <v>4.58</v>
      </c>
      <c r="H37" s="37">
        <v>3.55</v>
      </c>
      <c r="I37" s="37">
        <v>3.1</v>
      </c>
      <c r="J37" s="38">
        <v>3.55</v>
      </c>
      <c r="K37" s="22"/>
      <c r="L37" s="22"/>
      <c r="M37" s="22"/>
      <c r="N37" s="22"/>
      <c r="O37" s="22"/>
      <c r="P37" s="22"/>
    </row>
    <row r="38" spans="1:16" ht="39" customHeight="1" x14ac:dyDescent="0.15">
      <c r="A38" s="22"/>
      <c r="B38" s="35"/>
      <c r="C38" s="1206" t="s">
        <v>558</v>
      </c>
      <c r="D38" s="1207"/>
      <c r="E38" s="1208"/>
      <c r="F38" s="36">
        <v>0.66</v>
      </c>
      <c r="G38" s="37">
        <v>1.23</v>
      </c>
      <c r="H38" s="37">
        <v>0.59</v>
      </c>
      <c r="I38" s="37">
        <v>0.82</v>
      </c>
      <c r="J38" s="38">
        <v>0.38</v>
      </c>
      <c r="K38" s="22"/>
      <c r="L38" s="22"/>
      <c r="M38" s="22"/>
      <c r="N38" s="22"/>
      <c r="O38" s="22"/>
      <c r="P38" s="22"/>
    </row>
    <row r="39" spans="1:16" ht="39" customHeight="1" x14ac:dyDescent="0.15">
      <c r="A39" s="22"/>
      <c r="B39" s="35"/>
      <c r="C39" s="1206" t="s">
        <v>559</v>
      </c>
      <c r="D39" s="1207"/>
      <c r="E39" s="1208"/>
      <c r="F39" s="36">
        <v>0.11</v>
      </c>
      <c r="G39" s="37">
        <v>0.15</v>
      </c>
      <c r="H39" s="37">
        <v>0.14000000000000001</v>
      </c>
      <c r="I39" s="37">
        <v>0.13</v>
      </c>
      <c r="J39" s="38">
        <v>0.12</v>
      </c>
      <c r="K39" s="22"/>
      <c r="L39" s="22"/>
      <c r="M39" s="22"/>
      <c r="N39" s="22"/>
      <c r="O39" s="22"/>
      <c r="P39" s="22"/>
    </row>
    <row r="40" spans="1:16" ht="39" customHeight="1" x14ac:dyDescent="0.15">
      <c r="A40" s="22"/>
      <c r="B40" s="35"/>
      <c r="C40" s="1206"/>
      <c r="D40" s="1207"/>
      <c r="E40" s="1208"/>
      <c r="F40" s="36"/>
      <c r="G40" s="37"/>
      <c r="H40" s="37"/>
      <c r="I40" s="37"/>
      <c r="J40" s="38"/>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560</v>
      </c>
      <c r="D42" s="1207"/>
      <c r="E42" s="1208"/>
      <c r="F42" s="36" t="s">
        <v>507</v>
      </c>
      <c r="G42" s="37" t="s">
        <v>507</v>
      </c>
      <c r="H42" s="37" t="s">
        <v>507</v>
      </c>
      <c r="I42" s="37" t="s">
        <v>507</v>
      </c>
      <c r="J42" s="38" t="s">
        <v>507</v>
      </c>
      <c r="K42" s="22"/>
      <c r="L42" s="22"/>
      <c r="M42" s="22"/>
      <c r="N42" s="22"/>
      <c r="O42" s="22"/>
      <c r="P42" s="22"/>
    </row>
    <row r="43" spans="1:16" ht="39" customHeight="1" thickBot="1" x14ac:dyDescent="0.2">
      <c r="A43" s="22"/>
      <c r="B43" s="40"/>
      <c r="C43" s="1209" t="s">
        <v>561</v>
      </c>
      <c r="D43" s="1210"/>
      <c r="E43" s="1211"/>
      <c r="F43" s="41" t="s">
        <v>507</v>
      </c>
      <c r="G43" s="42" t="s">
        <v>507</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iDMiPhr+AQoYObJqXwVwNr+eWfbdRJYb+2MIXkywGGrjSf7v4Q69WV4IXSD2iw5jiJR+YJ+ZNvWRALuzReYGA==" saltValue="pJB31UvGHalcbAqeR4GG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40" zoomScaleNormal="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257</v>
      </c>
      <c r="L45" s="60">
        <v>260</v>
      </c>
      <c r="M45" s="60">
        <v>533</v>
      </c>
      <c r="N45" s="60">
        <v>810</v>
      </c>
      <c r="O45" s="61">
        <v>951</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507</v>
      </c>
      <c r="L46" s="64" t="s">
        <v>507</v>
      </c>
      <c r="M46" s="64" t="s">
        <v>507</v>
      </c>
      <c r="N46" s="64" t="s">
        <v>507</v>
      </c>
      <c r="O46" s="65" t="s">
        <v>507</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507</v>
      </c>
      <c r="L47" s="64" t="s">
        <v>507</v>
      </c>
      <c r="M47" s="64" t="s">
        <v>507</v>
      </c>
      <c r="N47" s="64" t="s">
        <v>507</v>
      </c>
      <c r="O47" s="65" t="s">
        <v>507</v>
      </c>
      <c r="P47" s="48"/>
      <c r="Q47" s="48"/>
      <c r="R47" s="48"/>
      <c r="S47" s="48"/>
      <c r="T47" s="48"/>
      <c r="U47" s="48"/>
    </row>
    <row r="48" spans="1:21" ht="30.75" customHeight="1" x14ac:dyDescent="0.15">
      <c r="A48" s="48"/>
      <c r="B48" s="1234"/>
      <c r="C48" s="1235"/>
      <c r="D48" s="62"/>
      <c r="E48" s="1216" t="s">
        <v>15</v>
      </c>
      <c r="F48" s="1216"/>
      <c r="G48" s="1216"/>
      <c r="H48" s="1216"/>
      <c r="I48" s="1216"/>
      <c r="J48" s="1217"/>
      <c r="K48" s="63">
        <v>2</v>
      </c>
      <c r="L48" s="64">
        <v>1</v>
      </c>
      <c r="M48" s="64">
        <v>15</v>
      </c>
      <c r="N48" s="64">
        <v>8</v>
      </c>
      <c r="O48" s="65">
        <v>7</v>
      </c>
      <c r="P48" s="48"/>
      <c r="Q48" s="48"/>
      <c r="R48" s="48"/>
      <c r="S48" s="48"/>
      <c r="T48" s="48"/>
      <c r="U48" s="48"/>
    </row>
    <row r="49" spans="1:21" ht="30.75" customHeight="1" x14ac:dyDescent="0.15">
      <c r="A49" s="48"/>
      <c r="B49" s="1234"/>
      <c r="C49" s="1235"/>
      <c r="D49" s="62"/>
      <c r="E49" s="1216" t="s">
        <v>16</v>
      </c>
      <c r="F49" s="1216"/>
      <c r="G49" s="1216"/>
      <c r="H49" s="1216"/>
      <c r="I49" s="1216"/>
      <c r="J49" s="1217"/>
      <c r="K49" s="63">
        <v>16</v>
      </c>
      <c r="L49" s="64">
        <v>18</v>
      </c>
      <c r="M49" s="64">
        <v>18</v>
      </c>
      <c r="N49" s="64">
        <v>18</v>
      </c>
      <c r="O49" s="65">
        <v>44</v>
      </c>
      <c r="P49" s="48"/>
      <c r="Q49" s="48"/>
      <c r="R49" s="48"/>
      <c r="S49" s="48"/>
      <c r="T49" s="48"/>
      <c r="U49" s="48"/>
    </row>
    <row r="50" spans="1:21" ht="30.75" customHeight="1" x14ac:dyDescent="0.15">
      <c r="A50" s="48"/>
      <c r="B50" s="1234"/>
      <c r="C50" s="1235"/>
      <c r="D50" s="62"/>
      <c r="E50" s="1216" t="s">
        <v>17</v>
      </c>
      <c r="F50" s="1216"/>
      <c r="G50" s="1216"/>
      <c r="H50" s="1216"/>
      <c r="I50" s="1216"/>
      <c r="J50" s="1217"/>
      <c r="K50" s="63">
        <v>21</v>
      </c>
      <c r="L50" s="64">
        <v>21</v>
      </c>
      <c r="M50" s="64">
        <v>21</v>
      </c>
      <c r="N50" s="64" t="s">
        <v>507</v>
      </c>
      <c r="O50" s="65" t="s">
        <v>507</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507</v>
      </c>
      <c r="L51" s="64">
        <v>1</v>
      </c>
      <c r="M51" s="64">
        <v>4</v>
      </c>
      <c r="N51" s="64">
        <v>0</v>
      </c>
      <c r="O51" s="65">
        <v>1</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227</v>
      </c>
      <c r="L52" s="64">
        <v>238</v>
      </c>
      <c r="M52" s="64">
        <v>456</v>
      </c>
      <c r="N52" s="64">
        <v>696</v>
      </c>
      <c r="O52" s="65">
        <v>830</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69</v>
      </c>
      <c r="L53" s="69">
        <v>63</v>
      </c>
      <c r="M53" s="69">
        <v>135</v>
      </c>
      <c r="N53" s="69">
        <v>140</v>
      </c>
      <c r="O53" s="70">
        <v>173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562</v>
      </c>
      <c r="P55" s="48"/>
      <c r="Q55" s="48"/>
      <c r="R55" s="48"/>
      <c r="S55" s="48"/>
      <c r="T55" s="48"/>
      <c r="U55" s="48"/>
    </row>
    <row r="56" spans="1:21" ht="31.5" customHeight="1" thickBot="1" x14ac:dyDescent="0.2">
      <c r="A56" s="48"/>
      <c r="B56" s="76"/>
      <c r="C56" s="77"/>
      <c r="D56" s="77"/>
      <c r="E56" s="78"/>
      <c r="F56" s="78"/>
      <c r="G56" s="78"/>
      <c r="H56" s="78"/>
      <c r="I56" s="78"/>
      <c r="J56" s="79" t="s">
        <v>2</v>
      </c>
      <c r="K56" s="80" t="s">
        <v>563</v>
      </c>
      <c r="L56" s="81" t="s">
        <v>564</v>
      </c>
      <c r="M56" s="81" t="s">
        <v>565</v>
      </c>
      <c r="N56" s="81" t="s">
        <v>566</v>
      </c>
      <c r="O56" s="82" t="s">
        <v>567</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V2CTDzaOdw4+4k4OZFNJK78MoWINux1bOYUJBVifPEKkCIfLq9IFrgJJz5nW7r5S77GHuSIR7wRWmM/J3kzwQ==" saltValue="5SRbl1Fw/E3CAOezjjR8l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40" zoomScaleNormal="4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549</v>
      </c>
      <c r="J40" s="100" t="s">
        <v>550</v>
      </c>
      <c r="K40" s="100" t="s">
        <v>551</v>
      </c>
      <c r="L40" s="100" t="s">
        <v>552</v>
      </c>
      <c r="M40" s="101" t="s">
        <v>553</v>
      </c>
    </row>
    <row r="41" spans="2:13" ht="27.75" customHeight="1" x14ac:dyDescent="0.15">
      <c r="B41" s="1252" t="s">
        <v>30</v>
      </c>
      <c r="C41" s="1253"/>
      <c r="D41" s="102"/>
      <c r="E41" s="1254" t="s">
        <v>31</v>
      </c>
      <c r="F41" s="1254"/>
      <c r="G41" s="1254"/>
      <c r="H41" s="1255"/>
      <c r="I41" s="103">
        <v>4264</v>
      </c>
      <c r="J41" s="104">
        <v>6131</v>
      </c>
      <c r="K41" s="104">
        <v>7856</v>
      </c>
      <c r="L41" s="104">
        <v>9476</v>
      </c>
      <c r="M41" s="105">
        <v>10695</v>
      </c>
    </row>
    <row r="42" spans="2:13" ht="27.75" customHeight="1" x14ac:dyDescent="0.15">
      <c r="B42" s="1242"/>
      <c r="C42" s="1243"/>
      <c r="D42" s="106"/>
      <c r="E42" s="1246" t="s">
        <v>32</v>
      </c>
      <c r="F42" s="1246"/>
      <c r="G42" s="1246"/>
      <c r="H42" s="1247"/>
      <c r="I42" s="107">
        <v>41</v>
      </c>
      <c r="J42" s="108">
        <v>21</v>
      </c>
      <c r="K42" s="108" t="s">
        <v>507</v>
      </c>
      <c r="L42" s="108" t="s">
        <v>507</v>
      </c>
      <c r="M42" s="109" t="s">
        <v>507</v>
      </c>
    </row>
    <row r="43" spans="2:13" ht="27.75" customHeight="1" x14ac:dyDescent="0.15">
      <c r="B43" s="1242"/>
      <c r="C43" s="1243"/>
      <c r="D43" s="106"/>
      <c r="E43" s="1246" t="s">
        <v>33</v>
      </c>
      <c r="F43" s="1246"/>
      <c r="G43" s="1246"/>
      <c r="H43" s="1247"/>
      <c r="I43" s="107">
        <v>91</v>
      </c>
      <c r="J43" s="108">
        <v>143</v>
      </c>
      <c r="K43" s="108">
        <v>52</v>
      </c>
      <c r="L43" s="108">
        <v>55</v>
      </c>
      <c r="M43" s="109">
        <v>72</v>
      </c>
    </row>
    <row r="44" spans="2:13" ht="27.75" customHeight="1" x14ac:dyDescent="0.15">
      <c r="B44" s="1242"/>
      <c r="C44" s="1243"/>
      <c r="D44" s="106"/>
      <c r="E44" s="1246" t="s">
        <v>34</v>
      </c>
      <c r="F44" s="1246"/>
      <c r="G44" s="1246"/>
      <c r="H44" s="1247"/>
      <c r="I44" s="107">
        <v>73</v>
      </c>
      <c r="J44" s="108">
        <v>94</v>
      </c>
      <c r="K44" s="108">
        <v>82</v>
      </c>
      <c r="L44" s="108">
        <v>65</v>
      </c>
      <c r="M44" s="109">
        <v>48</v>
      </c>
    </row>
    <row r="45" spans="2:13" ht="27.75" customHeight="1" x14ac:dyDescent="0.15">
      <c r="B45" s="1242"/>
      <c r="C45" s="1243"/>
      <c r="D45" s="106"/>
      <c r="E45" s="1246" t="s">
        <v>35</v>
      </c>
      <c r="F45" s="1246"/>
      <c r="G45" s="1246"/>
      <c r="H45" s="1247"/>
      <c r="I45" s="107">
        <v>255</v>
      </c>
      <c r="J45" s="108">
        <v>192</v>
      </c>
      <c r="K45" s="108">
        <v>233</v>
      </c>
      <c r="L45" s="108">
        <v>145</v>
      </c>
      <c r="M45" s="109">
        <v>127</v>
      </c>
    </row>
    <row r="46" spans="2:13" ht="27.75" customHeight="1" x14ac:dyDescent="0.15">
      <c r="B46" s="1242"/>
      <c r="C46" s="1243"/>
      <c r="D46" s="110"/>
      <c r="E46" s="1246" t="s">
        <v>36</v>
      </c>
      <c r="F46" s="1246"/>
      <c r="G46" s="1246"/>
      <c r="H46" s="1247"/>
      <c r="I46" s="107" t="s">
        <v>507</v>
      </c>
      <c r="J46" s="108" t="s">
        <v>507</v>
      </c>
      <c r="K46" s="108" t="s">
        <v>507</v>
      </c>
      <c r="L46" s="108" t="s">
        <v>507</v>
      </c>
      <c r="M46" s="109" t="s">
        <v>507</v>
      </c>
    </row>
    <row r="47" spans="2:13" ht="27.75" customHeight="1" x14ac:dyDescent="0.15">
      <c r="B47" s="1242"/>
      <c r="C47" s="1243"/>
      <c r="D47" s="111"/>
      <c r="E47" s="1256" t="s">
        <v>37</v>
      </c>
      <c r="F47" s="1257"/>
      <c r="G47" s="1257"/>
      <c r="H47" s="1258"/>
      <c r="I47" s="107" t="s">
        <v>507</v>
      </c>
      <c r="J47" s="108" t="s">
        <v>507</v>
      </c>
      <c r="K47" s="108" t="s">
        <v>507</v>
      </c>
      <c r="L47" s="108" t="s">
        <v>507</v>
      </c>
      <c r="M47" s="109" t="s">
        <v>507</v>
      </c>
    </row>
    <row r="48" spans="2:13" ht="27.75" customHeight="1" x14ac:dyDescent="0.15">
      <c r="B48" s="1242"/>
      <c r="C48" s="1243"/>
      <c r="D48" s="106"/>
      <c r="E48" s="1246" t="s">
        <v>38</v>
      </c>
      <c r="F48" s="1246"/>
      <c r="G48" s="1246"/>
      <c r="H48" s="1247"/>
      <c r="I48" s="107" t="s">
        <v>507</v>
      </c>
      <c r="J48" s="108" t="s">
        <v>507</v>
      </c>
      <c r="K48" s="108" t="s">
        <v>507</v>
      </c>
      <c r="L48" s="108" t="s">
        <v>507</v>
      </c>
      <c r="M48" s="109" t="s">
        <v>507</v>
      </c>
    </row>
    <row r="49" spans="2:13" ht="27.75" customHeight="1" x14ac:dyDescent="0.15">
      <c r="B49" s="1244"/>
      <c r="C49" s="1245"/>
      <c r="D49" s="106"/>
      <c r="E49" s="1246" t="s">
        <v>39</v>
      </c>
      <c r="F49" s="1246"/>
      <c r="G49" s="1246"/>
      <c r="H49" s="1247"/>
      <c r="I49" s="107" t="s">
        <v>507</v>
      </c>
      <c r="J49" s="108" t="s">
        <v>507</v>
      </c>
      <c r="K49" s="108" t="s">
        <v>507</v>
      </c>
      <c r="L49" s="108" t="s">
        <v>507</v>
      </c>
      <c r="M49" s="109" t="s">
        <v>507</v>
      </c>
    </row>
    <row r="50" spans="2:13" ht="27.75" customHeight="1" x14ac:dyDescent="0.15">
      <c r="B50" s="1240" t="s">
        <v>40</v>
      </c>
      <c r="C50" s="1241"/>
      <c r="D50" s="112"/>
      <c r="E50" s="1246" t="s">
        <v>41</v>
      </c>
      <c r="F50" s="1246"/>
      <c r="G50" s="1246"/>
      <c r="H50" s="1247"/>
      <c r="I50" s="107">
        <v>1964</v>
      </c>
      <c r="J50" s="108">
        <v>2494</v>
      </c>
      <c r="K50" s="108">
        <v>3027</v>
      </c>
      <c r="L50" s="108">
        <v>3933</v>
      </c>
      <c r="M50" s="109">
        <v>4190</v>
      </c>
    </row>
    <row r="51" spans="2:13" ht="27.75" customHeight="1" x14ac:dyDescent="0.15">
      <c r="B51" s="1242"/>
      <c r="C51" s="1243"/>
      <c r="D51" s="106"/>
      <c r="E51" s="1246" t="s">
        <v>42</v>
      </c>
      <c r="F51" s="1246"/>
      <c r="G51" s="1246"/>
      <c r="H51" s="1247"/>
      <c r="I51" s="107" t="s">
        <v>507</v>
      </c>
      <c r="J51" s="108" t="s">
        <v>507</v>
      </c>
      <c r="K51" s="108" t="s">
        <v>507</v>
      </c>
      <c r="L51" s="108" t="s">
        <v>507</v>
      </c>
      <c r="M51" s="109" t="s">
        <v>507</v>
      </c>
    </row>
    <row r="52" spans="2:13" ht="27.75" customHeight="1" x14ac:dyDescent="0.15">
      <c r="B52" s="1244"/>
      <c r="C52" s="1245"/>
      <c r="D52" s="106"/>
      <c r="E52" s="1246" t="s">
        <v>43</v>
      </c>
      <c r="F52" s="1246"/>
      <c r="G52" s="1246"/>
      <c r="H52" s="1247"/>
      <c r="I52" s="107">
        <v>4732</v>
      </c>
      <c r="J52" s="108">
        <v>7060</v>
      </c>
      <c r="K52" s="108">
        <v>8228</v>
      </c>
      <c r="L52" s="108">
        <v>9013</v>
      </c>
      <c r="M52" s="109">
        <v>9938</v>
      </c>
    </row>
    <row r="53" spans="2:13" ht="27.75" customHeight="1" thickBot="1" x14ac:dyDescent="0.2">
      <c r="B53" s="1248" t="s">
        <v>21</v>
      </c>
      <c r="C53" s="1249"/>
      <c r="D53" s="113"/>
      <c r="E53" s="1250" t="s">
        <v>44</v>
      </c>
      <c r="F53" s="1250"/>
      <c r="G53" s="1250"/>
      <c r="H53" s="1251"/>
      <c r="I53" s="114">
        <v>-1972</v>
      </c>
      <c r="J53" s="115">
        <v>-2973</v>
      </c>
      <c r="K53" s="115">
        <v>-3033</v>
      </c>
      <c r="L53" s="115">
        <v>-3205</v>
      </c>
      <c r="M53" s="116">
        <v>-3186</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hPJWQLXaJ5nHLXkREN2L/n9T1RrYHZaM9AYGH7ThszdVZGtskWbBTxo4u3Yxx2y/zZabEr2P7Q24QCrB9+CxQ==" saltValue="cDoXMowD4ilsZ3l6hA+1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551</v>
      </c>
      <c r="G54" s="125" t="s">
        <v>552</v>
      </c>
      <c r="H54" s="126" t="s">
        <v>553</v>
      </c>
    </row>
    <row r="55" spans="2:8" ht="52.5" customHeight="1" x14ac:dyDescent="0.15">
      <c r="B55" s="127"/>
      <c r="C55" s="1267" t="s">
        <v>47</v>
      </c>
      <c r="D55" s="1267"/>
      <c r="E55" s="1268"/>
      <c r="F55" s="128">
        <v>1372</v>
      </c>
      <c r="G55" s="128">
        <v>1943</v>
      </c>
      <c r="H55" s="129">
        <v>2344</v>
      </c>
    </row>
    <row r="56" spans="2:8" ht="52.5" customHeight="1" x14ac:dyDescent="0.15">
      <c r="B56" s="130"/>
      <c r="C56" s="1269" t="s">
        <v>48</v>
      </c>
      <c r="D56" s="1269"/>
      <c r="E56" s="1270"/>
      <c r="F56" s="131">
        <v>122</v>
      </c>
      <c r="G56" s="131">
        <v>259</v>
      </c>
      <c r="H56" s="132">
        <v>242</v>
      </c>
    </row>
    <row r="57" spans="2:8" ht="53.25" customHeight="1" x14ac:dyDescent="0.15">
      <c r="B57" s="130"/>
      <c r="C57" s="1271" t="s">
        <v>49</v>
      </c>
      <c r="D57" s="1271"/>
      <c r="E57" s="1272"/>
      <c r="F57" s="133">
        <v>1514</v>
      </c>
      <c r="G57" s="133">
        <v>1712</v>
      </c>
      <c r="H57" s="134">
        <v>1586</v>
      </c>
    </row>
    <row r="58" spans="2:8" ht="45.75" customHeight="1" x14ac:dyDescent="0.15">
      <c r="B58" s="135"/>
      <c r="C58" s="1259" t="s">
        <v>576</v>
      </c>
      <c r="D58" s="1260"/>
      <c r="E58" s="1261"/>
      <c r="F58" s="136">
        <v>640</v>
      </c>
      <c r="G58" s="136">
        <v>843</v>
      </c>
      <c r="H58" s="137">
        <v>849</v>
      </c>
    </row>
    <row r="59" spans="2:8" ht="45.75" customHeight="1" x14ac:dyDescent="0.15">
      <c r="B59" s="135"/>
      <c r="C59" s="1259" t="s">
        <v>577</v>
      </c>
      <c r="D59" s="1260"/>
      <c r="E59" s="1261"/>
      <c r="F59" s="136">
        <v>363</v>
      </c>
      <c r="G59" s="136">
        <v>310</v>
      </c>
      <c r="H59" s="137">
        <v>259</v>
      </c>
    </row>
    <row r="60" spans="2:8" ht="45.75" customHeight="1" x14ac:dyDescent="0.15">
      <c r="B60" s="135"/>
      <c r="C60" s="1259" t="s">
        <v>578</v>
      </c>
      <c r="D60" s="1260"/>
      <c r="E60" s="1261"/>
      <c r="F60" s="136">
        <v>251</v>
      </c>
      <c r="G60" s="136">
        <v>297</v>
      </c>
      <c r="H60" s="137">
        <v>211</v>
      </c>
    </row>
    <row r="61" spans="2:8" ht="45.75" customHeight="1" x14ac:dyDescent="0.15">
      <c r="B61" s="135"/>
      <c r="C61" s="1259" t="s">
        <v>579</v>
      </c>
      <c r="D61" s="1260"/>
      <c r="E61" s="1261"/>
      <c r="F61" s="136">
        <v>136</v>
      </c>
      <c r="G61" s="136">
        <v>136</v>
      </c>
      <c r="H61" s="137">
        <v>136</v>
      </c>
    </row>
    <row r="62" spans="2:8" ht="45.75" customHeight="1" thickBot="1" x14ac:dyDescent="0.2">
      <c r="B62" s="138"/>
      <c r="C62" s="1262" t="s">
        <v>580</v>
      </c>
      <c r="D62" s="1263"/>
      <c r="E62" s="1264"/>
      <c r="F62" s="139">
        <v>89</v>
      </c>
      <c r="G62" s="139">
        <v>89</v>
      </c>
      <c r="H62" s="140">
        <v>89</v>
      </c>
    </row>
    <row r="63" spans="2:8" ht="52.5" customHeight="1" thickBot="1" x14ac:dyDescent="0.2">
      <c r="B63" s="141"/>
      <c r="C63" s="1265" t="s">
        <v>50</v>
      </c>
      <c r="D63" s="1265"/>
      <c r="E63" s="1266"/>
      <c r="F63" s="142">
        <v>3008</v>
      </c>
      <c r="G63" s="142">
        <v>3914</v>
      </c>
      <c r="H63" s="143">
        <v>4172</v>
      </c>
    </row>
    <row r="64" spans="2:8" ht="15" customHeight="1" x14ac:dyDescent="0.15"/>
  </sheetData>
  <sheetProtection algorithmName="SHA-512" hashValue="4WUHCk3V/NGoYwjAgy7qLV6coMprUFVKd0Eby9wuwhN+EpjNRO68I9ICGmIrr87CGZrHYpB8jftF1spYER8RQw==" saltValue="7q8V9Fz/FhHTPv3ERV5c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40" zoomScaleNormal="40" zoomScaleSheetLayoutView="55" workbookViewId="0">
      <selection activeCell="DD13" sqref="DD13"/>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582</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582</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583</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584</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585</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586</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549</v>
      </c>
      <c r="BQ50" s="1307"/>
      <c r="BR50" s="1307"/>
      <c r="BS50" s="1307"/>
      <c r="BT50" s="1307"/>
      <c r="BU50" s="1307"/>
      <c r="BV50" s="1307"/>
      <c r="BW50" s="1307"/>
      <c r="BX50" s="1307" t="s">
        <v>550</v>
      </c>
      <c r="BY50" s="1307"/>
      <c r="BZ50" s="1307"/>
      <c r="CA50" s="1307"/>
      <c r="CB50" s="1307"/>
      <c r="CC50" s="1307"/>
      <c r="CD50" s="1307"/>
      <c r="CE50" s="1307"/>
      <c r="CF50" s="1307" t="s">
        <v>551</v>
      </c>
      <c r="CG50" s="1307"/>
      <c r="CH50" s="1307"/>
      <c r="CI50" s="1307"/>
      <c r="CJ50" s="1307"/>
      <c r="CK50" s="1307"/>
      <c r="CL50" s="1307"/>
      <c r="CM50" s="1307"/>
      <c r="CN50" s="1307" t="s">
        <v>552</v>
      </c>
      <c r="CO50" s="1307"/>
      <c r="CP50" s="1307"/>
      <c r="CQ50" s="1307"/>
      <c r="CR50" s="1307"/>
      <c r="CS50" s="1307"/>
      <c r="CT50" s="1307"/>
      <c r="CU50" s="1307"/>
      <c r="CV50" s="1307" t="s">
        <v>553</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587</v>
      </c>
      <c r="AO51" s="1311"/>
      <c r="AP51" s="1311"/>
      <c r="AQ51" s="1311"/>
      <c r="AR51" s="1311"/>
      <c r="AS51" s="1311"/>
      <c r="AT51" s="1311"/>
      <c r="AU51" s="1311"/>
      <c r="AV51" s="1311"/>
      <c r="AW51" s="1311"/>
      <c r="AX51" s="1311"/>
      <c r="AY51" s="1311"/>
      <c r="AZ51" s="1311"/>
      <c r="BA51" s="1311"/>
      <c r="BB51" s="1311" t="s">
        <v>588</v>
      </c>
      <c r="BC51" s="1311"/>
      <c r="BD51" s="1311"/>
      <c r="BE51" s="1311"/>
      <c r="BF51" s="1311"/>
      <c r="BG51" s="1311"/>
      <c r="BH51" s="1311"/>
      <c r="BI51" s="1311"/>
      <c r="BJ51" s="1311"/>
      <c r="BK51" s="1311"/>
      <c r="BL51" s="1311"/>
      <c r="BM51" s="1311"/>
      <c r="BN51" s="1311"/>
      <c r="BO51" s="1311"/>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589</v>
      </c>
      <c r="BC53" s="1311"/>
      <c r="BD53" s="1311"/>
      <c r="BE53" s="1311"/>
      <c r="BF53" s="1311"/>
      <c r="BG53" s="1311"/>
      <c r="BH53" s="1311"/>
      <c r="BI53" s="1311"/>
      <c r="BJ53" s="1311"/>
      <c r="BK53" s="1311"/>
      <c r="BL53" s="1311"/>
      <c r="BM53" s="1311"/>
      <c r="BN53" s="1311"/>
      <c r="BO53" s="1311"/>
      <c r="BP53" s="1312">
        <v>50.2</v>
      </c>
      <c r="BQ53" s="1312"/>
      <c r="BR53" s="1312"/>
      <c r="BS53" s="1312"/>
      <c r="BT53" s="1312"/>
      <c r="BU53" s="1312"/>
      <c r="BV53" s="1312"/>
      <c r="BW53" s="1312"/>
      <c r="BX53" s="1312">
        <v>51.5</v>
      </c>
      <c r="BY53" s="1312"/>
      <c r="BZ53" s="1312"/>
      <c r="CA53" s="1312"/>
      <c r="CB53" s="1312"/>
      <c r="CC53" s="1312"/>
      <c r="CD53" s="1312"/>
      <c r="CE53" s="1312"/>
      <c r="CF53" s="1312">
        <v>49.4</v>
      </c>
      <c r="CG53" s="1312"/>
      <c r="CH53" s="1312"/>
      <c r="CI53" s="1312"/>
      <c r="CJ53" s="1312"/>
      <c r="CK53" s="1312"/>
      <c r="CL53" s="1312"/>
      <c r="CM53" s="1312"/>
      <c r="CN53" s="1312">
        <v>51.2</v>
      </c>
      <c r="CO53" s="1312"/>
      <c r="CP53" s="1312"/>
      <c r="CQ53" s="1312"/>
      <c r="CR53" s="1312"/>
      <c r="CS53" s="1312"/>
      <c r="CT53" s="1312"/>
      <c r="CU53" s="1312"/>
      <c r="CV53" s="1312">
        <v>53.1</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590</v>
      </c>
      <c r="AO55" s="1307"/>
      <c r="AP55" s="1307"/>
      <c r="AQ55" s="1307"/>
      <c r="AR55" s="1307"/>
      <c r="AS55" s="1307"/>
      <c r="AT55" s="1307"/>
      <c r="AU55" s="1307"/>
      <c r="AV55" s="1307"/>
      <c r="AW55" s="1307"/>
      <c r="AX55" s="1307"/>
      <c r="AY55" s="1307"/>
      <c r="AZ55" s="1307"/>
      <c r="BA55" s="1307"/>
      <c r="BB55" s="1311" t="s">
        <v>588</v>
      </c>
      <c r="BC55" s="1311"/>
      <c r="BD55" s="1311"/>
      <c r="BE55" s="1311"/>
      <c r="BF55" s="1311"/>
      <c r="BG55" s="1311"/>
      <c r="BH55" s="1311"/>
      <c r="BI55" s="1311"/>
      <c r="BJ55" s="1311"/>
      <c r="BK55" s="1311"/>
      <c r="BL55" s="1311"/>
      <c r="BM55" s="1311"/>
      <c r="BN55" s="1311"/>
      <c r="BO55" s="1311"/>
      <c r="BP55" s="1312">
        <v>0</v>
      </c>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0</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589</v>
      </c>
      <c r="BC57" s="1311"/>
      <c r="BD57" s="1311"/>
      <c r="BE57" s="1311"/>
      <c r="BF57" s="1311"/>
      <c r="BG57" s="1311"/>
      <c r="BH57" s="1311"/>
      <c r="BI57" s="1311"/>
      <c r="BJ57" s="1311"/>
      <c r="BK57" s="1311"/>
      <c r="BL57" s="1311"/>
      <c r="BM57" s="1311"/>
      <c r="BN57" s="1311"/>
      <c r="BO57" s="1311"/>
      <c r="BP57" s="1312">
        <v>58.6</v>
      </c>
      <c r="BQ57" s="1312"/>
      <c r="BR57" s="1312"/>
      <c r="BS57" s="1312"/>
      <c r="BT57" s="1312"/>
      <c r="BU57" s="1312"/>
      <c r="BV57" s="1312"/>
      <c r="BW57" s="1312"/>
      <c r="BX57" s="1312">
        <v>59.1</v>
      </c>
      <c r="BY57" s="1312"/>
      <c r="BZ57" s="1312"/>
      <c r="CA57" s="1312"/>
      <c r="CB57" s="1312"/>
      <c r="CC57" s="1312"/>
      <c r="CD57" s="1312"/>
      <c r="CE57" s="1312"/>
      <c r="CF57" s="1312">
        <v>61.2</v>
      </c>
      <c r="CG57" s="1312"/>
      <c r="CH57" s="1312"/>
      <c r="CI57" s="1312"/>
      <c r="CJ57" s="1312"/>
      <c r="CK57" s="1312"/>
      <c r="CL57" s="1312"/>
      <c r="CM57" s="1312"/>
      <c r="CN57" s="1312">
        <v>62.9</v>
      </c>
      <c r="CO57" s="1312"/>
      <c r="CP57" s="1312"/>
      <c r="CQ57" s="1312"/>
      <c r="CR57" s="1312"/>
      <c r="CS57" s="1312"/>
      <c r="CT57" s="1312"/>
      <c r="CU57" s="1312"/>
      <c r="CV57" s="1312">
        <v>64.2</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591</v>
      </c>
    </row>
    <row r="64" spans="1:109" x14ac:dyDescent="0.15">
      <c r="B64" s="1282"/>
      <c r="G64" s="1289"/>
      <c r="I64" s="1322"/>
      <c r="J64" s="1322"/>
      <c r="K64" s="1322"/>
      <c r="L64" s="1322"/>
      <c r="M64" s="1322"/>
      <c r="N64" s="1323"/>
      <c r="AM64" s="1289"/>
      <c r="AN64" s="1289" t="s">
        <v>584</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592</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586</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549</v>
      </c>
      <c r="BQ72" s="1307"/>
      <c r="BR72" s="1307"/>
      <c r="BS72" s="1307"/>
      <c r="BT72" s="1307"/>
      <c r="BU72" s="1307"/>
      <c r="BV72" s="1307"/>
      <c r="BW72" s="1307"/>
      <c r="BX72" s="1307" t="s">
        <v>550</v>
      </c>
      <c r="BY72" s="1307"/>
      <c r="BZ72" s="1307"/>
      <c r="CA72" s="1307"/>
      <c r="CB72" s="1307"/>
      <c r="CC72" s="1307"/>
      <c r="CD72" s="1307"/>
      <c r="CE72" s="1307"/>
      <c r="CF72" s="1307" t="s">
        <v>551</v>
      </c>
      <c r="CG72" s="1307"/>
      <c r="CH72" s="1307"/>
      <c r="CI72" s="1307"/>
      <c r="CJ72" s="1307"/>
      <c r="CK72" s="1307"/>
      <c r="CL72" s="1307"/>
      <c r="CM72" s="1307"/>
      <c r="CN72" s="1307" t="s">
        <v>552</v>
      </c>
      <c r="CO72" s="1307"/>
      <c r="CP72" s="1307"/>
      <c r="CQ72" s="1307"/>
      <c r="CR72" s="1307"/>
      <c r="CS72" s="1307"/>
      <c r="CT72" s="1307"/>
      <c r="CU72" s="1307"/>
      <c r="CV72" s="1307" t="s">
        <v>553</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587</v>
      </c>
      <c r="AO73" s="1311"/>
      <c r="AP73" s="1311"/>
      <c r="AQ73" s="1311"/>
      <c r="AR73" s="1311"/>
      <c r="AS73" s="1311"/>
      <c r="AT73" s="1311"/>
      <c r="AU73" s="1311"/>
      <c r="AV73" s="1311"/>
      <c r="AW73" s="1311"/>
      <c r="AX73" s="1311"/>
      <c r="AY73" s="1311"/>
      <c r="AZ73" s="1311"/>
      <c r="BA73" s="1311"/>
      <c r="BB73" s="1311" t="s">
        <v>588</v>
      </c>
      <c r="BC73" s="1311"/>
      <c r="BD73" s="1311"/>
      <c r="BE73" s="1311"/>
      <c r="BF73" s="1311"/>
      <c r="BG73" s="1311"/>
      <c r="BH73" s="1311"/>
      <c r="BI73" s="1311"/>
      <c r="BJ73" s="1311"/>
      <c r="BK73" s="1311"/>
      <c r="BL73" s="1311"/>
      <c r="BM73" s="1311"/>
      <c r="BN73" s="1311"/>
      <c r="BO73" s="1311"/>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593</v>
      </c>
      <c r="BC75" s="1311"/>
      <c r="BD75" s="1311"/>
      <c r="BE75" s="1311"/>
      <c r="BF75" s="1311"/>
      <c r="BG75" s="1311"/>
      <c r="BH75" s="1311"/>
      <c r="BI75" s="1311"/>
      <c r="BJ75" s="1311"/>
      <c r="BK75" s="1311"/>
      <c r="BL75" s="1311"/>
      <c r="BM75" s="1311"/>
      <c r="BN75" s="1311"/>
      <c r="BO75" s="1311"/>
      <c r="BP75" s="1312">
        <v>3.7</v>
      </c>
      <c r="BQ75" s="1312"/>
      <c r="BR75" s="1312"/>
      <c r="BS75" s="1312"/>
      <c r="BT75" s="1312"/>
      <c r="BU75" s="1312"/>
      <c r="BV75" s="1312"/>
      <c r="BW75" s="1312"/>
      <c r="BX75" s="1312">
        <v>3.2</v>
      </c>
      <c r="BY75" s="1312"/>
      <c r="BZ75" s="1312"/>
      <c r="CA75" s="1312"/>
      <c r="CB75" s="1312"/>
      <c r="CC75" s="1312"/>
      <c r="CD75" s="1312"/>
      <c r="CE75" s="1312"/>
      <c r="CF75" s="1312">
        <v>4.3</v>
      </c>
      <c r="CG75" s="1312"/>
      <c r="CH75" s="1312"/>
      <c r="CI75" s="1312"/>
      <c r="CJ75" s="1312"/>
      <c r="CK75" s="1312"/>
      <c r="CL75" s="1312"/>
      <c r="CM75" s="1312"/>
      <c r="CN75" s="1312">
        <v>5.4</v>
      </c>
      <c r="CO75" s="1312"/>
      <c r="CP75" s="1312"/>
      <c r="CQ75" s="1312"/>
      <c r="CR75" s="1312"/>
      <c r="CS75" s="1312"/>
      <c r="CT75" s="1312"/>
      <c r="CU75" s="1312"/>
      <c r="CV75" s="1312">
        <v>6.9</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590</v>
      </c>
      <c r="AO77" s="1307"/>
      <c r="AP77" s="1307"/>
      <c r="AQ77" s="1307"/>
      <c r="AR77" s="1307"/>
      <c r="AS77" s="1307"/>
      <c r="AT77" s="1307"/>
      <c r="AU77" s="1307"/>
      <c r="AV77" s="1307"/>
      <c r="AW77" s="1307"/>
      <c r="AX77" s="1307"/>
      <c r="AY77" s="1307"/>
      <c r="AZ77" s="1307"/>
      <c r="BA77" s="1307"/>
      <c r="BB77" s="1311" t="s">
        <v>588</v>
      </c>
      <c r="BC77" s="1311"/>
      <c r="BD77" s="1311"/>
      <c r="BE77" s="1311"/>
      <c r="BF77" s="1311"/>
      <c r="BG77" s="1311"/>
      <c r="BH77" s="1311"/>
      <c r="BI77" s="1311"/>
      <c r="BJ77" s="1311"/>
      <c r="BK77" s="1311"/>
      <c r="BL77" s="1311"/>
      <c r="BM77" s="1311"/>
      <c r="BN77" s="1311"/>
      <c r="BO77" s="1311"/>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593</v>
      </c>
      <c r="BC79" s="1311"/>
      <c r="BD79" s="1311"/>
      <c r="BE79" s="1311"/>
      <c r="BF79" s="1311"/>
      <c r="BG79" s="1311"/>
      <c r="BH79" s="1311"/>
      <c r="BI79" s="1311"/>
      <c r="BJ79" s="1311"/>
      <c r="BK79" s="1311"/>
      <c r="BL79" s="1311"/>
      <c r="BM79" s="1311"/>
      <c r="BN79" s="1311"/>
      <c r="BO79" s="1311"/>
      <c r="BP79" s="1312">
        <v>7.3</v>
      </c>
      <c r="BQ79" s="1312"/>
      <c r="BR79" s="1312"/>
      <c r="BS79" s="1312"/>
      <c r="BT79" s="1312"/>
      <c r="BU79" s="1312"/>
      <c r="BV79" s="1312"/>
      <c r="BW79" s="1312"/>
      <c r="BX79" s="1312">
        <v>7.2</v>
      </c>
      <c r="BY79" s="1312"/>
      <c r="BZ79" s="1312"/>
      <c r="CA79" s="1312"/>
      <c r="CB79" s="1312"/>
      <c r="CC79" s="1312"/>
      <c r="CD79" s="1312"/>
      <c r="CE79" s="1312"/>
      <c r="CF79" s="1312">
        <v>7.2</v>
      </c>
      <c r="CG79" s="1312"/>
      <c r="CH79" s="1312"/>
      <c r="CI79" s="1312"/>
      <c r="CJ79" s="1312"/>
      <c r="CK79" s="1312"/>
      <c r="CL79" s="1312"/>
      <c r="CM79" s="1312"/>
      <c r="CN79" s="1312">
        <v>7.7</v>
      </c>
      <c r="CO79" s="1312"/>
      <c r="CP79" s="1312"/>
      <c r="CQ79" s="1312"/>
      <c r="CR79" s="1312"/>
      <c r="CS79" s="1312"/>
      <c r="CT79" s="1312"/>
      <c r="CU79" s="1312"/>
      <c r="CV79" s="1312">
        <v>8</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6aICeQrZ7iL4VwicHSyJHmiC2Uhi27ax0ypi4iXwnn5XhcZpRiRASctZoU6Y32UZvfQ7vchsuD2NKPFySyJOQQ==" saltValue="O3AiFyPHphKOlmRE/fPg6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40" zoomScaleNormal="40" zoomScaleSheetLayoutView="70" workbookViewId="0">
      <selection activeCell="BJ53" sqref="BJ53"/>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594</v>
      </c>
    </row>
  </sheetData>
  <sheetProtection algorithmName="SHA-512" hashValue="kWqHbcmdf1QOhx5cQy8bgrY1Cy59Tp7aH9YkTIdjYf3swcsPnqYc5BS31e/nxGN60HCGwRExxMptoPlfHVQ4EA==" saltValue="E1K54U2oSPOfem13wbJw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40" zoomScaleNormal="40" zoomScaleSheetLayoutView="55" workbookViewId="0">
      <selection activeCell="AE111" sqref="AE11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595</v>
      </c>
    </row>
  </sheetData>
  <sheetProtection algorithmName="SHA-512" hashValue="hrliRNt2CrWsNUYRWTIpmfyXXsvwsvZBRMlect98gH/pHPj0n7HzLLU4ZLuGlCozkKInu8SNT33X+lRQCDJ1Mw==" saltValue="x9LpQLAoT7rzY0SeMSyyL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546</v>
      </c>
      <c r="G2" s="157"/>
      <c r="H2" s="158"/>
    </row>
    <row r="3" spans="1:8" x14ac:dyDescent="0.15">
      <c r="A3" s="154" t="s">
        <v>539</v>
      </c>
      <c r="B3" s="159"/>
      <c r="C3" s="160"/>
      <c r="D3" s="161">
        <v>45805</v>
      </c>
      <c r="E3" s="162"/>
      <c r="F3" s="163">
        <v>138651</v>
      </c>
      <c r="G3" s="164"/>
      <c r="H3" s="165"/>
    </row>
    <row r="4" spans="1:8" x14ac:dyDescent="0.15">
      <c r="A4" s="166"/>
      <c r="B4" s="167"/>
      <c r="C4" s="168"/>
      <c r="D4" s="169">
        <v>12651</v>
      </c>
      <c r="E4" s="170"/>
      <c r="F4" s="171">
        <v>71211</v>
      </c>
      <c r="G4" s="172"/>
      <c r="H4" s="173"/>
    </row>
    <row r="5" spans="1:8" x14ac:dyDescent="0.15">
      <c r="A5" s="154" t="s">
        <v>541</v>
      </c>
      <c r="B5" s="159"/>
      <c r="C5" s="160"/>
      <c r="D5" s="161">
        <v>127609</v>
      </c>
      <c r="E5" s="162"/>
      <c r="F5" s="163">
        <v>122882</v>
      </c>
      <c r="G5" s="164"/>
      <c r="H5" s="165"/>
    </row>
    <row r="6" spans="1:8" x14ac:dyDescent="0.15">
      <c r="A6" s="166"/>
      <c r="B6" s="167"/>
      <c r="C6" s="168"/>
      <c r="D6" s="169">
        <v>81459</v>
      </c>
      <c r="E6" s="170"/>
      <c r="F6" s="171">
        <v>65785</v>
      </c>
      <c r="G6" s="172"/>
      <c r="H6" s="173"/>
    </row>
    <row r="7" spans="1:8" x14ac:dyDescent="0.15">
      <c r="A7" s="154" t="s">
        <v>542</v>
      </c>
      <c r="B7" s="159"/>
      <c r="C7" s="160"/>
      <c r="D7" s="161">
        <v>858798</v>
      </c>
      <c r="E7" s="162"/>
      <c r="F7" s="163">
        <v>114790</v>
      </c>
      <c r="G7" s="164"/>
      <c r="H7" s="165"/>
    </row>
    <row r="8" spans="1:8" x14ac:dyDescent="0.15">
      <c r="A8" s="166"/>
      <c r="B8" s="167"/>
      <c r="C8" s="168"/>
      <c r="D8" s="169">
        <v>22643</v>
      </c>
      <c r="E8" s="170"/>
      <c r="F8" s="171">
        <v>55601</v>
      </c>
      <c r="G8" s="172"/>
      <c r="H8" s="173"/>
    </row>
    <row r="9" spans="1:8" x14ac:dyDescent="0.15">
      <c r="A9" s="154" t="s">
        <v>543</v>
      </c>
      <c r="B9" s="159"/>
      <c r="C9" s="160"/>
      <c r="D9" s="161">
        <v>714633</v>
      </c>
      <c r="E9" s="162"/>
      <c r="F9" s="163">
        <v>126262</v>
      </c>
      <c r="G9" s="164"/>
      <c r="H9" s="165"/>
    </row>
    <row r="10" spans="1:8" x14ac:dyDescent="0.15">
      <c r="A10" s="166"/>
      <c r="B10" s="167"/>
      <c r="C10" s="168"/>
      <c r="D10" s="169">
        <v>31123</v>
      </c>
      <c r="E10" s="170"/>
      <c r="F10" s="171">
        <v>56769</v>
      </c>
      <c r="G10" s="172"/>
      <c r="H10" s="173"/>
    </row>
    <row r="11" spans="1:8" x14ac:dyDescent="0.15">
      <c r="A11" s="154" t="s">
        <v>544</v>
      </c>
      <c r="B11" s="159"/>
      <c r="C11" s="160"/>
      <c r="D11" s="161">
        <v>644895</v>
      </c>
      <c r="E11" s="162"/>
      <c r="F11" s="163">
        <v>126525</v>
      </c>
      <c r="G11" s="164"/>
      <c r="H11" s="165"/>
    </row>
    <row r="12" spans="1:8" x14ac:dyDescent="0.15">
      <c r="A12" s="166"/>
      <c r="B12" s="167"/>
      <c r="C12" s="174"/>
      <c r="D12" s="169">
        <v>47100</v>
      </c>
      <c r="E12" s="170"/>
      <c r="F12" s="171">
        <v>67052</v>
      </c>
      <c r="G12" s="172"/>
      <c r="H12" s="173"/>
    </row>
    <row r="13" spans="1:8" x14ac:dyDescent="0.15">
      <c r="A13" s="154"/>
      <c r="B13" s="159"/>
      <c r="C13" s="175"/>
      <c r="D13" s="176">
        <v>478348</v>
      </c>
      <c r="E13" s="177"/>
      <c r="F13" s="178">
        <v>125822</v>
      </c>
      <c r="G13" s="179"/>
      <c r="H13" s="165"/>
    </row>
    <row r="14" spans="1:8" x14ac:dyDescent="0.15">
      <c r="A14" s="166"/>
      <c r="B14" s="167"/>
      <c r="C14" s="168"/>
      <c r="D14" s="169">
        <v>38995</v>
      </c>
      <c r="E14" s="170"/>
      <c r="F14" s="171">
        <v>63284</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18.43</v>
      </c>
      <c r="C19" s="180">
        <f>ROUND(VALUE(SUBSTITUTE(実質収支比率等に係る経年分析!G$48,"▲","-")),2)</f>
        <v>30.8</v>
      </c>
      <c r="D19" s="180">
        <f>ROUND(VALUE(SUBSTITUTE(実質収支比率等に係る経年分析!H$48,"▲","-")),2)</f>
        <v>26.92</v>
      </c>
      <c r="E19" s="180">
        <f>ROUND(VALUE(SUBSTITUTE(実質収支比率等に係る経年分析!I$48,"▲","-")),2)</f>
        <v>19.12</v>
      </c>
      <c r="F19" s="180">
        <f>ROUND(VALUE(SUBSTITUTE(実質収支比率等に係る経年分析!J$48,"▲","-")),2)</f>
        <v>10.79</v>
      </c>
    </row>
    <row r="20" spans="1:11" x14ac:dyDescent="0.15">
      <c r="A20" s="180" t="s">
        <v>54</v>
      </c>
      <c r="B20" s="180">
        <f>ROUND(VALUE(SUBSTITUTE(実質収支比率等に係る経年分析!F$47,"▲","-")),2)</f>
        <v>54.05</v>
      </c>
      <c r="C20" s="180">
        <f>ROUND(VALUE(SUBSTITUTE(実質収支比率等に係る経年分析!G$47,"▲","-")),2)</f>
        <v>50.25</v>
      </c>
      <c r="D20" s="180">
        <f>ROUND(VALUE(SUBSTITUTE(実質収支比率等に係る経年分析!H$47,"▲","-")),2)</f>
        <v>54.21</v>
      </c>
      <c r="E20" s="180">
        <f>ROUND(VALUE(SUBSTITUTE(実質収支比率等に係る経年分析!I$47,"▲","-")),2)</f>
        <v>68.84</v>
      </c>
      <c r="F20" s="180">
        <f>ROUND(VALUE(SUBSTITUTE(実質収支比率等に係る経年分析!J$47,"▲","-")),2)</f>
        <v>75.819999999999993</v>
      </c>
    </row>
    <row r="21" spans="1:11" x14ac:dyDescent="0.15">
      <c r="A21" s="180" t="s">
        <v>55</v>
      </c>
      <c r="B21" s="180">
        <f>IF(ISNUMBER(VALUE(SUBSTITUTE(実質収支比率等に係る経年分析!F$49,"▲","-"))),ROUND(VALUE(SUBSTITUTE(実質収支比率等に係る経年分析!F$49,"▲","-")),2),NA())</f>
        <v>3</v>
      </c>
      <c r="C21" s="180">
        <f>IF(ISNUMBER(VALUE(SUBSTITUTE(実質収支比率等に係る経年分析!G$49,"▲","-"))),ROUND(VALUE(SUBSTITUTE(実質収支比率等に係る経年分析!G$49,"▲","-")),2),NA())</f>
        <v>8.99</v>
      </c>
      <c r="D21" s="180">
        <f>IF(ISNUMBER(VALUE(SUBSTITUTE(実質収支比率等に係る経年分析!H$49,"▲","-"))),ROUND(VALUE(SUBSTITUTE(実質収支比率等に係る経年分析!H$49,"▲","-")),2),NA())</f>
        <v>7.92</v>
      </c>
      <c r="E21" s="180">
        <f>IF(ISNUMBER(VALUE(SUBSTITUTE(実質収支比率等に係る経年分析!I$49,"▲","-"))),ROUND(VALUE(SUBSTITUTE(実質収支比率等に係る経年分析!I$49,"▲","-")),2),NA())</f>
        <v>15.21</v>
      </c>
      <c r="F21" s="180">
        <f>IF(ISNUMBER(VALUE(SUBSTITUTE(実質収支比率等に係る経年分析!J$49,"▲","-"))),ROUND(VALUE(SUBSTITUTE(実質収支比率等に係る経年分析!J$49,"▲","-")),2),NA())</f>
        <v>6.28</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0.14000000000000001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0.12</v>
      </c>
    </row>
    <row r="32" spans="1:11" x14ac:dyDescent="0.15">
      <c r="A32" s="181" t="str">
        <f>IF(連結実質赤字比率に係る赤字・黒字の構成分析!C$38="",NA(),連結実質赤字比率に係る赤字・黒字の構成分析!C$38)</f>
        <v>西原村中央簡易水道事業特別会計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0.38</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1.1499999999999999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4.58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3.55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3.55</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2.4700000000000002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2.0499999999999998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3.58</v>
      </c>
    </row>
    <row r="35" spans="1:16" x14ac:dyDescent="0.15">
      <c r="A35" s="181" t="str">
        <f>IF(連結実質赤字比率に係る赤字・黒字の構成分析!C$35="",NA(),連結実質赤字比率に係る赤字・黒字の構成分析!C$35)</f>
        <v>西原村工業用水道事業会計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7.27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7.69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7.29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6.69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6.46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18.43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30.8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26.92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19.11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10.79</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227</v>
      </c>
      <c r="E42" s="182"/>
      <c r="F42" s="182"/>
      <c r="G42" s="182">
        <f>'実質公債費比率（分子）の構造'!L$52</f>
        <v>238</v>
      </c>
      <c r="H42" s="182"/>
      <c r="I42" s="182"/>
      <c r="J42" s="182">
        <f>'実質公債費比率（分子）の構造'!M$52</f>
        <v>456</v>
      </c>
      <c r="K42" s="182"/>
      <c r="L42" s="182"/>
      <c r="M42" s="182">
        <f>'実質公債費比率（分子）の構造'!N$52</f>
        <v>696</v>
      </c>
      <c r="N42" s="182"/>
      <c r="O42" s="182"/>
      <c r="P42" s="182">
        <f>'実質公債費比率（分子）の構造'!O$52</f>
        <v>830</v>
      </c>
    </row>
    <row r="43" spans="1:16" x14ac:dyDescent="0.15">
      <c r="A43" s="182" t="s">
        <v>63</v>
      </c>
      <c r="B43" s="182" t="str">
        <f>'実質公債費比率（分子）の構造'!K$51</f>
        <v>-</v>
      </c>
      <c r="C43" s="182"/>
      <c r="D43" s="182"/>
      <c r="E43" s="182">
        <f>'実質公債費比率（分子）の構造'!L$51</f>
        <v>1</v>
      </c>
      <c r="F43" s="182"/>
      <c r="G43" s="182"/>
      <c r="H43" s="182">
        <f>'実質公債費比率（分子）の構造'!M$51</f>
        <v>4</v>
      </c>
      <c r="I43" s="182"/>
      <c r="J43" s="182"/>
      <c r="K43" s="182">
        <f>'実質公債費比率（分子）の構造'!N$51</f>
        <v>0</v>
      </c>
      <c r="L43" s="182"/>
      <c r="M43" s="182"/>
      <c r="N43" s="182">
        <f>'実質公債費比率（分子）の構造'!O$51</f>
        <v>1</v>
      </c>
      <c r="O43" s="182"/>
      <c r="P43" s="182"/>
    </row>
    <row r="44" spans="1:16" x14ac:dyDescent="0.15">
      <c r="A44" s="182" t="s">
        <v>64</v>
      </c>
      <c r="B44" s="182">
        <f>'実質公債費比率（分子）の構造'!K$50</f>
        <v>21</v>
      </c>
      <c r="C44" s="182"/>
      <c r="D44" s="182"/>
      <c r="E44" s="182">
        <f>'実質公債費比率（分子）の構造'!L$50</f>
        <v>21</v>
      </c>
      <c r="F44" s="182"/>
      <c r="G44" s="182"/>
      <c r="H44" s="182">
        <f>'実質公債費比率（分子）の構造'!M$50</f>
        <v>21</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16</v>
      </c>
      <c r="C45" s="182"/>
      <c r="D45" s="182"/>
      <c r="E45" s="182">
        <f>'実質公債費比率（分子）の構造'!L$49</f>
        <v>18</v>
      </c>
      <c r="F45" s="182"/>
      <c r="G45" s="182"/>
      <c r="H45" s="182">
        <f>'実質公債費比率（分子）の構造'!M$49</f>
        <v>18</v>
      </c>
      <c r="I45" s="182"/>
      <c r="J45" s="182"/>
      <c r="K45" s="182">
        <f>'実質公債費比率（分子）の構造'!N$49</f>
        <v>18</v>
      </c>
      <c r="L45" s="182"/>
      <c r="M45" s="182"/>
      <c r="N45" s="182">
        <f>'実質公債費比率（分子）の構造'!O$49</f>
        <v>44</v>
      </c>
      <c r="O45" s="182"/>
      <c r="P45" s="182"/>
    </row>
    <row r="46" spans="1:16" x14ac:dyDescent="0.15">
      <c r="A46" s="182" t="s">
        <v>66</v>
      </c>
      <c r="B46" s="182">
        <f>'実質公債費比率（分子）の構造'!K$48</f>
        <v>2</v>
      </c>
      <c r="C46" s="182"/>
      <c r="D46" s="182"/>
      <c r="E46" s="182">
        <f>'実質公債費比率（分子）の構造'!L$48</f>
        <v>1</v>
      </c>
      <c r="F46" s="182"/>
      <c r="G46" s="182"/>
      <c r="H46" s="182">
        <f>'実質公債費比率（分子）の構造'!M$48</f>
        <v>15</v>
      </c>
      <c r="I46" s="182"/>
      <c r="J46" s="182"/>
      <c r="K46" s="182">
        <f>'実質公債費比率（分子）の構造'!N$48</f>
        <v>8</v>
      </c>
      <c r="L46" s="182"/>
      <c r="M46" s="182"/>
      <c r="N46" s="182">
        <f>'実質公債費比率（分子）の構造'!O$48</f>
        <v>7</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257</v>
      </c>
      <c r="C49" s="182"/>
      <c r="D49" s="182"/>
      <c r="E49" s="182">
        <f>'実質公債費比率（分子）の構造'!L$45</f>
        <v>260</v>
      </c>
      <c r="F49" s="182"/>
      <c r="G49" s="182"/>
      <c r="H49" s="182">
        <f>'実質公債費比率（分子）の構造'!M$45</f>
        <v>533</v>
      </c>
      <c r="I49" s="182"/>
      <c r="J49" s="182"/>
      <c r="K49" s="182">
        <f>'実質公債費比率（分子）の構造'!N$45</f>
        <v>810</v>
      </c>
      <c r="L49" s="182"/>
      <c r="M49" s="182"/>
      <c r="N49" s="182">
        <f>'実質公債費比率（分子）の構造'!O$45</f>
        <v>951</v>
      </c>
      <c r="O49" s="182"/>
      <c r="P49" s="182"/>
    </row>
    <row r="50" spans="1:16" x14ac:dyDescent="0.15">
      <c r="A50" s="182" t="s">
        <v>70</v>
      </c>
      <c r="B50" s="182" t="e">
        <f>NA()</f>
        <v>#N/A</v>
      </c>
      <c r="C50" s="182">
        <f>IF(ISNUMBER('実質公債費比率（分子）の構造'!K$53),'実質公債費比率（分子）の構造'!K$53,NA())</f>
        <v>69</v>
      </c>
      <c r="D50" s="182" t="e">
        <f>NA()</f>
        <v>#N/A</v>
      </c>
      <c r="E50" s="182" t="e">
        <f>NA()</f>
        <v>#N/A</v>
      </c>
      <c r="F50" s="182">
        <f>IF(ISNUMBER('実質公債費比率（分子）の構造'!L$53),'実質公債費比率（分子）の構造'!L$53,NA())</f>
        <v>63</v>
      </c>
      <c r="G50" s="182" t="e">
        <f>NA()</f>
        <v>#N/A</v>
      </c>
      <c r="H50" s="182" t="e">
        <f>NA()</f>
        <v>#N/A</v>
      </c>
      <c r="I50" s="182">
        <f>IF(ISNUMBER('実質公債費比率（分子）の構造'!M$53),'実質公債費比率（分子）の構造'!M$53,NA())</f>
        <v>135</v>
      </c>
      <c r="J50" s="182" t="e">
        <f>NA()</f>
        <v>#N/A</v>
      </c>
      <c r="K50" s="182" t="e">
        <f>NA()</f>
        <v>#N/A</v>
      </c>
      <c r="L50" s="182">
        <f>IF(ISNUMBER('実質公債費比率（分子）の構造'!N$53),'実質公債費比率（分子）の構造'!N$53,NA())</f>
        <v>140</v>
      </c>
      <c r="M50" s="182" t="e">
        <f>NA()</f>
        <v>#N/A</v>
      </c>
      <c r="N50" s="182" t="e">
        <f>NA()</f>
        <v>#N/A</v>
      </c>
      <c r="O50" s="182">
        <f>IF(ISNUMBER('実質公債費比率（分子）の構造'!O$53),'実質公債費比率（分子）の構造'!O$53,NA())</f>
        <v>173</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4732</v>
      </c>
      <c r="E56" s="181"/>
      <c r="F56" s="181"/>
      <c r="G56" s="181">
        <f>'将来負担比率（分子）の構造'!J$52</f>
        <v>7060</v>
      </c>
      <c r="H56" s="181"/>
      <c r="I56" s="181"/>
      <c r="J56" s="181">
        <f>'将来負担比率（分子）の構造'!K$52</f>
        <v>8228</v>
      </c>
      <c r="K56" s="181"/>
      <c r="L56" s="181"/>
      <c r="M56" s="181">
        <f>'将来負担比率（分子）の構造'!L$52</f>
        <v>9013</v>
      </c>
      <c r="N56" s="181"/>
      <c r="O56" s="181"/>
      <c r="P56" s="181">
        <f>'将来負担比率（分子）の構造'!M$52</f>
        <v>9938</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1964</v>
      </c>
      <c r="E58" s="181"/>
      <c r="F58" s="181"/>
      <c r="G58" s="181">
        <f>'将来負担比率（分子）の構造'!J$50</f>
        <v>2494</v>
      </c>
      <c r="H58" s="181"/>
      <c r="I58" s="181"/>
      <c r="J58" s="181">
        <f>'将来負担比率（分子）の構造'!K$50</f>
        <v>3027</v>
      </c>
      <c r="K58" s="181"/>
      <c r="L58" s="181"/>
      <c r="M58" s="181">
        <f>'将来負担比率（分子）の構造'!L$50</f>
        <v>3933</v>
      </c>
      <c r="N58" s="181"/>
      <c r="O58" s="181"/>
      <c r="P58" s="181">
        <f>'将来負担比率（分子）の構造'!M$50</f>
        <v>4190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255</v>
      </c>
      <c r="C62" s="181"/>
      <c r="D62" s="181"/>
      <c r="E62" s="181">
        <f>'将来負担比率（分子）の構造'!J$45</f>
        <v>192</v>
      </c>
      <c r="F62" s="181"/>
      <c r="G62" s="181"/>
      <c r="H62" s="181">
        <f>'将来負担比率（分子）の構造'!K$45</f>
        <v>233</v>
      </c>
      <c r="I62" s="181"/>
      <c r="J62" s="181"/>
      <c r="K62" s="181">
        <f>'将来負担比率（分子）の構造'!L$45</f>
        <v>145</v>
      </c>
      <c r="L62" s="181"/>
      <c r="M62" s="181"/>
      <c r="N62" s="181">
        <f>'将来負担比率（分子）の構造'!M$45</f>
        <v>127</v>
      </c>
      <c r="O62" s="181"/>
      <c r="P62" s="181"/>
    </row>
    <row r="63" spans="1:16" x14ac:dyDescent="0.15">
      <c r="A63" s="181" t="s">
        <v>34</v>
      </c>
      <c r="B63" s="181">
        <f>'将来負担比率（分子）の構造'!I$44</f>
        <v>73</v>
      </c>
      <c r="C63" s="181"/>
      <c r="D63" s="181"/>
      <c r="E63" s="181">
        <f>'将来負担比率（分子）の構造'!J$44</f>
        <v>94</v>
      </c>
      <c r="F63" s="181"/>
      <c r="G63" s="181"/>
      <c r="H63" s="181">
        <f>'将来負担比率（分子）の構造'!K$44</f>
        <v>82</v>
      </c>
      <c r="I63" s="181"/>
      <c r="J63" s="181"/>
      <c r="K63" s="181">
        <f>'将来負担比率（分子）の構造'!L$44</f>
        <v>65</v>
      </c>
      <c r="L63" s="181"/>
      <c r="M63" s="181"/>
      <c r="N63" s="181">
        <f>'将来負担比率（分子）の構造'!M$44</f>
        <v>48</v>
      </c>
      <c r="O63" s="181"/>
      <c r="P63" s="181"/>
    </row>
    <row r="64" spans="1:16" x14ac:dyDescent="0.15">
      <c r="A64" s="181" t="s">
        <v>33</v>
      </c>
      <c r="B64" s="181">
        <f>'将来負担比率（分子）の構造'!I$43</f>
        <v>91</v>
      </c>
      <c r="C64" s="181"/>
      <c r="D64" s="181"/>
      <c r="E64" s="181">
        <f>'将来負担比率（分子）の構造'!J$43</f>
        <v>143</v>
      </c>
      <c r="F64" s="181"/>
      <c r="G64" s="181"/>
      <c r="H64" s="181">
        <f>'将来負担比率（分子）の構造'!K$43</f>
        <v>52</v>
      </c>
      <c r="I64" s="181"/>
      <c r="J64" s="181"/>
      <c r="K64" s="181">
        <f>'将来負担比率（分子）の構造'!L$43</f>
        <v>55</v>
      </c>
      <c r="L64" s="181"/>
      <c r="M64" s="181"/>
      <c r="N64" s="181">
        <f>'将来負担比率（分子）の構造'!M$43</f>
        <v>72</v>
      </c>
      <c r="O64" s="181"/>
      <c r="P64" s="181"/>
    </row>
    <row r="65" spans="1:16" x14ac:dyDescent="0.15">
      <c r="A65" s="181" t="s">
        <v>32</v>
      </c>
      <c r="B65" s="181">
        <f>'将来負担比率（分子）の構造'!I$42</f>
        <v>41</v>
      </c>
      <c r="C65" s="181"/>
      <c r="D65" s="181"/>
      <c r="E65" s="181">
        <f>'将来負担比率（分子）の構造'!J$42</f>
        <v>21</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4264</v>
      </c>
      <c r="C66" s="181"/>
      <c r="D66" s="181"/>
      <c r="E66" s="181">
        <f>'将来負担比率（分子）の構造'!J$41</f>
        <v>6131</v>
      </c>
      <c r="F66" s="181"/>
      <c r="G66" s="181"/>
      <c r="H66" s="181">
        <f>'将来負担比率（分子）の構造'!K$41</f>
        <v>7856</v>
      </c>
      <c r="I66" s="181"/>
      <c r="J66" s="181"/>
      <c r="K66" s="181">
        <f>'将来負担比率（分子）の構造'!L$41</f>
        <v>9476</v>
      </c>
      <c r="L66" s="181"/>
      <c r="M66" s="181"/>
      <c r="N66" s="181">
        <f>'将来負担比率（分子）の構造'!M$41</f>
        <v>10695</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1372</v>
      </c>
      <c r="C72" s="185">
        <f>基金残高に係る経年分析!G55</f>
        <v>1943</v>
      </c>
      <c r="D72" s="185">
        <f>基金残高に係る経年分析!H55</f>
        <v>2344</v>
      </c>
    </row>
    <row r="73" spans="1:16" x14ac:dyDescent="0.15">
      <c r="A73" s="184" t="s">
        <v>77</v>
      </c>
      <c r="B73" s="185">
        <f>基金残高に係る経年分析!F56</f>
        <v>122</v>
      </c>
      <c r="C73" s="185">
        <f>基金残高に係る経年分析!G56</f>
        <v>259</v>
      </c>
      <c r="D73" s="185">
        <f>基金残高に係る経年分析!H56</f>
        <v>242</v>
      </c>
    </row>
    <row r="74" spans="1:16" x14ac:dyDescent="0.15">
      <c r="A74" s="184" t="s">
        <v>78</v>
      </c>
      <c r="B74" s="185">
        <f>基金残高に係る経年分析!F57</f>
        <v>1514</v>
      </c>
      <c r="C74" s="185">
        <f>基金残高に係る経年分析!G57</f>
        <v>1712</v>
      </c>
      <c r="D74" s="185">
        <f>基金残高に係る経年分析!H57</f>
        <v>1586</v>
      </c>
    </row>
  </sheetData>
  <sheetProtection algorithmName="SHA-512" hashValue="nP38STfDglI5ZteYwkrRldwDMcL8gHAtPKhn44Xc9o66EjxkGmwhL9jqVnp7lj0jQPWAVjO/kO0uVxGoNuiBiQ==" saltValue="yAaHzN9kEgkFlNBX0SET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211</v>
      </c>
      <c r="DI1" s="762"/>
      <c r="DJ1" s="762"/>
      <c r="DK1" s="762"/>
      <c r="DL1" s="762"/>
      <c r="DM1" s="762"/>
      <c r="DN1" s="763"/>
      <c r="DO1" s="226"/>
      <c r="DP1" s="761" t="s">
        <v>212</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214</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215</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216</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217</v>
      </c>
      <c r="S4" s="704"/>
      <c r="T4" s="704"/>
      <c r="U4" s="704"/>
      <c r="V4" s="704"/>
      <c r="W4" s="704"/>
      <c r="X4" s="704"/>
      <c r="Y4" s="705"/>
      <c r="Z4" s="703" t="s">
        <v>218</v>
      </c>
      <c r="AA4" s="704"/>
      <c r="AB4" s="704"/>
      <c r="AC4" s="705"/>
      <c r="AD4" s="703" t="s">
        <v>219</v>
      </c>
      <c r="AE4" s="704"/>
      <c r="AF4" s="704"/>
      <c r="AG4" s="704"/>
      <c r="AH4" s="704"/>
      <c r="AI4" s="704"/>
      <c r="AJ4" s="704"/>
      <c r="AK4" s="705"/>
      <c r="AL4" s="703" t="s">
        <v>218</v>
      </c>
      <c r="AM4" s="704"/>
      <c r="AN4" s="704"/>
      <c r="AO4" s="705"/>
      <c r="AP4" s="764" t="s">
        <v>220</v>
      </c>
      <c r="AQ4" s="764"/>
      <c r="AR4" s="764"/>
      <c r="AS4" s="764"/>
      <c r="AT4" s="764"/>
      <c r="AU4" s="764"/>
      <c r="AV4" s="764"/>
      <c r="AW4" s="764"/>
      <c r="AX4" s="764"/>
      <c r="AY4" s="764"/>
      <c r="AZ4" s="764"/>
      <c r="BA4" s="764"/>
      <c r="BB4" s="764"/>
      <c r="BC4" s="764"/>
      <c r="BD4" s="764"/>
      <c r="BE4" s="764"/>
      <c r="BF4" s="764"/>
      <c r="BG4" s="764" t="s">
        <v>221</v>
      </c>
      <c r="BH4" s="764"/>
      <c r="BI4" s="764"/>
      <c r="BJ4" s="764"/>
      <c r="BK4" s="764"/>
      <c r="BL4" s="764"/>
      <c r="BM4" s="764"/>
      <c r="BN4" s="764"/>
      <c r="BO4" s="764" t="s">
        <v>218</v>
      </c>
      <c r="BP4" s="764"/>
      <c r="BQ4" s="764"/>
      <c r="BR4" s="764"/>
      <c r="BS4" s="764" t="s">
        <v>222</v>
      </c>
      <c r="BT4" s="764"/>
      <c r="BU4" s="764"/>
      <c r="BV4" s="764"/>
      <c r="BW4" s="764"/>
      <c r="BX4" s="764"/>
      <c r="BY4" s="764"/>
      <c r="BZ4" s="764"/>
      <c r="CA4" s="764"/>
      <c r="CB4" s="764"/>
      <c r="CD4" s="746" t="s">
        <v>223</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0" t="s">
        <v>224</v>
      </c>
      <c r="C5" s="711"/>
      <c r="D5" s="711"/>
      <c r="E5" s="711"/>
      <c r="F5" s="711"/>
      <c r="G5" s="711"/>
      <c r="H5" s="711"/>
      <c r="I5" s="711"/>
      <c r="J5" s="711"/>
      <c r="K5" s="711"/>
      <c r="L5" s="711"/>
      <c r="M5" s="711"/>
      <c r="N5" s="711"/>
      <c r="O5" s="711"/>
      <c r="P5" s="711"/>
      <c r="Q5" s="712"/>
      <c r="R5" s="697">
        <v>939870</v>
      </c>
      <c r="S5" s="698"/>
      <c r="T5" s="698"/>
      <c r="U5" s="698"/>
      <c r="V5" s="698"/>
      <c r="W5" s="698"/>
      <c r="X5" s="698"/>
      <c r="Y5" s="741"/>
      <c r="Z5" s="759">
        <v>8.6999999999999993</v>
      </c>
      <c r="AA5" s="759"/>
      <c r="AB5" s="759"/>
      <c r="AC5" s="759"/>
      <c r="AD5" s="760">
        <v>939870</v>
      </c>
      <c r="AE5" s="760"/>
      <c r="AF5" s="760"/>
      <c r="AG5" s="760"/>
      <c r="AH5" s="760"/>
      <c r="AI5" s="760"/>
      <c r="AJ5" s="760"/>
      <c r="AK5" s="760"/>
      <c r="AL5" s="742">
        <v>31.8</v>
      </c>
      <c r="AM5" s="715"/>
      <c r="AN5" s="715"/>
      <c r="AO5" s="743"/>
      <c r="AP5" s="710" t="s">
        <v>225</v>
      </c>
      <c r="AQ5" s="711"/>
      <c r="AR5" s="711"/>
      <c r="AS5" s="711"/>
      <c r="AT5" s="711"/>
      <c r="AU5" s="711"/>
      <c r="AV5" s="711"/>
      <c r="AW5" s="711"/>
      <c r="AX5" s="711"/>
      <c r="AY5" s="711"/>
      <c r="AZ5" s="711"/>
      <c r="BA5" s="711"/>
      <c r="BB5" s="711"/>
      <c r="BC5" s="711"/>
      <c r="BD5" s="711"/>
      <c r="BE5" s="711"/>
      <c r="BF5" s="712"/>
      <c r="BG5" s="642">
        <v>938110</v>
      </c>
      <c r="BH5" s="643"/>
      <c r="BI5" s="643"/>
      <c r="BJ5" s="643"/>
      <c r="BK5" s="643"/>
      <c r="BL5" s="643"/>
      <c r="BM5" s="643"/>
      <c r="BN5" s="644"/>
      <c r="BO5" s="675">
        <v>99.8</v>
      </c>
      <c r="BP5" s="675"/>
      <c r="BQ5" s="675"/>
      <c r="BR5" s="675"/>
      <c r="BS5" s="676" t="s">
        <v>128</v>
      </c>
      <c r="BT5" s="676"/>
      <c r="BU5" s="676"/>
      <c r="BV5" s="676"/>
      <c r="BW5" s="676"/>
      <c r="BX5" s="676"/>
      <c r="BY5" s="676"/>
      <c r="BZ5" s="676"/>
      <c r="CA5" s="676"/>
      <c r="CB5" s="730"/>
      <c r="CD5" s="746" t="s">
        <v>220</v>
      </c>
      <c r="CE5" s="747"/>
      <c r="CF5" s="747"/>
      <c r="CG5" s="747"/>
      <c r="CH5" s="747"/>
      <c r="CI5" s="747"/>
      <c r="CJ5" s="747"/>
      <c r="CK5" s="747"/>
      <c r="CL5" s="747"/>
      <c r="CM5" s="747"/>
      <c r="CN5" s="747"/>
      <c r="CO5" s="747"/>
      <c r="CP5" s="747"/>
      <c r="CQ5" s="748"/>
      <c r="CR5" s="746" t="s">
        <v>226</v>
      </c>
      <c r="CS5" s="747"/>
      <c r="CT5" s="747"/>
      <c r="CU5" s="747"/>
      <c r="CV5" s="747"/>
      <c r="CW5" s="747"/>
      <c r="CX5" s="747"/>
      <c r="CY5" s="748"/>
      <c r="CZ5" s="746" t="s">
        <v>218</v>
      </c>
      <c r="DA5" s="747"/>
      <c r="DB5" s="747"/>
      <c r="DC5" s="748"/>
      <c r="DD5" s="746" t="s">
        <v>227</v>
      </c>
      <c r="DE5" s="747"/>
      <c r="DF5" s="747"/>
      <c r="DG5" s="747"/>
      <c r="DH5" s="747"/>
      <c r="DI5" s="747"/>
      <c r="DJ5" s="747"/>
      <c r="DK5" s="747"/>
      <c r="DL5" s="747"/>
      <c r="DM5" s="747"/>
      <c r="DN5" s="747"/>
      <c r="DO5" s="747"/>
      <c r="DP5" s="748"/>
      <c r="DQ5" s="746" t="s">
        <v>228</v>
      </c>
      <c r="DR5" s="747"/>
      <c r="DS5" s="747"/>
      <c r="DT5" s="747"/>
      <c r="DU5" s="747"/>
      <c r="DV5" s="747"/>
      <c r="DW5" s="747"/>
      <c r="DX5" s="747"/>
      <c r="DY5" s="747"/>
      <c r="DZ5" s="747"/>
      <c r="EA5" s="747"/>
      <c r="EB5" s="747"/>
      <c r="EC5" s="748"/>
    </row>
    <row r="6" spans="2:143" ht="11.25" customHeight="1" x14ac:dyDescent="0.15">
      <c r="B6" s="639" t="s">
        <v>229</v>
      </c>
      <c r="C6" s="640"/>
      <c r="D6" s="640"/>
      <c r="E6" s="640"/>
      <c r="F6" s="640"/>
      <c r="G6" s="640"/>
      <c r="H6" s="640"/>
      <c r="I6" s="640"/>
      <c r="J6" s="640"/>
      <c r="K6" s="640"/>
      <c r="L6" s="640"/>
      <c r="M6" s="640"/>
      <c r="N6" s="640"/>
      <c r="O6" s="640"/>
      <c r="P6" s="640"/>
      <c r="Q6" s="641"/>
      <c r="R6" s="642">
        <v>46063</v>
      </c>
      <c r="S6" s="643"/>
      <c r="T6" s="643"/>
      <c r="U6" s="643"/>
      <c r="V6" s="643"/>
      <c r="W6" s="643"/>
      <c r="X6" s="643"/>
      <c r="Y6" s="644"/>
      <c r="Z6" s="675">
        <v>0.4</v>
      </c>
      <c r="AA6" s="675"/>
      <c r="AB6" s="675"/>
      <c r="AC6" s="675"/>
      <c r="AD6" s="676">
        <v>46063</v>
      </c>
      <c r="AE6" s="676"/>
      <c r="AF6" s="676"/>
      <c r="AG6" s="676"/>
      <c r="AH6" s="676"/>
      <c r="AI6" s="676"/>
      <c r="AJ6" s="676"/>
      <c r="AK6" s="676"/>
      <c r="AL6" s="645">
        <v>1.6</v>
      </c>
      <c r="AM6" s="646"/>
      <c r="AN6" s="646"/>
      <c r="AO6" s="677"/>
      <c r="AP6" s="639" t="s">
        <v>230</v>
      </c>
      <c r="AQ6" s="640"/>
      <c r="AR6" s="640"/>
      <c r="AS6" s="640"/>
      <c r="AT6" s="640"/>
      <c r="AU6" s="640"/>
      <c r="AV6" s="640"/>
      <c r="AW6" s="640"/>
      <c r="AX6" s="640"/>
      <c r="AY6" s="640"/>
      <c r="AZ6" s="640"/>
      <c r="BA6" s="640"/>
      <c r="BB6" s="640"/>
      <c r="BC6" s="640"/>
      <c r="BD6" s="640"/>
      <c r="BE6" s="640"/>
      <c r="BF6" s="641"/>
      <c r="BG6" s="642">
        <v>938110</v>
      </c>
      <c r="BH6" s="643"/>
      <c r="BI6" s="643"/>
      <c r="BJ6" s="643"/>
      <c r="BK6" s="643"/>
      <c r="BL6" s="643"/>
      <c r="BM6" s="643"/>
      <c r="BN6" s="644"/>
      <c r="BO6" s="675">
        <v>99.8</v>
      </c>
      <c r="BP6" s="675"/>
      <c r="BQ6" s="675"/>
      <c r="BR6" s="675"/>
      <c r="BS6" s="676" t="s">
        <v>231</v>
      </c>
      <c r="BT6" s="676"/>
      <c r="BU6" s="676"/>
      <c r="BV6" s="676"/>
      <c r="BW6" s="676"/>
      <c r="BX6" s="676"/>
      <c r="BY6" s="676"/>
      <c r="BZ6" s="676"/>
      <c r="CA6" s="676"/>
      <c r="CB6" s="730"/>
      <c r="CD6" s="700" t="s">
        <v>232</v>
      </c>
      <c r="CE6" s="701"/>
      <c r="CF6" s="701"/>
      <c r="CG6" s="701"/>
      <c r="CH6" s="701"/>
      <c r="CI6" s="701"/>
      <c r="CJ6" s="701"/>
      <c r="CK6" s="701"/>
      <c r="CL6" s="701"/>
      <c r="CM6" s="701"/>
      <c r="CN6" s="701"/>
      <c r="CO6" s="701"/>
      <c r="CP6" s="701"/>
      <c r="CQ6" s="702"/>
      <c r="CR6" s="642">
        <v>68010</v>
      </c>
      <c r="CS6" s="643"/>
      <c r="CT6" s="643"/>
      <c r="CU6" s="643"/>
      <c r="CV6" s="643"/>
      <c r="CW6" s="643"/>
      <c r="CX6" s="643"/>
      <c r="CY6" s="644"/>
      <c r="CZ6" s="742">
        <v>0.7</v>
      </c>
      <c r="DA6" s="715"/>
      <c r="DB6" s="715"/>
      <c r="DC6" s="745"/>
      <c r="DD6" s="648" t="s">
        <v>231</v>
      </c>
      <c r="DE6" s="643"/>
      <c r="DF6" s="643"/>
      <c r="DG6" s="643"/>
      <c r="DH6" s="643"/>
      <c r="DI6" s="643"/>
      <c r="DJ6" s="643"/>
      <c r="DK6" s="643"/>
      <c r="DL6" s="643"/>
      <c r="DM6" s="643"/>
      <c r="DN6" s="643"/>
      <c r="DO6" s="643"/>
      <c r="DP6" s="644"/>
      <c r="DQ6" s="648">
        <v>68010</v>
      </c>
      <c r="DR6" s="643"/>
      <c r="DS6" s="643"/>
      <c r="DT6" s="643"/>
      <c r="DU6" s="643"/>
      <c r="DV6" s="643"/>
      <c r="DW6" s="643"/>
      <c r="DX6" s="643"/>
      <c r="DY6" s="643"/>
      <c r="DZ6" s="643"/>
      <c r="EA6" s="643"/>
      <c r="EB6" s="643"/>
      <c r="EC6" s="689"/>
    </row>
    <row r="7" spans="2:143" ht="11.25" customHeight="1" x14ac:dyDescent="0.15">
      <c r="B7" s="639" t="s">
        <v>233</v>
      </c>
      <c r="C7" s="640"/>
      <c r="D7" s="640"/>
      <c r="E7" s="640"/>
      <c r="F7" s="640"/>
      <c r="G7" s="640"/>
      <c r="H7" s="640"/>
      <c r="I7" s="640"/>
      <c r="J7" s="640"/>
      <c r="K7" s="640"/>
      <c r="L7" s="640"/>
      <c r="M7" s="640"/>
      <c r="N7" s="640"/>
      <c r="O7" s="640"/>
      <c r="P7" s="640"/>
      <c r="Q7" s="641"/>
      <c r="R7" s="642">
        <v>409</v>
      </c>
      <c r="S7" s="643"/>
      <c r="T7" s="643"/>
      <c r="U7" s="643"/>
      <c r="V7" s="643"/>
      <c r="W7" s="643"/>
      <c r="X7" s="643"/>
      <c r="Y7" s="644"/>
      <c r="Z7" s="675">
        <v>0</v>
      </c>
      <c r="AA7" s="675"/>
      <c r="AB7" s="675"/>
      <c r="AC7" s="675"/>
      <c r="AD7" s="676">
        <v>409</v>
      </c>
      <c r="AE7" s="676"/>
      <c r="AF7" s="676"/>
      <c r="AG7" s="676"/>
      <c r="AH7" s="676"/>
      <c r="AI7" s="676"/>
      <c r="AJ7" s="676"/>
      <c r="AK7" s="676"/>
      <c r="AL7" s="645">
        <v>0</v>
      </c>
      <c r="AM7" s="646"/>
      <c r="AN7" s="646"/>
      <c r="AO7" s="677"/>
      <c r="AP7" s="639" t="s">
        <v>234</v>
      </c>
      <c r="AQ7" s="640"/>
      <c r="AR7" s="640"/>
      <c r="AS7" s="640"/>
      <c r="AT7" s="640"/>
      <c r="AU7" s="640"/>
      <c r="AV7" s="640"/>
      <c r="AW7" s="640"/>
      <c r="AX7" s="640"/>
      <c r="AY7" s="640"/>
      <c r="AZ7" s="640"/>
      <c r="BA7" s="640"/>
      <c r="BB7" s="640"/>
      <c r="BC7" s="640"/>
      <c r="BD7" s="640"/>
      <c r="BE7" s="640"/>
      <c r="BF7" s="641"/>
      <c r="BG7" s="642">
        <v>358215</v>
      </c>
      <c r="BH7" s="643"/>
      <c r="BI7" s="643"/>
      <c r="BJ7" s="643"/>
      <c r="BK7" s="643"/>
      <c r="BL7" s="643"/>
      <c r="BM7" s="643"/>
      <c r="BN7" s="644"/>
      <c r="BO7" s="675">
        <v>38.1</v>
      </c>
      <c r="BP7" s="675"/>
      <c r="BQ7" s="675"/>
      <c r="BR7" s="675"/>
      <c r="BS7" s="676" t="s">
        <v>235</v>
      </c>
      <c r="BT7" s="676"/>
      <c r="BU7" s="676"/>
      <c r="BV7" s="676"/>
      <c r="BW7" s="676"/>
      <c r="BX7" s="676"/>
      <c r="BY7" s="676"/>
      <c r="BZ7" s="676"/>
      <c r="CA7" s="676"/>
      <c r="CB7" s="730"/>
      <c r="CD7" s="681" t="s">
        <v>236</v>
      </c>
      <c r="CE7" s="682"/>
      <c r="CF7" s="682"/>
      <c r="CG7" s="682"/>
      <c r="CH7" s="682"/>
      <c r="CI7" s="682"/>
      <c r="CJ7" s="682"/>
      <c r="CK7" s="682"/>
      <c r="CL7" s="682"/>
      <c r="CM7" s="682"/>
      <c r="CN7" s="682"/>
      <c r="CO7" s="682"/>
      <c r="CP7" s="682"/>
      <c r="CQ7" s="683"/>
      <c r="CR7" s="642">
        <v>2300146</v>
      </c>
      <c r="CS7" s="643"/>
      <c r="CT7" s="643"/>
      <c r="CU7" s="643"/>
      <c r="CV7" s="643"/>
      <c r="CW7" s="643"/>
      <c r="CX7" s="643"/>
      <c r="CY7" s="644"/>
      <c r="CZ7" s="675">
        <v>22.7</v>
      </c>
      <c r="DA7" s="675"/>
      <c r="DB7" s="675"/>
      <c r="DC7" s="675"/>
      <c r="DD7" s="648">
        <v>7465</v>
      </c>
      <c r="DE7" s="643"/>
      <c r="DF7" s="643"/>
      <c r="DG7" s="643"/>
      <c r="DH7" s="643"/>
      <c r="DI7" s="643"/>
      <c r="DJ7" s="643"/>
      <c r="DK7" s="643"/>
      <c r="DL7" s="643"/>
      <c r="DM7" s="643"/>
      <c r="DN7" s="643"/>
      <c r="DO7" s="643"/>
      <c r="DP7" s="644"/>
      <c r="DQ7" s="648">
        <v>1373733</v>
      </c>
      <c r="DR7" s="643"/>
      <c r="DS7" s="643"/>
      <c r="DT7" s="643"/>
      <c r="DU7" s="643"/>
      <c r="DV7" s="643"/>
      <c r="DW7" s="643"/>
      <c r="DX7" s="643"/>
      <c r="DY7" s="643"/>
      <c r="DZ7" s="643"/>
      <c r="EA7" s="643"/>
      <c r="EB7" s="643"/>
      <c r="EC7" s="689"/>
    </row>
    <row r="8" spans="2:143" ht="11.25" customHeight="1" x14ac:dyDescent="0.15">
      <c r="B8" s="639" t="s">
        <v>237</v>
      </c>
      <c r="C8" s="640"/>
      <c r="D8" s="640"/>
      <c r="E8" s="640"/>
      <c r="F8" s="640"/>
      <c r="G8" s="640"/>
      <c r="H8" s="640"/>
      <c r="I8" s="640"/>
      <c r="J8" s="640"/>
      <c r="K8" s="640"/>
      <c r="L8" s="640"/>
      <c r="M8" s="640"/>
      <c r="N8" s="640"/>
      <c r="O8" s="640"/>
      <c r="P8" s="640"/>
      <c r="Q8" s="641"/>
      <c r="R8" s="642">
        <v>1789</v>
      </c>
      <c r="S8" s="643"/>
      <c r="T8" s="643"/>
      <c r="U8" s="643"/>
      <c r="V8" s="643"/>
      <c r="W8" s="643"/>
      <c r="X8" s="643"/>
      <c r="Y8" s="644"/>
      <c r="Z8" s="675">
        <v>0</v>
      </c>
      <c r="AA8" s="675"/>
      <c r="AB8" s="675"/>
      <c r="AC8" s="675"/>
      <c r="AD8" s="676">
        <v>1789</v>
      </c>
      <c r="AE8" s="676"/>
      <c r="AF8" s="676"/>
      <c r="AG8" s="676"/>
      <c r="AH8" s="676"/>
      <c r="AI8" s="676"/>
      <c r="AJ8" s="676"/>
      <c r="AK8" s="676"/>
      <c r="AL8" s="645">
        <v>0.1</v>
      </c>
      <c r="AM8" s="646"/>
      <c r="AN8" s="646"/>
      <c r="AO8" s="677"/>
      <c r="AP8" s="639" t="s">
        <v>238</v>
      </c>
      <c r="AQ8" s="640"/>
      <c r="AR8" s="640"/>
      <c r="AS8" s="640"/>
      <c r="AT8" s="640"/>
      <c r="AU8" s="640"/>
      <c r="AV8" s="640"/>
      <c r="AW8" s="640"/>
      <c r="AX8" s="640"/>
      <c r="AY8" s="640"/>
      <c r="AZ8" s="640"/>
      <c r="BA8" s="640"/>
      <c r="BB8" s="640"/>
      <c r="BC8" s="640"/>
      <c r="BD8" s="640"/>
      <c r="BE8" s="640"/>
      <c r="BF8" s="641"/>
      <c r="BG8" s="642">
        <v>11630</v>
      </c>
      <c r="BH8" s="643"/>
      <c r="BI8" s="643"/>
      <c r="BJ8" s="643"/>
      <c r="BK8" s="643"/>
      <c r="BL8" s="643"/>
      <c r="BM8" s="643"/>
      <c r="BN8" s="644"/>
      <c r="BO8" s="675">
        <v>1.2</v>
      </c>
      <c r="BP8" s="675"/>
      <c r="BQ8" s="675"/>
      <c r="BR8" s="675"/>
      <c r="BS8" s="648" t="s">
        <v>128</v>
      </c>
      <c r="BT8" s="643"/>
      <c r="BU8" s="643"/>
      <c r="BV8" s="643"/>
      <c r="BW8" s="643"/>
      <c r="BX8" s="643"/>
      <c r="BY8" s="643"/>
      <c r="BZ8" s="643"/>
      <c r="CA8" s="643"/>
      <c r="CB8" s="689"/>
      <c r="CD8" s="681" t="s">
        <v>239</v>
      </c>
      <c r="CE8" s="682"/>
      <c r="CF8" s="682"/>
      <c r="CG8" s="682"/>
      <c r="CH8" s="682"/>
      <c r="CI8" s="682"/>
      <c r="CJ8" s="682"/>
      <c r="CK8" s="682"/>
      <c r="CL8" s="682"/>
      <c r="CM8" s="682"/>
      <c r="CN8" s="682"/>
      <c r="CO8" s="682"/>
      <c r="CP8" s="682"/>
      <c r="CQ8" s="683"/>
      <c r="CR8" s="642">
        <v>1146601</v>
      </c>
      <c r="CS8" s="643"/>
      <c r="CT8" s="643"/>
      <c r="CU8" s="643"/>
      <c r="CV8" s="643"/>
      <c r="CW8" s="643"/>
      <c r="CX8" s="643"/>
      <c r="CY8" s="644"/>
      <c r="CZ8" s="675">
        <v>11.3</v>
      </c>
      <c r="DA8" s="675"/>
      <c r="DB8" s="675"/>
      <c r="DC8" s="675"/>
      <c r="DD8" s="648">
        <v>22045</v>
      </c>
      <c r="DE8" s="643"/>
      <c r="DF8" s="643"/>
      <c r="DG8" s="643"/>
      <c r="DH8" s="643"/>
      <c r="DI8" s="643"/>
      <c r="DJ8" s="643"/>
      <c r="DK8" s="643"/>
      <c r="DL8" s="643"/>
      <c r="DM8" s="643"/>
      <c r="DN8" s="643"/>
      <c r="DO8" s="643"/>
      <c r="DP8" s="644"/>
      <c r="DQ8" s="648">
        <v>685046</v>
      </c>
      <c r="DR8" s="643"/>
      <c r="DS8" s="643"/>
      <c r="DT8" s="643"/>
      <c r="DU8" s="643"/>
      <c r="DV8" s="643"/>
      <c r="DW8" s="643"/>
      <c r="DX8" s="643"/>
      <c r="DY8" s="643"/>
      <c r="DZ8" s="643"/>
      <c r="EA8" s="643"/>
      <c r="EB8" s="643"/>
      <c r="EC8" s="689"/>
    </row>
    <row r="9" spans="2:143" ht="11.25" customHeight="1" x14ac:dyDescent="0.15">
      <c r="B9" s="639" t="s">
        <v>240</v>
      </c>
      <c r="C9" s="640"/>
      <c r="D9" s="640"/>
      <c r="E9" s="640"/>
      <c r="F9" s="640"/>
      <c r="G9" s="640"/>
      <c r="H9" s="640"/>
      <c r="I9" s="640"/>
      <c r="J9" s="640"/>
      <c r="K9" s="640"/>
      <c r="L9" s="640"/>
      <c r="M9" s="640"/>
      <c r="N9" s="640"/>
      <c r="O9" s="640"/>
      <c r="P9" s="640"/>
      <c r="Q9" s="641"/>
      <c r="R9" s="642">
        <v>1824</v>
      </c>
      <c r="S9" s="643"/>
      <c r="T9" s="643"/>
      <c r="U9" s="643"/>
      <c r="V9" s="643"/>
      <c r="W9" s="643"/>
      <c r="X9" s="643"/>
      <c r="Y9" s="644"/>
      <c r="Z9" s="675">
        <v>0</v>
      </c>
      <c r="AA9" s="675"/>
      <c r="AB9" s="675"/>
      <c r="AC9" s="675"/>
      <c r="AD9" s="676">
        <v>1824</v>
      </c>
      <c r="AE9" s="676"/>
      <c r="AF9" s="676"/>
      <c r="AG9" s="676"/>
      <c r="AH9" s="676"/>
      <c r="AI9" s="676"/>
      <c r="AJ9" s="676"/>
      <c r="AK9" s="676"/>
      <c r="AL9" s="645">
        <v>0.1</v>
      </c>
      <c r="AM9" s="646"/>
      <c r="AN9" s="646"/>
      <c r="AO9" s="677"/>
      <c r="AP9" s="639" t="s">
        <v>241</v>
      </c>
      <c r="AQ9" s="640"/>
      <c r="AR9" s="640"/>
      <c r="AS9" s="640"/>
      <c r="AT9" s="640"/>
      <c r="AU9" s="640"/>
      <c r="AV9" s="640"/>
      <c r="AW9" s="640"/>
      <c r="AX9" s="640"/>
      <c r="AY9" s="640"/>
      <c r="AZ9" s="640"/>
      <c r="BA9" s="640"/>
      <c r="BB9" s="640"/>
      <c r="BC9" s="640"/>
      <c r="BD9" s="640"/>
      <c r="BE9" s="640"/>
      <c r="BF9" s="641"/>
      <c r="BG9" s="642">
        <v>246292</v>
      </c>
      <c r="BH9" s="643"/>
      <c r="BI9" s="643"/>
      <c r="BJ9" s="643"/>
      <c r="BK9" s="643"/>
      <c r="BL9" s="643"/>
      <c r="BM9" s="643"/>
      <c r="BN9" s="644"/>
      <c r="BO9" s="675">
        <v>26.2</v>
      </c>
      <c r="BP9" s="675"/>
      <c r="BQ9" s="675"/>
      <c r="BR9" s="675"/>
      <c r="BS9" s="648" t="s">
        <v>128</v>
      </c>
      <c r="BT9" s="643"/>
      <c r="BU9" s="643"/>
      <c r="BV9" s="643"/>
      <c r="BW9" s="643"/>
      <c r="BX9" s="643"/>
      <c r="BY9" s="643"/>
      <c r="BZ9" s="643"/>
      <c r="CA9" s="643"/>
      <c r="CB9" s="689"/>
      <c r="CD9" s="681" t="s">
        <v>242</v>
      </c>
      <c r="CE9" s="682"/>
      <c r="CF9" s="682"/>
      <c r="CG9" s="682"/>
      <c r="CH9" s="682"/>
      <c r="CI9" s="682"/>
      <c r="CJ9" s="682"/>
      <c r="CK9" s="682"/>
      <c r="CL9" s="682"/>
      <c r="CM9" s="682"/>
      <c r="CN9" s="682"/>
      <c r="CO9" s="682"/>
      <c r="CP9" s="682"/>
      <c r="CQ9" s="683"/>
      <c r="CR9" s="642">
        <v>291332</v>
      </c>
      <c r="CS9" s="643"/>
      <c r="CT9" s="643"/>
      <c r="CU9" s="643"/>
      <c r="CV9" s="643"/>
      <c r="CW9" s="643"/>
      <c r="CX9" s="643"/>
      <c r="CY9" s="644"/>
      <c r="CZ9" s="675">
        <v>2.9</v>
      </c>
      <c r="DA9" s="675"/>
      <c r="DB9" s="675"/>
      <c r="DC9" s="675"/>
      <c r="DD9" s="648">
        <v>24948</v>
      </c>
      <c r="DE9" s="643"/>
      <c r="DF9" s="643"/>
      <c r="DG9" s="643"/>
      <c r="DH9" s="643"/>
      <c r="DI9" s="643"/>
      <c r="DJ9" s="643"/>
      <c r="DK9" s="643"/>
      <c r="DL9" s="643"/>
      <c r="DM9" s="643"/>
      <c r="DN9" s="643"/>
      <c r="DO9" s="643"/>
      <c r="DP9" s="644"/>
      <c r="DQ9" s="648">
        <v>231391</v>
      </c>
      <c r="DR9" s="643"/>
      <c r="DS9" s="643"/>
      <c r="DT9" s="643"/>
      <c r="DU9" s="643"/>
      <c r="DV9" s="643"/>
      <c r="DW9" s="643"/>
      <c r="DX9" s="643"/>
      <c r="DY9" s="643"/>
      <c r="DZ9" s="643"/>
      <c r="EA9" s="643"/>
      <c r="EB9" s="643"/>
      <c r="EC9" s="689"/>
    </row>
    <row r="10" spans="2:143" ht="11.25" customHeight="1" x14ac:dyDescent="0.15">
      <c r="B10" s="639" t="s">
        <v>243</v>
      </c>
      <c r="C10" s="640"/>
      <c r="D10" s="640"/>
      <c r="E10" s="640"/>
      <c r="F10" s="640"/>
      <c r="G10" s="640"/>
      <c r="H10" s="640"/>
      <c r="I10" s="640"/>
      <c r="J10" s="640"/>
      <c r="K10" s="640"/>
      <c r="L10" s="640"/>
      <c r="M10" s="640"/>
      <c r="N10" s="640"/>
      <c r="O10" s="640"/>
      <c r="P10" s="640"/>
      <c r="Q10" s="641"/>
      <c r="R10" s="642" t="s">
        <v>235</v>
      </c>
      <c r="S10" s="643"/>
      <c r="T10" s="643"/>
      <c r="U10" s="643"/>
      <c r="V10" s="643"/>
      <c r="W10" s="643"/>
      <c r="X10" s="643"/>
      <c r="Y10" s="644"/>
      <c r="Z10" s="675" t="s">
        <v>128</v>
      </c>
      <c r="AA10" s="675"/>
      <c r="AB10" s="675"/>
      <c r="AC10" s="675"/>
      <c r="AD10" s="676" t="s">
        <v>128</v>
      </c>
      <c r="AE10" s="676"/>
      <c r="AF10" s="676"/>
      <c r="AG10" s="676"/>
      <c r="AH10" s="676"/>
      <c r="AI10" s="676"/>
      <c r="AJ10" s="676"/>
      <c r="AK10" s="676"/>
      <c r="AL10" s="645" t="s">
        <v>128</v>
      </c>
      <c r="AM10" s="646"/>
      <c r="AN10" s="646"/>
      <c r="AO10" s="677"/>
      <c r="AP10" s="639" t="s">
        <v>244</v>
      </c>
      <c r="AQ10" s="640"/>
      <c r="AR10" s="640"/>
      <c r="AS10" s="640"/>
      <c r="AT10" s="640"/>
      <c r="AU10" s="640"/>
      <c r="AV10" s="640"/>
      <c r="AW10" s="640"/>
      <c r="AX10" s="640"/>
      <c r="AY10" s="640"/>
      <c r="AZ10" s="640"/>
      <c r="BA10" s="640"/>
      <c r="BB10" s="640"/>
      <c r="BC10" s="640"/>
      <c r="BD10" s="640"/>
      <c r="BE10" s="640"/>
      <c r="BF10" s="641"/>
      <c r="BG10" s="642">
        <v>24517</v>
      </c>
      <c r="BH10" s="643"/>
      <c r="BI10" s="643"/>
      <c r="BJ10" s="643"/>
      <c r="BK10" s="643"/>
      <c r="BL10" s="643"/>
      <c r="BM10" s="643"/>
      <c r="BN10" s="644"/>
      <c r="BO10" s="675">
        <v>2.6</v>
      </c>
      <c r="BP10" s="675"/>
      <c r="BQ10" s="675"/>
      <c r="BR10" s="675"/>
      <c r="BS10" s="648" t="s">
        <v>128</v>
      </c>
      <c r="BT10" s="643"/>
      <c r="BU10" s="643"/>
      <c r="BV10" s="643"/>
      <c r="BW10" s="643"/>
      <c r="BX10" s="643"/>
      <c r="BY10" s="643"/>
      <c r="BZ10" s="643"/>
      <c r="CA10" s="643"/>
      <c r="CB10" s="689"/>
      <c r="CD10" s="681" t="s">
        <v>245</v>
      </c>
      <c r="CE10" s="682"/>
      <c r="CF10" s="682"/>
      <c r="CG10" s="682"/>
      <c r="CH10" s="682"/>
      <c r="CI10" s="682"/>
      <c r="CJ10" s="682"/>
      <c r="CK10" s="682"/>
      <c r="CL10" s="682"/>
      <c r="CM10" s="682"/>
      <c r="CN10" s="682"/>
      <c r="CO10" s="682"/>
      <c r="CP10" s="682"/>
      <c r="CQ10" s="683"/>
      <c r="CR10" s="642" t="s">
        <v>128</v>
      </c>
      <c r="CS10" s="643"/>
      <c r="CT10" s="643"/>
      <c r="CU10" s="643"/>
      <c r="CV10" s="643"/>
      <c r="CW10" s="643"/>
      <c r="CX10" s="643"/>
      <c r="CY10" s="644"/>
      <c r="CZ10" s="675" t="s">
        <v>128</v>
      </c>
      <c r="DA10" s="675"/>
      <c r="DB10" s="675"/>
      <c r="DC10" s="675"/>
      <c r="DD10" s="648" t="s">
        <v>128</v>
      </c>
      <c r="DE10" s="643"/>
      <c r="DF10" s="643"/>
      <c r="DG10" s="643"/>
      <c r="DH10" s="643"/>
      <c r="DI10" s="643"/>
      <c r="DJ10" s="643"/>
      <c r="DK10" s="643"/>
      <c r="DL10" s="643"/>
      <c r="DM10" s="643"/>
      <c r="DN10" s="643"/>
      <c r="DO10" s="643"/>
      <c r="DP10" s="644"/>
      <c r="DQ10" s="648" t="s">
        <v>128</v>
      </c>
      <c r="DR10" s="643"/>
      <c r="DS10" s="643"/>
      <c r="DT10" s="643"/>
      <c r="DU10" s="643"/>
      <c r="DV10" s="643"/>
      <c r="DW10" s="643"/>
      <c r="DX10" s="643"/>
      <c r="DY10" s="643"/>
      <c r="DZ10" s="643"/>
      <c r="EA10" s="643"/>
      <c r="EB10" s="643"/>
      <c r="EC10" s="689"/>
    </row>
    <row r="11" spans="2:143" ht="11.25" customHeight="1" x14ac:dyDescent="0.15">
      <c r="B11" s="639" t="s">
        <v>246</v>
      </c>
      <c r="C11" s="640"/>
      <c r="D11" s="640"/>
      <c r="E11" s="640"/>
      <c r="F11" s="640"/>
      <c r="G11" s="640"/>
      <c r="H11" s="640"/>
      <c r="I11" s="640"/>
      <c r="J11" s="640"/>
      <c r="K11" s="640"/>
      <c r="L11" s="640"/>
      <c r="M11" s="640"/>
      <c r="N11" s="640"/>
      <c r="O11" s="640"/>
      <c r="P11" s="640"/>
      <c r="Q11" s="641"/>
      <c r="R11" s="642">
        <v>154032</v>
      </c>
      <c r="S11" s="643"/>
      <c r="T11" s="643"/>
      <c r="U11" s="643"/>
      <c r="V11" s="643"/>
      <c r="W11" s="643"/>
      <c r="X11" s="643"/>
      <c r="Y11" s="644"/>
      <c r="Z11" s="645">
        <v>1.4</v>
      </c>
      <c r="AA11" s="646"/>
      <c r="AB11" s="646"/>
      <c r="AC11" s="647"/>
      <c r="AD11" s="648">
        <v>154032</v>
      </c>
      <c r="AE11" s="643"/>
      <c r="AF11" s="643"/>
      <c r="AG11" s="643"/>
      <c r="AH11" s="643"/>
      <c r="AI11" s="643"/>
      <c r="AJ11" s="643"/>
      <c r="AK11" s="644"/>
      <c r="AL11" s="645">
        <v>5.2</v>
      </c>
      <c r="AM11" s="646"/>
      <c r="AN11" s="646"/>
      <c r="AO11" s="677"/>
      <c r="AP11" s="639" t="s">
        <v>247</v>
      </c>
      <c r="AQ11" s="640"/>
      <c r="AR11" s="640"/>
      <c r="AS11" s="640"/>
      <c r="AT11" s="640"/>
      <c r="AU11" s="640"/>
      <c r="AV11" s="640"/>
      <c r="AW11" s="640"/>
      <c r="AX11" s="640"/>
      <c r="AY11" s="640"/>
      <c r="AZ11" s="640"/>
      <c r="BA11" s="640"/>
      <c r="BB11" s="640"/>
      <c r="BC11" s="640"/>
      <c r="BD11" s="640"/>
      <c r="BE11" s="640"/>
      <c r="BF11" s="641"/>
      <c r="BG11" s="642">
        <v>75776</v>
      </c>
      <c r="BH11" s="643"/>
      <c r="BI11" s="643"/>
      <c r="BJ11" s="643"/>
      <c r="BK11" s="643"/>
      <c r="BL11" s="643"/>
      <c r="BM11" s="643"/>
      <c r="BN11" s="644"/>
      <c r="BO11" s="675">
        <v>8.1</v>
      </c>
      <c r="BP11" s="675"/>
      <c r="BQ11" s="675"/>
      <c r="BR11" s="675"/>
      <c r="BS11" s="648" t="s">
        <v>128</v>
      </c>
      <c r="BT11" s="643"/>
      <c r="BU11" s="643"/>
      <c r="BV11" s="643"/>
      <c r="BW11" s="643"/>
      <c r="BX11" s="643"/>
      <c r="BY11" s="643"/>
      <c r="BZ11" s="643"/>
      <c r="CA11" s="643"/>
      <c r="CB11" s="689"/>
      <c r="CD11" s="681" t="s">
        <v>248</v>
      </c>
      <c r="CE11" s="682"/>
      <c r="CF11" s="682"/>
      <c r="CG11" s="682"/>
      <c r="CH11" s="682"/>
      <c r="CI11" s="682"/>
      <c r="CJ11" s="682"/>
      <c r="CK11" s="682"/>
      <c r="CL11" s="682"/>
      <c r="CM11" s="682"/>
      <c r="CN11" s="682"/>
      <c r="CO11" s="682"/>
      <c r="CP11" s="682"/>
      <c r="CQ11" s="683"/>
      <c r="CR11" s="642">
        <v>259307</v>
      </c>
      <c r="CS11" s="643"/>
      <c r="CT11" s="643"/>
      <c r="CU11" s="643"/>
      <c r="CV11" s="643"/>
      <c r="CW11" s="643"/>
      <c r="CX11" s="643"/>
      <c r="CY11" s="644"/>
      <c r="CZ11" s="675">
        <v>2.6</v>
      </c>
      <c r="DA11" s="675"/>
      <c r="DB11" s="675"/>
      <c r="DC11" s="675"/>
      <c r="DD11" s="648">
        <v>64958</v>
      </c>
      <c r="DE11" s="643"/>
      <c r="DF11" s="643"/>
      <c r="DG11" s="643"/>
      <c r="DH11" s="643"/>
      <c r="DI11" s="643"/>
      <c r="DJ11" s="643"/>
      <c r="DK11" s="643"/>
      <c r="DL11" s="643"/>
      <c r="DM11" s="643"/>
      <c r="DN11" s="643"/>
      <c r="DO11" s="643"/>
      <c r="DP11" s="644"/>
      <c r="DQ11" s="648">
        <v>140165</v>
      </c>
      <c r="DR11" s="643"/>
      <c r="DS11" s="643"/>
      <c r="DT11" s="643"/>
      <c r="DU11" s="643"/>
      <c r="DV11" s="643"/>
      <c r="DW11" s="643"/>
      <c r="DX11" s="643"/>
      <c r="DY11" s="643"/>
      <c r="DZ11" s="643"/>
      <c r="EA11" s="643"/>
      <c r="EB11" s="643"/>
      <c r="EC11" s="689"/>
    </row>
    <row r="12" spans="2:143" ht="11.25" customHeight="1" x14ac:dyDescent="0.15">
      <c r="B12" s="639" t="s">
        <v>249</v>
      </c>
      <c r="C12" s="640"/>
      <c r="D12" s="640"/>
      <c r="E12" s="640"/>
      <c r="F12" s="640"/>
      <c r="G12" s="640"/>
      <c r="H12" s="640"/>
      <c r="I12" s="640"/>
      <c r="J12" s="640"/>
      <c r="K12" s="640"/>
      <c r="L12" s="640"/>
      <c r="M12" s="640"/>
      <c r="N12" s="640"/>
      <c r="O12" s="640"/>
      <c r="P12" s="640"/>
      <c r="Q12" s="641"/>
      <c r="R12" s="642">
        <v>28995</v>
      </c>
      <c r="S12" s="643"/>
      <c r="T12" s="643"/>
      <c r="U12" s="643"/>
      <c r="V12" s="643"/>
      <c r="W12" s="643"/>
      <c r="X12" s="643"/>
      <c r="Y12" s="644"/>
      <c r="Z12" s="675">
        <v>0.3</v>
      </c>
      <c r="AA12" s="675"/>
      <c r="AB12" s="675"/>
      <c r="AC12" s="675"/>
      <c r="AD12" s="676">
        <v>28995</v>
      </c>
      <c r="AE12" s="676"/>
      <c r="AF12" s="676"/>
      <c r="AG12" s="676"/>
      <c r="AH12" s="676"/>
      <c r="AI12" s="676"/>
      <c r="AJ12" s="676"/>
      <c r="AK12" s="676"/>
      <c r="AL12" s="645">
        <v>1</v>
      </c>
      <c r="AM12" s="646"/>
      <c r="AN12" s="646"/>
      <c r="AO12" s="677"/>
      <c r="AP12" s="639" t="s">
        <v>250</v>
      </c>
      <c r="AQ12" s="640"/>
      <c r="AR12" s="640"/>
      <c r="AS12" s="640"/>
      <c r="AT12" s="640"/>
      <c r="AU12" s="640"/>
      <c r="AV12" s="640"/>
      <c r="AW12" s="640"/>
      <c r="AX12" s="640"/>
      <c r="AY12" s="640"/>
      <c r="AZ12" s="640"/>
      <c r="BA12" s="640"/>
      <c r="BB12" s="640"/>
      <c r="BC12" s="640"/>
      <c r="BD12" s="640"/>
      <c r="BE12" s="640"/>
      <c r="BF12" s="641"/>
      <c r="BG12" s="642">
        <v>504620</v>
      </c>
      <c r="BH12" s="643"/>
      <c r="BI12" s="643"/>
      <c r="BJ12" s="643"/>
      <c r="BK12" s="643"/>
      <c r="BL12" s="643"/>
      <c r="BM12" s="643"/>
      <c r="BN12" s="644"/>
      <c r="BO12" s="675">
        <v>53.7</v>
      </c>
      <c r="BP12" s="675"/>
      <c r="BQ12" s="675"/>
      <c r="BR12" s="675"/>
      <c r="BS12" s="648" t="s">
        <v>128</v>
      </c>
      <c r="BT12" s="643"/>
      <c r="BU12" s="643"/>
      <c r="BV12" s="643"/>
      <c r="BW12" s="643"/>
      <c r="BX12" s="643"/>
      <c r="BY12" s="643"/>
      <c r="BZ12" s="643"/>
      <c r="CA12" s="643"/>
      <c r="CB12" s="689"/>
      <c r="CD12" s="681" t="s">
        <v>251</v>
      </c>
      <c r="CE12" s="682"/>
      <c r="CF12" s="682"/>
      <c r="CG12" s="682"/>
      <c r="CH12" s="682"/>
      <c r="CI12" s="682"/>
      <c r="CJ12" s="682"/>
      <c r="CK12" s="682"/>
      <c r="CL12" s="682"/>
      <c r="CM12" s="682"/>
      <c r="CN12" s="682"/>
      <c r="CO12" s="682"/>
      <c r="CP12" s="682"/>
      <c r="CQ12" s="683"/>
      <c r="CR12" s="642">
        <v>91111</v>
      </c>
      <c r="CS12" s="643"/>
      <c r="CT12" s="643"/>
      <c r="CU12" s="643"/>
      <c r="CV12" s="643"/>
      <c r="CW12" s="643"/>
      <c r="CX12" s="643"/>
      <c r="CY12" s="644"/>
      <c r="CZ12" s="675">
        <v>0.9</v>
      </c>
      <c r="DA12" s="675"/>
      <c r="DB12" s="675"/>
      <c r="DC12" s="675"/>
      <c r="DD12" s="648">
        <v>31573</v>
      </c>
      <c r="DE12" s="643"/>
      <c r="DF12" s="643"/>
      <c r="DG12" s="643"/>
      <c r="DH12" s="643"/>
      <c r="DI12" s="643"/>
      <c r="DJ12" s="643"/>
      <c r="DK12" s="643"/>
      <c r="DL12" s="643"/>
      <c r="DM12" s="643"/>
      <c r="DN12" s="643"/>
      <c r="DO12" s="643"/>
      <c r="DP12" s="644"/>
      <c r="DQ12" s="648">
        <v>61249</v>
      </c>
      <c r="DR12" s="643"/>
      <c r="DS12" s="643"/>
      <c r="DT12" s="643"/>
      <c r="DU12" s="643"/>
      <c r="DV12" s="643"/>
      <c r="DW12" s="643"/>
      <c r="DX12" s="643"/>
      <c r="DY12" s="643"/>
      <c r="DZ12" s="643"/>
      <c r="EA12" s="643"/>
      <c r="EB12" s="643"/>
      <c r="EC12" s="689"/>
    </row>
    <row r="13" spans="2:143" ht="11.25" customHeight="1" x14ac:dyDescent="0.15">
      <c r="B13" s="639" t="s">
        <v>252</v>
      </c>
      <c r="C13" s="640"/>
      <c r="D13" s="640"/>
      <c r="E13" s="640"/>
      <c r="F13" s="640"/>
      <c r="G13" s="640"/>
      <c r="H13" s="640"/>
      <c r="I13" s="640"/>
      <c r="J13" s="640"/>
      <c r="K13" s="640"/>
      <c r="L13" s="640"/>
      <c r="M13" s="640"/>
      <c r="N13" s="640"/>
      <c r="O13" s="640"/>
      <c r="P13" s="640"/>
      <c r="Q13" s="641"/>
      <c r="R13" s="642" t="s">
        <v>235</v>
      </c>
      <c r="S13" s="643"/>
      <c r="T13" s="643"/>
      <c r="U13" s="643"/>
      <c r="V13" s="643"/>
      <c r="W13" s="643"/>
      <c r="X13" s="643"/>
      <c r="Y13" s="644"/>
      <c r="Z13" s="675" t="s">
        <v>128</v>
      </c>
      <c r="AA13" s="675"/>
      <c r="AB13" s="675"/>
      <c r="AC13" s="675"/>
      <c r="AD13" s="676" t="s">
        <v>128</v>
      </c>
      <c r="AE13" s="676"/>
      <c r="AF13" s="676"/>
      <c r="AG13" s="676"/>
      <c r="AH13" s="676"/>
      <c r="AI13" s="676"/>
      <c r="AJ13" s="676"/>
      <c r="AK13" s="676"/>
      <c r="AL13" s="645" t="s">
        <v>128</v>
      </c>
      <c r="AM13" s="646"/>
      <c r="AN13" s="646"/>
      <c r="AO13" s="677"/>
      <c r="AP13" s="639" t="s">
        <v>253</v>
      </c>
      <c r="AQ13" s="640"/>
      <c r="AR13" s="640"/>
      <c r="AS13" s="640"/>
      <c r="AT13" s="640"/>
      <c r="AU13" s="640"/>
      <c r="AV13" s="640"/>
      <c r="AW13" s="640"/>
      <c r="AX13" s="640"/>
      <c r="AY13" s="640"/>
      <c r="AZ13" s="640"/>
      <c r="BA13" s="640"/>
      <c r="BB13" s="640"/>
      <c r="BC13" s="640"/>
      <c r="BD13" s="640"/>
      <c r="BE13" s="640"/>
      <c r="BF13" s="641"/>
      <c r="BG13" s="642">
        <v>503074</v>
      </c>
      <c r="BH13" s="643"/>
      <c r="BI13" s="643"/>
      <c r="BJ13" s="643"/>
      <c r="BK13" s="643"/>
      <c r="BL13" s="643"/>
      <c r="BM13" s="643"/>
      <c r="BN13" s="644"/>
      <c r="BO13" s="675">
        <v>53.5</v>
      </c>
      <c r="BP13" s="675"/>
      <c r="BQ13" s="675"/>
      <c r="BR13" s="675"/>
      <c r="BS13" s="648" t="s">
        <v>128</v>
      </c>
      <c r="BT13" s="643"/>
      <c r="BU13" s="643"/>
      <c r="BV13" s="643"/>
      <c r="BW13" s="643"/>
      <c r="BX13" s="643"/>
      <c r="BY13" s="643"/>
      <c r="BZ13" s="643"/>
      <c r="CA13" s="643"/>
      <c r="CB13" s="689"/>
      <c r="CD13" s="681" t="s">
        <v>254</v>
      </c>
      <c r="CE13" s="682"/>
      <c r="CF13" s="682"/>
      <c r="CG13" s="682"/>
      <c r="CH13" s="682"/>
      <c r="CI13" s="682"/>
      <c r="CJ13" s="682"/>
      <c r="CK13" s="682"/>
      <c r="CL13" s="682"/>
      <c r="CM13" s="682"/>
      <c r="CN13" s="682"/>
      <c r="CO13" s="682"/>
      <c r="CP13" s="682"/>
      <c r="CQ13" s="683"/>
      <c r="CR13" s="642">
        <v>4167191</v>
      </c>
      <c r="CS13" s="643"/>
      <c r="CT13" s="643"/>
      <c r="CU13" s="643"/>
      <c r="CV13" s="643"/>
      <c r="CW13" s="643"/>
      <c r="CX13" s="643"/>
      <c r="CY13" s="644"/>
      <c r="CZ13" s="675">
        <v>41.1</v>
      </c>
      <c r="DA13" s="675"/>
      <c r="DB13" s="675"/>
      <c r="DC13" s="675"/>
      <c r="DD13" s="648">
        <v>4038636</v>
      </c>
      <c r="DE13" s="643"/>
      <c r="DF13" s="643"/>
      <c r="DG13" s="643"/>
      <c r="DH13" s="643"/>
      <c r="DI13" s="643"/>
      <c r="DJ13" s="643"/>
      <c r="DK13" s="643"/>
      <c r="DL13" s="643"/>
      <c r="DM13" s="643"/>
      <c r="DN13" s="643"/>
      <c r="DO13" s="643"/>
      <c r="DP13" s="644"/>
      <c r="DQ13" s="648">
        <v>105199</v>
      </c>
      <c r="DR13" s="643"/>
      <c r="DS13" s="643"/>
      <c r="DT13" s="643"/>
      <c r="DU13" s="643"/>
      <c r="DV13" s="643"/>
      <c r="DW13" s="643"/>
      <c r="DX13" s="643"/>
      <c r="DY13" s="643"/>
      <c r="DZ13" s="643"/>
      <c r="EA13" s="643"/>
      <c r="EB13" s="643"/>
      <c r="EC13" s="689"/>
    </row>
    <row r="14" spans="2:143" ht="11.25" customHeight="1" x14ac:dyDescent="0.15">
      <c r="B14" s="639" t="s">
        <v>255</v>
      </c>
      <c r="C14" s="640"/>
      <c r="D14" s="640"/>
      <c r="E14" s="640"/>
      <c r="F14" s="640"/>
      <c r="G14" s="640"/>
      <c r="H14" s="640"/>
      <c r="I14" s="640"/>
      <c r="J14" s="640"/>
      <c r="K14" s="640"/>
      <c r="L14" s="640"/>
      <c r="M14" s="640"/>
      <c r="N14" s="640"/>
      <c r="O14" s="640"/>
      <c r="P14" s="640"/>
      <c r="Q14" s="641"/>
      <c r="R14" s="642" t="s">
        <v>128</v>
      </c>
      <c r="S14" s="643"/>
      <c r="T14" s="643"/>
      <c r="U14" s="643"/>
      <c r="V14" s="643"/>
      <c r="W14" s="643"/>
      <c r="X14" s="643"/>
      <c r="Y14" s="644"/>
      <c r="Z14" s="675" t="s">
        <v>128</v>
      </c>
      <c r="AA14" s="675"/>
      <c r="AB14" s="675"/>
      <c r="AC14" s="675"/>
      <c r="AD14" s="676" t="s">
        <v>128</v>
      </c>
      <c r="AE14" s="676"/>
      <c r="AF14" s="676"/>
      <c r="AG14" s="676"/>
      <c r="AH14" s="676"/>
      <c r="AI14" s="676"/>
      <c r="AJ14" s="676"/>
      <c r="AK14" s="676"/>
      <c r="AL14" s="645" t="s">
        <v>235</v>
      </c>
      <c r="AM14" s="646"/>
      <c r="AN14" s="646"/>
      <c r="AO14" s="677"/>
      <c r="AP14" s="639" t="s">
        <v>256</v>
      </c>
      <c r="AQ14" s="640"/>
      <c r="AR14" s="640"/>
      <c r="AS14" s="640"/>
      <c r="AT14" s="640"/>
      <c r="AU14" s="640"/>
      <c r="AV14" s="640"/>
      <c r="AW14" s="640"/>
      <c r="AX14" s="640"/>
      <c r="AY14" s="640"/>
      <c r="AZ14" s="640"/>
      <c r="BA14" s="640"/>
      <c r="BB14" s="640"/>
      <c r="BC14" s="640"/>
      <c r="BD14" s="640"/>
      <c r="BE14" s="640"/>
      <c r="BF14" s="641"/>
      <c r="BG14" s="642">
        <v>33073</v>
      </c>
      <c r="BH14" s="643"/>
      <c r="BI14" s="643"/>
      <c r="BJ14" s="643"/>
      <c r="BK14" s="643"/>
      <c r="BL14" s="643"/>
      <c r="BM14" s="643"/>
      <c r="BN14" s="644"/>
      <c r="BO14" s="675">
        <v>3.5</v>
      </c>
      <c r="BP14" s="675"/>
      <c r="BQ14" s="675"/>
      <c r="BR14" s="675"/>
      <c r="BS14" s="648" t="s">
        <v>128</v>
      </c>
      <c r="BT14" s="643"/>
      <c r="BU14" s="643"/>
      <c r="BV14" s="643"/>
      <c r="BW14" s="643"/>
      <c r="BX14" s="643"/>
      <c r="BY14" s="643"/>
      <c r="BZ14" s="643"/>
      <c r="CA14" s="643"/>
      <c r="CB14" s="689"/>
      <c r="CD14" s="681" t="s">
        <v>257</v>
      </c>
      <c r="CE14" s="682"/>
      <c r="CF14" s="682"/>
      <c r="CG14" s="682"/>
      <c r="CH14" s="682"/>
      <c r="CI14" s="682"/>
      <c r="CJ14" s="682"/>
      <c r="CK14" s="682"/>
      <c r="CL14" s="682"/>
      <c r="CM14" s="682"/>
      <c r="CN14" s="682"/>
      <c r="CO14" s="682"/>
      <c r="CP14" s="682"/>
      <c r="CQ14" s="683"/>
      <c r="CR14" s="642">
        <v>232620</v>
      </c>
      <c r="CS14" s="643"/>
      <c r="CT14" s="643"/>
      <c r="CU14" s="643"/>
      <c r="CV14" s="643"/>
      <c r="CW14" s="643"/>
      <c r="CX14" s="643"/>
      <c r="CY14" s="644"/>
      <c r="CZ14" s="675">
        <v>2.2999999999999998</v>
      </c>
      <c r="DA14" s="675"/>
      <c r="DB14" s="675"/>
      <c r="DC14" s="675"/>
      <c r="DD14" s="648">
        <v>62974</v>
      </c>
      <c r="DE14" s="643"/>
      <c r="DF14" s="643"/>
      <c r="DG14" s="643"/>
      <c r="DH14" s="643"/>
      <c r="DI14" s="643"/>
      <c r="DJ14" s="643"/>
      <c r="DK14" s="643"/>
      <c r="DL14" s="643"/>
      <c r="DM14" s="643"/>
      <c r="DN14" s="643"/>
      <c r="DO14" s="643"/>
      <c r="DP14" s="644"/>
      <c r="DQ14" s="648">
        <v>166602</v>
      </c>
      <c r="DR14" s="643"/>
      <c r="DS14" s="643"/>
      <c r="DT14" s="643"/>
      <c r="DU14" s="643"/>
      <c r="DV14" s="643"/>
      <c r="DW14" s="643"/>
      <c r="DX14" s="643"/>
      <c r="DY14" s="643"/>
      <c r="DZ14" s="643"/>
      <c r="EA14" s="643"/>
      <c r="EB14" s="643"/>
      <c r="EC14" s="689"/>
    </row>
    <row r="15" spans="2:143" ht="11.25" customHeight="1" x14ac:dyDescent="0.15">
      <c r="B15" s="639" t="s">
        <v>258</v>
      </c>
      <c r="C15" s="640"/>
      <c r="D15" s="640"/>
      <c r="E15" s="640"/>
      <c r="F15" s="640"/>
      <c r="G15" s="640"/>
      <c r="H15" s="640"/>
      <c r="I15" s="640"/>
      <c r="J15" s="640"/>
      <c r="K15" s="640"/>
      <c r="L15" s="640"/>
      <c r="M15" s="640"/>
      <c r="N15" s="640"/>
      <c r="O15" s="640"/>
      <c r="P15" s="640"/>
      <c r="Q15" s="641"/>
      <c r="R15" s="642" t="s">
        <v>128</v>
      </c>
      <c r="S15" s="643"/>
      <c r="T15" s="643"/>
      <c r="U15" s="643"/>
      <c r="V15" s="643"/>
      <c r="W15" s="643"/>
      <c r="X15" s="643"/>
      <c r="Y15" s="644"/>
      <c r="Z15" s="675" t="s">
        <v>128</v>
      </c>
      <c r="AA15" s="675"/>
      <c r="AB15" s="675"/>
      <c r="AC15" s="675"/>
      <c r="AD15" s="676" t="s">
        <v>235</v>
      </c>
      <c r="AE15" s="676"/>
      <c r="AF15" s="676"/>
      <c r="AG15" s="676"/>
      <c r="AH15" s="676"/>
      <c r="AI15" s="676"/>
      <c r="AJ15" s="676"/>
      <c r="AK15" s="676"/>
      <c r="AL15" s="645" t="s">
        <v>128</v>
      </c>
      <c r="AM15" s="646"/>
      <c r="AN15" s="646"/>
      <c r="AO15" s="677"/>
      <c r="AP15" s="639" t="s">
        <v>259</v>
      </c>
      <c r="AQ15" s="640"/>
      <c r="AR15" s="640"/>
      <c r="AS15" s="640"/>
      <c r="AT15" s="640"/>
      <c r="AU15" s="640"/>
      <c r="AV15" s="640"/>
      <c r="AW15" s="640"/>
      <c r="AX15" s="640"/>
      <c r="AY15" s="640"/>
      <c r="AZ15" s="640"/>
      <c r="BA15" s="640"/>
      <c r="BB15" s="640"/>
      <c r="BC15" s="640"/>
      <c r="BD15" s="640"/>
      <c r="BE15" s="640"/>
      <c r="BF15" s="641"/>
      <c r="BG15" s="642">
        <v>42202</v>
      </c>
      <c r="BH15" s="643"/>
      <c r="BI15" s="643"/>
      <c r="BJ15" s="643"/>
      <c r="BK15" s="643"/>
      <c r="BL15" s="643"/>
      <c r="BM15" s="643"/>
      <c r="BN15" s="644"/>
      <c r="BO15" s="675">
        <v>4.5</v>
      </c>
      <c r="BP15" s="675"/>
      <c r="BQ15" s="675"/>
      <c r="BR15" s="675"/>
      <c r="BS15" s="648" t="s">
        <v>235</v>
      </c>
      <c r="BT15" s="643"/>
      <c r="BU15" s="643"/>
      <c r="BV15" s="643"/>
      <c r="BW15" s="643"/>
      <c r="BX15" s="643"/>
      <c r="BY15" s="643"/>
      <c r="BZ15" s="643"/>
      <c r="CA15" s="643"/>
      <c r="CB15" s="689"/>
      <c r="CD15" s="681" t="s">
        <v>260</v>
      </c>
      <c r="CE15" s="682"/>
      <c r="CF15" s="682"/>
      <c r="CG15" s="682"/>
      <c r="CH15" s="682"/>
      <c r="CI15" s="682"/>
      <c r="CJ15" s="682"/>
      <c r="CK15" s="682"/>
      <c r="CL15" s="682"/>
      <c r="CM15" s="682"/>
      <c r="CN15" s="682"/>
      <c r="CO15" s="682"/>
      <c r="CP15" s="682"/>
      <c r="CQ15" s="683"/>
      <c r="CR15" s="642">
        <v>441915</v>
      </c>
      <c r="CS15" s="643"/>
      <c r="CT15" s="643"/>
      <c r="CU15" s="643"/>
      <c r="CV15" s="643"/>
      <c r="CW15" s="643"/>
      <c r="CX15" s="643"/>
      <c r="CY15" s="644"/>
      <c r="CZ15" s="675">
        <v>4.4000000000000004</v>
      </c>
      <c r="DA15" s="675"/>
      <c r="DB15" s="675"/>
      <c r="DC15" s="675"/>
      <c r="DD15" s="648">
        <v>99794</v>
      </c>
      <c r="DE15" s="643"/>
      <c r="DF15" s="643"/>
      <c r="DG15" s="643"/>
      <c r="DH15" s="643"/>
      <c r="DI15" s="643"/>
      <c r="DJ15" s="643"/>
      <c r="DK15" s="643"/>
      <c r="DL15" s="643"/>
      <c r="DM15" s="643"/>
      <c r="DN15" s="643"/>
      <c r="DO15" s="643"/>
      <c r="DP15" s="644"/>
      <c r="DQ15" s="648">
        <v>244268</v>
      </c>
      <c r="DR15" s="643"/>
      <c r="DS15" s="643"/>
      <c r="DT15" s="643"/>
      <c r="DU15" s="643"/>
      <c r="DV15" s="643"/>
      <c r="DW15" s="643"/>
      <c r="DX15" s="643"/>
      <c r="DY15" s="643"/>
      <c r="DZ15" s="643"/>
      <c r="EA15" s="643"/>
      <c r="EB15" s="643"/>
      <c r="EC15" s="689"/>
    </row>
    <row r="16" spans="2:143" ht="11.25" customHeight="1" x14ac:dyDescent="0.15">
      <c r="B16" s="639" t="s">
        <v>261</v>
      </c>
      <c r="C16" s="640"/>
      <c r="D16" s="640"/>
      <c r="E16" s="640"/>
      <c r="F16" s="640"/>
      <c r="G16" s="640"/>
      <c r="H16" s="640"/>
      <c r="I16" s="640"/>
      <c r="J16" s="640"/>
      <c r="K16" s="640"/>
      <c r="L16" s="640"/>
      <c r="M16" s="640"/>
      <c r="N16" s="640"/>
      <c r="O16" s="640"/>
      <c r="P16" s="640"/>
      <c r="Q16" s="641"/>
      <c r="R16" s="642">
        <v>2871</v>
      </c>
      <c r="S16" s="643"/>
      <c r="T16" s="643"/>
      <c r="U16" s="643"/>
      <c r="V16" s="643"/>
      <c r="W16" s="643"/>
      <c r="X16" s="643"/>
      <c r="Y16" s="644"/>
      <c r="Z16" s="675">
        <v>0</v>
      </c>
      <c r="AA16" s="675"/>
      <c r="AB16" s="675"/>
      <c r="AC16" s="675"/>
      <c r="AD16" s="676">
        <v>2871</v>
      </c>
      <c r="AE16" s="676"/>
      <c r="AF16" s="676"/>
      <c r="AG16" s="676"/>
      <c r="AH16" s="676"/>
      <c r="AI16" s="676"/>
      <c r="AJ16" s="676"/>
      <c r="AK16" s="676"/>
      <c r="AL16" s="645">
        <v>0.1</v>
      </c>
      <c r="AM16" s="646"/>
      <c r="AN16" s="646"/>
      <c r="AO16" s="677"/>
      <c r="AP16" s="639" t="s">
        <v>262</v>
      </c>
      <c r="AQ16" s="640"/>
      <c r="AR16" s="640"/>
      <c r="AS16" s="640"/>
      <c r="AT16" s="640"/>
      <c r="AU16" s="640"/>
      <c r="AV16" s="640"/>
      <c r="AW16" s="640"/>
      <c r="AX16" s="640"/>
      <c r="AY16" s="640"/>
      <c r="AZ16" s="640"/>
      <c r="BA16" s="640"/>
      <c r="BB16" s="640"/>
      <c r="BC16" s="640"/>
      <c r="BD16" s="640"/>
      <c r="BE16" s="640"/>
      <c r="BF16" s="641"/>
      <c r="BG16" s="642" t="s">
        <v>128</v>
      </c>
      <c r="BH16" s="643"/>
      <c r="BI16" s="643"/>
      <c r="BJ16" s="643"/>
      <c r="BK16" s="643"/>
      <c r="BL16" s="643"/>
      <c r="BM16" s="643"/>
      <c r="BN16" s="644"/>
      <c r="BO16" s="675" t="s">
        <v>128</v>
      </c>
      <c r="BP16" s="675"/>
      <c r="BQ16" s="675"/>
      <c r="BR16" s="675"/>
      <c r="BS16" s="648" t="s">
        <v>128</v>
      </c>
      <c r="BT16" s="643"/>
      <c r="BU16" s="643"/>
      <c r="BV16" s="643"/>
      <c r="BW16" s="643"/>
      <c r="BX16" s="643"/>
      <c r="BY16" s="643"/>
      <c r="BZ16" s="643"/>
      <c r="CA16" s="643"/>
      <c r="CB16" s="689"/>
      <c r="CD16" s="681" t="s">
        <v>263</v>
      </c>
      <c r="CE16" s="682"/>
      <c r="CF16" s="682"/>
      <c r="CG16" s="682"/>
      <c r="CH16" s="682"/>
      <c r="CI16" s="682"/>
      <c r="CJ16" s="682"/>
      <c r="CK16" s="682"/>
      <c r="CL16" s="682"/>
      <c r="CM16" s="682"/>
      <c r="CN16" s="682"/>
      <c r="CO16" s="682"/>
      <c r="CP16" s="682"/>
      <c r="CQ16" s="683"/>
      <c r="CR16" s="642">
        <v>195577</v>
      </c>
      <c r="CS16" s="643"/>
      <c r="CT16" s="643"/>
      <c r="CU16" s="643"/>
      <c r="CV16" s="643"/>
      <c r="CW16" s="643"/>
      <c r="CX16" s="643"/>
      <c r="CY16" s="644"/>
      <c r="CZ16" s="675">
        <v>1.9</v>
      </c>
      <c r="DA16" s="675"/>
      <c r="DB16" s="675"/>
      <c r="DC16" s="675"/>
      <c r="DD16" s="648" t="s">
        <v>128</v>
      </c>
      <c r="DE16" s="643"/>
      <c r="DF16" s="643"/>
      <c r="DG16" s="643"/>
      <c r="DH16" s="643"/>
      <c r="DI16" s="643"/>
      <c r="DJ16" s="643"/>
      <c r="DK16" s="643"/>
      <c r="DL16" s="643"/>
      <c r="DM16" s="643"/>
      <c r="DN16" s="643"/>
      <c r="DO16" s="643"/>
      <c r="DP16" s="644"/>
      <c r="DQ16" s="648">
        <v>24677</v>
      </c>
      <c r="DR16" s="643"/>
      <c r="DS16" s="643"/>
      <c r="DT16" s="643"/>
      <c r="DU16" s="643"/>
      <c r="DV16" s="643"/>
      <c r="DW16" s="643"/>
      <c r="DX16" s="643"/>
      <c r="DY16" s="643"/>
      <c r="DZ16" s="643"/>
      <c r="EA16" s="643"/>
      <c r="EB16" s="643"/>
      <c r="EC16" s="689"/>
    </row>
    <row r="17" spans="2:133" ht="11.25" customHeight="1" x14ac:dyDescent="0.15">
      <c r="B17" s="639" t="s">
        <v>264</v>
      </c>
      <c r="C17" s="640"/>
      <c r="D17" s="640"/>
      <c r="E17" s="640"/>
      <c r="F17" s="640"/>
      <c r="G17" s="640"/>
      <c r="H17" s="640"/>
      <c r="I17" s="640"/>
      <c r="J17" s="640"/>
      <c r="K17" s="640"/>
      <c r="L17" s="640"/>
      <c r="M17" s="640"/>
      <c r="N17" s="640"/>
      <c r="O17" s="640"/>
      <c r="P17" s="640"/>
      <c r="Q17" s="641"/>
      <c r="R17" s="642">
        <v>11610</v>
      </c>
      <c r="S17" s="643"/>
      <c r="T17" s="643"/>
      <c r="U17" s="643"/>
      <c r="V17" s="643"/>
      <c r="W17" s="643"/>
      <c r="X17" s="643"/>
      <c r="Y17" s="644"/>
      <c r="Z17" s="675">
        <v>0.1</v>
      </c>
      <c r="AA17" s="675"/>
      <c r="AB17" s="675"/>
      <c r="AC17" s="675"/>
      <c r="AD17" s="676">
        <v>11610</v>
      </c>
      <c r="AE17" s="676"/>
      <c r="AF17" s="676"/>
      <c r="AG17" s="676"/>
      <c r="AH17" s="676"/>
      <c r="AI17" s="676"/>
      <c r="AJ17" s="676"/>
      <c r="AK17" s="676"/>
      <c r="AL17" s="645">
        <v>0.4</v>
      </c>
      <c r="AM17" s="646"/>
      <c r="AN17" s="646"/>
      <c r="AO17" s="677"/>
      <c r="AP17" s="639" t="s">
        <v>265</v>
      </c>
      <c r="AQ17" s="640"/>
      <c r="AR17" s="640"/>
      <c r="AS17" s="640"/>
      <c r="AT17" s="640"/>
      <c r="AU17" s="640"/>
      <c r="AV17" s="640"/>
      <c r="AW17" s="640"/>
      <c r="AX17" s="640"/>
      <c r="AY17" s="640"/>
      <c r="AZ17" s="640"/>
      <c r="BA17" s="640"/>
      <c r="BB17" s="640"/>
      <c r="BC17" s="640"/>
      <c r="BD17" s="640"/>
      <c r="BE17" s="640"/>
      <c r="BF17" s="641"/>
      <c r="BG17" s="642" t="s">
        <v>128</v>
      </c>
      <c r="BH17" s="643"/>
      <c r="BI17" s="643"/>
      <c r="BJ17" s="643"/>
      <c r="BK17" s="643"/>
      <c r="BL17" s="643"/>
      <c r="BM17" s="643"/>
      <c r="BN17" s="644"/>
      <c r="BO17" s="675" t="s">
        <v>235</v>
      </c>
      <c r="BP17" s="675"/>
      <c r="BQ17" s="675"/>
      <c r="BR17" s="675"/>
      <c r="BS17" s="648" t="s">
        <v>128</v>
      </c>
      <c r="BT17" s="643"/>
      <c r="BU17" s="643"/>
      <c r="BV17" s="643"/>
      <c r="BW17" s="643"/>
      <c r="BX17" s="643"/>
      <c r="BY17" s="643"/>
      <c r="BZ17" s="643"/>
      <c r="CA17" s="643"/>
      <c r="CB17" s="689"/>
      <c r="CD17" s="681" t="s">
        <v>266</v>
      </c>
      <c r="CE17" s="682"/>
      <c r="CF17" s="682"/>
      <c r="CG17" s="682"/>
      <c r="CH17" s="682"/>
      <c r="CI17" s="682"/>
      <c r="CJ17" s="682"/>
      <c r="CK17" s="682"/>
      <c r="CL17" s="682"/>
      <c r="CM17" s="682"/>
      <c r="CN17" s="682"/>
      <c r="CO17" s="682"/>
      <c r="CP17" s="682"/>
      <c r="CQ17" s="683"/>
      <c r="CR17" s="642">
        <v>951760</v>
      </c>
      <c r="CS17" s="643"/>
      <c r="CT17" s="643"/>
      <c r="CU17" s="643"/>
      <c r="CV17" s="643"/>
      <c r="CW17" s="643"/>
      <c r="CX17" s="643"/>
      <c r="CY17" s="644"/>
      <c r="CZ17" s="675">
        <v>9.4</v>
      </c>
      <c r="DA17" s="675"/>
      <c r="DB17" s="675"/>
      <c r="DC17" s="675"/>
      <c r="DD17" s="648" t="s">
        <v>128</v>
      </c>
      <c r="DE17" s="643"/>
      <c r="DF17" s="643"/>
      <c r="DG17" s="643"/>
      <c r="DH17" s="643"/>
      <c r="DI17" s="643"/>
      <c r="DJ17" s="643"/>
      <c r="DK17" s="643"/>
      <c r="DL17" s="643"/>
      <c r="DM17" s="643"/>
      <c r="DN17" s="643"/>
      <c r="DO17" s="643"/>
      <c r="DP17" s="644"/>
      <c r="DQ17" s="648">
        <v>951280</v>
      </c>
      <c r="DR17" s="643"/>
      <c r="DS17" s="643"/>
      <c r="DT17" s="643"/>
      <c r="DU17" s="643"/>
      <c r="DV17" s="643"/>
      <c r="DW17" s="643"/>
      <c r="DX17" s="643"/>
      <c r="DY17" s="643"/>
      <c r="DZ17" s="643"/>
      <c r="EA17" s="643"/>
      <c r="EB17" s="643"/>
      <c r="EC17" s="689"/>
    </row>
    <row r="18" spans="2:133" ht="11.25" customHeight="1" x14ac:dyDescent="0.15">
      <c r="B18" s="639" t="s">
        <v>267</v>
      </c>
      <c r="C18" s="640"/>
      <c r="D18" s="640"/>
      <c r="E18" s="640"/>
      <c r="F18" s="640"/>
      <c r="G18" s="640"/>
      <c r="H18" s="640"/>
      <c r="I18" s="640"/>
      <c r="J18" s="640"/>
      <c r="K18" s="640"/>
      <c r="L18" s="640"/>
      <c r="M18" s="640"/>
      <c r="N18" s="640"/>
      <c r="O18" s="640"/>
      <c r="P18" s="640"/>
      <c r="Q18" s="641"/>
      <c r="R18" s="642">
        <v>9916</v>
      </c>
      <c r="S18" s="643"/>
      <c r="T18" s="643"/>
      <c r="U18" s="643"/>
      <c r="V18" s="643"/>
      <c r="W18" s="643"/>
      <c r="X18" s="643"/>
      <c r="Y18" s="644"/>
      <c r="Z18" s="675">
        <v>0.1</v>
      </c>
      <c r="AA18" s="675"/>
      <c r="AB18" s="675"/>
      <c r="AC18" s="675"/>
      <c r="AD18" s="676">
        <v>9916</v>
      </c>
      <c r="AE18" s="676"/>
      <c r="AF18" s="676"/>
      <c r="AG18" s="676"/>
      <c r="AH18" s="676"/>
      <c r="AI18" s="676"/>
      <c r="AJ18" s="676"/>
      <c r="AK18" s="676"/>
      <c r="AL18" s="645">
        <v>0.3</v>
      </c>
      <c r="AM18" s="646"/>
      <c r="AN18" s="646"/>
      <c r="AO18" s="677"/>
      <c r="AP18" s="639" t="s">
        <v>268</v>
      </c>
      <c r="AQ18" s="640"/>
      <c r="AR18" s="640"/>
      <c r="AS18" s="640"/>
      <c r="AT18" s="640"/>
      <c r="AU18" s="640"/>
      <c r="AV18" s="640"/>
      <c r="AW18" s="640"/>
      <c r="AX18" s="640"/>
      <c r="AY18" s="640"/>
      <c r="AZ18" s="640"/>
      <c r="BA18" s="640"/>
      <c r="BB18" s="640"/>
      <c r="BC18" s="640"/>
      <c r="BD18" s="640"/>
      <c r="BE18" s="640"/>
      <c r="BF18" s="641"/>
      <c r="BG18" s="642" t="s">
        <v>128</v>
      </c>
      <c r="BH18" s="643"/>
      <c r="BI18" s="643"/>
      <c r="BJ18" s="643"/>
      <c r="BK18" s="643"/>
      <c r="BL18" s="643"/>
      <c r="BM18" s="643"/>
      <c r="BN18" s="644"/>
      <c r="BO18" s="675" t="s">
        <v>128</v>
      </c>
      <c r="BP18" s="675"/>
      <c r="BQ18" s="675"/>
      <c r="BR18" s="675"/>
      <c r="BS18" s="648" t="s">
        <v>128</v>
      </c>
      <c r="BT18" s="643"/>
      <c r="BU18" s="643"/>
      <c r="BV18" s="643"/>
      <c r="BW18" s="643"/>
      <c r="BX18" s="643"/>
      <c r="BY18" s="643"/>
      <c r="BZ18" s="643"/>
      <c r="CA18" s="643"/>
      <c r="CB18" s="689"/>
      <c r="CD18" s="681" t="s">
        <v>269</v>
      </c>
      <c r="CE18" s="682"/>
      <c r="CF18" s="682"/>
      <c r="CG18" s="682"/>
      <c r="CH18" s="682"/>
      <c r="CI18" s="682"/>
      <c r="CJ18" s="682"/>
      <c r="CK18" s="682"/>
      <c r="CL18" s="682"/>
      <c r="CM18" s="682"/>
      <c r="CN18" s="682"/>
      <c r="CO18" s="682"/>
      <c r="CP18" s="682"/>
      <c r="CQ18" s="683"/>
      <c r="CR18" s="642" t="s">
        <v>128</v>
      </c>
      <c r="CS18" s="643"/>
      <c r="CT18" s="643"/>
      <c r="CU18" s="643"/>
      <c r="CV18" s="643"/>
      <c r="CW18" s="643"/>
      <c r="CX18" s="643"/>
      <c r="CY18" s="644"/>
      <c r="CZ18" s="675" t="s">
        <v>128</v>
      </c>
      <c r="DA18" s="675"/>
      <c r="DB18" s="675"/>
      <c r="DC18" s="675"/>
      <c r="DD18" s="648" t="s">
        <v>128</v>
      </c>
      <c r="DE18" s="643"/>
      <c r="DF18" s="643"/>
      <c r="DG18" s="643"/>
      <c r="DH18" s="643"/>
      <c r="DI18" s="643"/>
      <c r="DJ18" s="643"/>
      <c r="DK18" s="643"/>
      <c r="DL18" s="643"/>
      <c r="DM18" s="643"/>
      <c r="DN18" s="643"/>
      <c r="DO18" s="643"/>
      <c r="DP18" s="644"/>
      <c r="DQ18" s="648" t="s">
        <v>128</v>
      </c>
      <c r="DR18" s="643"/>
      <c r="DS18" s="643"/>
      <c r="DT18" s="643"/>
      <c r="DU18" s="643"/>
      <c r="DV18" s="643"/>
      <c r="DW18" s="643"/>
      <c r="DX18" s="643"/>
      <c r="DY18" s="643"/>
      <c r="DZ18" s="643"/>
      <c r="EA18" s="643"/>
      <c r="EB18" s="643"/>
      <c r="EC18" s="689"/>
    </row>
    <row r="19" spans="2:133" ht="11.25" customHeight="1" x14ac:dyDescent="0.15">
      <c r="B19" s="639" t="s">
        <v>270</v>
      </c>
      <c r="C19" s="640"/>
      <c r="D19" s="640"/>
      <c r="E19" s="640"/>
      <c r="F19" s="640"/>
      <c r="G19" s="640"/>
      <c r="H19" s="640"/>
      <c r="I19" s="640"/>
      <c r="J19" s="640"/>
      <c r="K19" s="640"/>
      <c r="L19" s="640"/>
      <c r="M19" s="640"/>
      <c r="N19" s="640"/>
      <c r="O19" s="640"/>
      <c r="P19" s="640"/>
      <c r="Q19" s="641"/>
      <c r="R19" s="642">
        <v>8147</v>
      </c>
      <c r="S19" s="643"/>
      <c r="T19" s="643"/>
      <c r="U19" s="643"/>
      <c r="V19" s="643"/>
      <c r="W19" s="643"/>
      <c r="X19" s="643"/>
      <c r="Y19" s="644"/>
      <c r="Z19" s="675">
        <v>0.1</v>
      </c>
      <c r="AA19" s="675"/>
      <c r="AB19" s="675"/>
      <c r="AC19" s="675"/>
      <c r="AD19" s="676">
        <v>8147</v>
      </c>
      <c r="AE19" s="676"/>
      <c r="AF19" s="676"/>
      <c r="AG19" s="676"/>
      <c r="AH19" s="676"/>
      <c r="AI19" s="676"/>
      <c r="AJ19" s="676"/>
      <c r="AK19" s="676"/>
      <c r="AL19" s="645">
        <v>0.3</v>
      </c>
      <c r="AM19" s="646"/>
      <c r="AN19" s="646"/>
      <c r="AO19" s="677"/>
      <c r="AP19" s="639" t="s">
        <v>271</v>
      </c>
      <c r="AQ19" s="640"/>
      <c r="AR19" s="640"/>
      <c r="AS19" s="640"/>
      <c r="AT19" s="640"/>
      <c r="AU19" s="640"/>
      <c r="AV19" s="640"/>
      <c r="AW19" s="640"/>
      <c r="AX19" s="640"/>
      <c r="AY19" s="640"/>
      <c r="AZ19" s="640"/>
      <c r="BA19" s="640"/>
      <c r="BB19" s="640"/>
      <c r="BC19" s="640"/>
      <c r="BD19" s="640"/>
      <c r="BE19" s="640"/>
      <c r="BF19" s="641"/>
      <c r="BG19" s="642">
        <v>1760</v>
      </c>
      <c r="BH19" s="643"/>
      <c r="BI19" s="643"/>
      <c r="BJ19" s="643"/>
      <c r="BK19" s="643"/>
      <c r="BL19" s="643"/>
      <c r="BM19" s="643"/>
      <c r="BN19" s="644"/>
      <c r="BO19" s="675">
        <v>0.2</v>
      </c>
      <c r="BP19" s="675"/>
      <c r="BQ19" s="675"/>
      <c r="BR19" s="675"/>
      <c r="BS19" s="648" t="s">
        <v>128</v>
      </c>
      <c r="BT19" s="643"/>
      <c r="BU19" s="643"/>
      <c r="BV19" s="643"/>
      <c r="BW19" s="643"/>
      <c r="BX19" s="643"/>
      <c r="BY19" s="643"/>
      <c r="BZ19" s="643"/>
      <c r="CA19" s="643"/>
      <c r="CB19" s="689"/>
      <c r="CD19" s="681" t="s">
        <v>272</v>
      </c>
      <c r="CE19" s="682"/>
      <c r="CF19" s="682"/>
      <c r="CG19" s="682"/>
      <c r="CH19" s="682"/>
      <c r="CI19" s="682"/>
      <c r="CJ19" s="682"/>
      <c r="CK19" s="682"/>
      <c r="CL19" s="682"/>
      <c r="CM19" s="682"/>
      <c r="CN19" s="682"/>
      <c r="CO19" s="682"/>
      <c r="CP19" s="682"/>
      <c r="CQ19" s="683"/>
      <c r="CR19" s="642" t="s">
        <v>235</v>
      </c>
      <c r="CS19" s="643"/>
      <c r="CT19" s="643"/>
      <c r="CU19" s="643"/>
      <c r="CV19" s="643"/>
      <c r="CW19" s="643"/>
      <c r="CX19" s="643"/>
      <c r="CY19" s="644"/>
      <c r="CZ19" s="675" t="s">
        <v>128</v>
      </c>
      <c r="DA19" s="675"/>
      <c r="DB19" s="675"/>
      <c r="DC19" s="675"/>
      <c r="DD19" s="648" t="s">
        <v>128</v>
      </c>
      <c r="DE19" s="643"/>
      <c r="DF19" s="643"/>
      <c r="DG19" s="643"/>
      <c r="DH19" s="643"/>
      <c r="DI19" s="643"/>
      <c r="DJ19" s="643"/>
      <c r="DK19" s="643"/>
      <c r="DL19" s="643"/>
      <c r="DM19" s="643"/>
      <c r="DN19" s="643"/>
      <c r="DO19" s="643"/>
      <c r="DP19" s="644"/>
      <c r="DQ19" s="648" t="s">
        <v>235</v>
      </c>
      <c r="DR19" s="643"/>
      <c r="DS19" s="643"/>
      <c r="DT19" s="643"/>
      <c r="DU19" s="643"/>
      <c r="DV19" s="643"/>
      <c r="DW19" s="643"/>
      <c r="DX19" s="643"/>
      <c r="DY19" s="643"/>
      <c r="DZ19" s="643"/>
      <c r="EA19" s="643"/>
      <c r="EB19" s="643"/>
      <c r="EC19" s="689"/>
    </row>
    <row r="20" spans="2:133" ht="11.25" customHeight="1" x14ac:dyDescent="0.15">
      <c r="B20" s="639" t="s">
        <v>273</v>
      </c>
      <c r="C20" s="640"/>
      <c r="D20" s="640"/>
      <c r="E20" s="640"/>
      <c r="F20" s="640"/>
      <c r="G20" s="640"/>
      <c r="H20" s="640"/>
      <c r="I20" s="640"/>
      <c r="J20" s="640"/>
      <c r="K20" s="640"/>
      <c r="L20" s="640"/>
      <c r="M20" s="640"/>
      <c r="N20" s="640"/>
      <c r="O20" s="640"/>
      <c r="P20" s="640"/>
      <c r="Q20" s="641"/>
      <c r="R20" s="642">
        <v>1276</v>
      </c>
      <c r="S20" s="643"/>
      <c r="T20" s="643"/>
      <c r="U20" s="643"/>
      <c r="V20" s="643"/>
      <c r="W20" s="643"/>
      <c r="X20" s="643"/>
      <c r="Y20" s="644"/>
      <c r="Z20" s="675">
        <v>0</v>
      </c>
      <c r="AA20" s="675"/>
      <c r="AB20" s="675"/>
      <c r="AC20" s="675"/>
      <c r="AD20" s="676">
        <v>1276</v>
      </c>
      <c r="AE20" s="676"/>
      <c r="AF20" s="676"/>
      <c r="AG20" s="676"/>
      <c r="AH20" s="676"/>
      <c r="AI20" s="676"/>
      <c r="AJ20" s="676"/>
      <c r="AK20" s="676"/>
      <c r="AL20" s="645">
        <v>0</v>
      </c>
      <c r="AM20" s="646"/>
      <c r="AN20" s="646"/>
      <c r="AO20" s="677"/>
      <c r="AP20" s="639" t="s">
        <v>274</v>
      </c>
      <c r="AQ20" s="640"/>
      <c r="AR20" s="640"/>
      <c r="AS20" s="640"/>
      <c r="AT20" s="640"/>
      <c r="AU20" s="640"/>
      <c r="AV20" s="640"/>
      <c r="AW20" s="640"/>
      <c r="AX20" s="640"/>
      <c r="AY20" s="640"/>
      <c r="AZ20" s="640"/>
      <c r="BA20" s="640"/>
      <c r="BB20" s="640"/>
      <c r="BC20" s="640"/>
      <c r="BD20" s="640"/>
      <c r="BE20" s="640"/>
      <c r="BF20" s="641"/>
      <c r="BG20" s="642">
        <v>1760</v>
      </c>
      <c r="BH20" s="643"/>
      <c r="BI20" s="643"/>
      <c r="BJ20" s="643"/>
      <c r="BK20" s="643"/>
      <c r="BL20" s="643"/>
      <c r="BM20" s="643"/>
      <c r="BN20" s="644"/>
      <c r="BO20" s="675">
        <v>0.2</v>
      </c>
      <c r="BP20" s="675"/>
      <c r="BQ20" s="675"/>
      <c r="BR20" s="675"/>
      <c r="BS20" s="648" t="s">
        <v>128</v>
      </c>
      <c r="BT20" s="643"/>
      <c r="BU20" s="643"/>
      <c r="BV20" s="643"/>
      <c r="BW20" s="643"/>
      <c r="BX20" s="643"/>
      <c r="BY20" s="643"/>
      <c r="BZ20" s="643"/>
      <c r="CA20" s="643"/>
      <c r="CB20" s="689"/>
      <c r="CD20" s="681" t="s">
        <v>275</v>
      </c>
      <c r="CE20" s="682"/>
      <c r="CF20" s="682"/>
      <c r="CG20" s="682"/>
      <c r="CH20" s="682"/>
      <c r="CI20" s="682"/>
      <c r="CJ20" s="682"/>
      <c r="CK20" s="682"/>
      <c r="CL20" s="682"/>
      <c r="CM20" s="682"/>
      <c r="CN20" s="682"/>
      <c r="CO20" s="682"/>
      <c r="CP20" s="682"/>
      <c r="CQ20" s="683"/>
      <c r="CR20" s="642">
        <v>10145570</v>
      </c>
      <c r="CS20" s="643"/>
      <c r="CT20" s="643"/>
      <c r="CU20" s="643"/>
      <c r="CV20" s="643"/>
      <c r="CW20" s="643"/>
      <c r="CX20" s="643"/>
      <c r="CY20" s="644"/>
      <c r="CZ20" s="675">
        <v>100</v>
      </c>
      <c r="DA20" s="675"/>
      <c r="DB20" s="675"/>
      <c r="DC20" s="675"/>
      <c r="DD20" s="648">
        <v>4352393</v>
      </c>
      <c r="DE20" s="643"/>
      <c r="DF20" s="643"/>
      <c r="DG20" s="643"/>
      <c r="DH20" s="643"/>
      <c r="DI20" s="643"/>
      <c r="DJ20" s="643"/>
      <c r="DK20" s="643"/>
      <c r="DL20" s="643"/>
      <c r="DM20" s="643"/>
      <c r="DN20" s="643"/>
      <c r="DO20" s="643"/>
      <c r="DP20" s="644"/>
      <c r="DQ20" s="648">
        <v>4051620</v>
      </c>
      <c r="DR20" s="643"/>
      <c r="DS20" s="643"/>
      <c r="DT20" s="643"/>
      <c r="DU20" s="643"/>
      <c r="DV20" s="643"/>
      <c r="DW20" s="643"/>
      <c r="DX20" s="643"/>
      <c r="DY20" s="643"/>
      <c r="DZ20" s="643"/>
      <c r="EA20" s="643"/>
      <c r="EB20" s="643"/>
      <c r="EC20" s="689"/>
    </row>
    <row r="21" spans="2:133" ht="11.25" customHeight="1" x14ac:dyDescent="0.15">
      <c r="B21" s="639" t="s">
        <v>276</v>
      </c>
      <c r="C21" s="640"/>
      <c r="D21" s="640"/>
      <c r="E21" s="640"/>
      <c r="F21" s="640"/>
      <c r="G21" s="640"/>
      <c r="H21" s="640"/>
      <c r="I21" s="640"/>
      <c r="J21" s="640"/>
      <c r="K21" s="640"/>
      <c r="L21" s="640"/>
      <c r="M21" s="640"/>
      <c r="N21" s="640"/>
      <c r="O21" s="640"/>
      <c r="P21" s="640"/>
      <c r="Q21" s="641"/>
      <c r="R21" s="642">
        <v>493</v>
      </c>
      <c r="S21" s="643"/>
      <c r="T21" s="643"/>
      <c r="U21" s="643"/>
      <c r="V21" s="643"/>
      <c r="W21" s="643"/>
      <c r="X21" s="643"/>
      <c r="Y21" s="644"/>
      <c r="Z21" s="675">
        <v>0</v>
      </c>
      <c r="AA21" s="675"/>
      <c r="AB21" s="675"/>
      <c r="AC21" s="675"/>
      <c r="AD21" s="676">
        <v>493</v>
      </c>
      <c r="AE21" s="676"/>
      <c r="AF21" s="676"/>
      <c r="AG21" s="676"/>
      <c r="AH21" s="676"/>
      <c r="AI21" s="676"/>
      <c r="AJ21" s="676"/>
      <c r="AK21" s="676"/>
      <c r="AL21" s="645">
        <v>0</v>
      </c>
      <c r="AM21" s="646"/>
      <c r="AN21" s="646"/>
      <c r="AO21" s="677"/>
      <c r="AP21" s="737" t="s">
        <v>277</v>
      </c>
      <c r="AQ21" s="744"/>
      <c r="AR21" s="744"/>
      <c r="AS21" s="744"/>
      <c r="AT21" s="744"/>
      <c r="AU21" s="744"/>
      <c r="AV21" s="744"/>
      <c r="AW21" s="744"/>
      <c r="AX21" s="744"/>
      <c r="AY21" s="744"/>
      <c r="AZ21" s="744"/>
      <c r="BA21" s="744"/>
      <c r="BB21" s="744"/>
      <c r="BC21" s="744"/>
      <c r="BD21" s="744"/>
      <c r="BE21" s="744"/>
      <c r="BF21" s="739"/>
      <c r="BG21" s="642">
        <v>1760</v>
      </c>
      <c r="BH21" s="643"/>
      <c r="BI21" s="643"/>
      <c r="BJ21" s="643"/>
      <c r="BK21" s="643"/>
      <c r="BL21" s="643"/>
      <c r="BM21" s="643"/>
      <c r="BN21" s="644"/>
      <c r="BO21" s="675">
        <v>0.2</v>
      </c>
      <c r="BP21" s="675"/>
      <c r="BQ21" s="675"/>
      <c r="BR21" s="675"/>
      <c r="BS21" s="648" t="s">
        <v>128</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278</v>
      </c>
      <c r="C22" s="640"/>
      <c r="D22" s="640"/>
      <c r="E22" s="640"/>
      <c r="F22" s="640"/>
      <c r="G22" s="640"/>
      <c r="H22" s="640"/>
      <c r="I22" s="640"/>
      <c r="J22" s="640"/>
      <c r="K22" s="640"/>
      <c r="L22" s="640"/>
      <c r="M22" s="640"/>
      <c r="N22" s="640"/>
      <c r="O22" s="640"/>
      <c r="P22" s="640"/>
      <c r="Q22" s="641"/>
      <c r="R22" s="642">
        <v>1962945</v>
      </c>
      <c r="S22" s="643"/>
      <c r="T22" s="643"/>
      <c r="U22" s="643"/>
      <c r="V22" s="643"/>
      <c r="W22" s="643"/>
      <c r="X22" s="643"/>
      <c r="Y22" s="644"/>
      <c r="Z22" s="675">
        <v>18.100000000000001</v>
      </c>
      <c r="AA22" s="675"/>
      <c r="AB22" s="675"/>
      <c r="AC22" s="675"/>
      <c r="AD22" s="676">
        <v>1731014</v>
      </c>
      <c r="AE22" s="676"/>
      <c r="AF22" s="676"/>
      <c r="AG22" s="676"/>
      <c r="AH22" s="676"/>
      <c r="AI22" s="676"/>
      <c r="AJ22" s="676"/>
      <c r="AK22" s="676"/>
      <c r="AL22" s="645">
        <v>58.5</v>
      </c>
      <c r="AM22" s="646"/>
      <c r="AN22" s="646"/>
      <c r="AO22" s="677"/>
      <c r="AP22" s="737" t="s">
        <v>279</v>
      </c>
      <c r="AQ22" s="744"/>
      <c r="AR22" s="744"/>
      <c r="AS22" s="744"/>
      <c r="AT22" s="744"/>
      <c r="AU22" s="744"/>
      <c r="AV22" s="744"/>
      <c r="AW22" s="744"/>
      <c r="AX22" s="744"/>
      <c r="AY22" s="744"/>
      <c r="AZ22" s="744"/>
      <c r="BA22" s="744"/>
      <c r="BB22" s="744"/>
      <c r="BC22" s="744"/>
      <c r="BD22" s="744"/>
      <c r="BE22" s="744"/>
      <c r="BF22" s="739"/>
      <c r="BG22" s="642" t="s">
        <v>128</v>
      </c>
      <c r="BH22" s="643"/>
      <c r="BI22" s="643"/>
      <c r="BJ22" s="643"/>
      <c r="BK22" s="643"/>
      <c r="BL22" s="643"/>
      <c r="BM22" s="643"/>
      <c r="BN22" s="644"/>
      <c r="BO22" s="675" t="s">
        <v>128</v>
      </c>
      <c r="BP22" s="675"/>
      <c r="BQ22" s="675"/>
      <c r="BR22" s="675"/>
      <c r="BS22" s="648" t="s">
        <v>128</v>
      </c>
      <c r="BT22" s="643"/>
      <c r="BU22" s="643"/>
      <c r="BV22" s="643"/>
      <c r="BW22" s="643"/>
      <c r="BX22" s="643"/>
      <c r="BY22" s="643"/>
      <c r="BZ22" s="643"/>
      <c r="CA22" s="643"/>
      <c r="CB22" s="689"/>
      <c r="CD22" s="746" t="s">
        <v>280</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281</v>
      </c>
      <c r="C23" s="640"/>
      <c r="D23" s="640"/>
      <c r="E23" s="640"/>
      <c r="F23" s="640"/>
      <c r="G23" s="640"/>
      <c r="H23" s="640"/>
      <c r="I23" s="640"/>
      <c r="J23" s="640"/>
      <c r="K23" s="640"/>
      <c r="L23" s="640"/>
      <c r="M23" s="640"/>
      <c r="N23" s="640"/>
      <c r="O23" s="640"/>
      <c r="P23" s="640"/>
      <c r="Q23" s="641"/>
      <c r="R23" s="642">
        <v>1731014</v>
      </c>
      <c r="S23" s="643"/>
      <c r="T23" s="643"/>
      <c r="U23" s="643"/>
      <c r="V23" s="643"/>
      <c r="W23" s="643"/>
      <c r="X23" s="643"/>
      <c r="Y23" s="644"/>
      <c r="Z23" s="675">
        <v>15.9</v>
      </c>
      <c r="AA23" s="675"/>
      <c r="AB23" s="675"/>
      <c r="AC23" s="675"/>
      <c r="AD23" s="676">
        <v>1731014</v>
      </c>
      <c r="AE23" s="676"/>
      <c r="AF23" s="676"/>
      <c r="AG23" s="676"/>
      <c r="AH23" s="676"/>
      <c r="AI23" s="676"/>
      <c r="AJ23" s="676"/>
      <c r="AK23" s="676"/>
      <c r="AL23" s="645">
        <v>58.5</v>
      </c>
      <c r="AM23" s="646"/>
      <c r="AN23" s="646"/>
      <c r="AO23" s="677"/>
      <c r="AP23" s="737" t="s">
        <v>282</v>
      </c>
      <c r="AQ23" s="744"/>
      <c r="AR23" s="744"/>
      <c r="AS23" s="744"/>
      <c r="AT23" s="744"/>
      <c r="AU23" s="744"/>
      <c r="AV23" s="744"/>
      <c r="AW23" s="744"/>
      <c r="AX23" s="744"/>
      <c r="AY23" s="744"/>
      <c r="AZ23" s="744"/>
      <c r="BA23" s="744"/>
      <c r="BB23" s="744"/>
      <c r="BC23" s="744"/>
      <c r="BD23" s="744"/>
      <c r="BE23" s="744"/>
      <c r="BF23" s="739"/>
      <c r="BG23" s="642" t="s">
        <v>128</v>
      </c>
      <c r="BH23" s="643"/>
      <c r="BI23" s="643"/>
      <c r="BJ23" s="643"/>
      <c r="BK23" s="643"/>
      <c r="BL23" s="643"/>
      <c r="BM23" s="643"/>
      <c r="BN23" s="644"/>
      <c r="BO23" s="675" t="s">
        <v>128</v>
      </c>
      <c r="BP23" s="675"/>
      <c r="BQ23" s="675"/>
      <c r="BR23" s="675"/>
      <c r="BS23" s="648" t="s">
        <v>128</v>
      </c>
      <c r="BT23" s="643"/>
      <c r="BU23" s="643"/>
      <c r="BV23" s="643"/>
      <c r="BW23" s="643"/>
      <c r="BX23" s="643"/>
      <c r="BY23" s="643"/>
      <c r="BZ23" s="643"/>
      <c r="CA23" s="643"/>
      <c r="CB23" s="689"/>
      <c r="CD23" s="746" t="s">
        <v>220</v>
      </c>
      <c r="CE23" s="747"/>
      <c r="CF23" s="747"/>
      <c r="CG23" s="747"/>
      <c r="CH23" s="747"/>
      <c r="CI23" s="747"/>
      <c r="CJ23" s="747"/>
      <c r="CK23" s="747"/>
      <c r="CL23" s="747"/>
      <c r="CM23" s="747"/>
      <c r="CN23" s="747"/>
      <c r="CO23" s="747"/>
      <c r="CP23" s="747"/>
      <c r="CQ23" s="748"/>
      <c r="CR23" s="746" t="s">
        <v>283</v>
      </c>
      <c r="CS23" s="747"/>
      <c r="CT23" s="747"/>
      <c r="CU23" s="747"/>
      <c r="CV23" s="747"/>
      <c r="CW23" s="747"/>
      <c r="CX23" s="747"/>
      <c r="CY23" s="748"/>
      <c r="CZ23" s="746" t="s">
        <v>284</v>
      </c>
      <c r="DA23" s="747"/>
      <c r="DB23" s="747"/>
      <c r="DC23" s="748"/>
      <c r="DD23" s="746" t="s">
        <v>285</v>
      </c>
      <c r="DE23" s="747"/>
      <c r="DF23" s="747"/>
      <c r="DG23" s="747"/>
      <c r="DH23" s="747"/>
      <c r="DI23" s="747"/>
      <c r="DJ23" s="747"/>
      <c r="DK23" s="748"/>
      <c r="DL23" s="755" t="s">
        <v>286</v>
      </c>
      <c r="DM23" s="756"/>
      <c r="DN23" s="756"/>
      <c r="DO23" s="756"/>
      <c r="DP23" s="756"/>
      <c r="DQ23" s="756"/>
      <c r="DR23" s="756"/>
      <c r="DS23" s="756"/>
      <c r="DT23" s="756"/>
      <c r="DU23" s="756"/>
      <c r="DV23" s="757"/>
      <c r="DW23" s="746" t="s">
        <v>287</v>
      </c>
      <c r="DX23" s="747"/>
      <c r="DY23" s="747"/>
      <c r="DZ23" s="747"/>
      <c r="EA23" s="747"/>
      <c r="EB23" s="747"/>
      <c r="EC23" s="748"/>
    </row>
    <row r="24" spans="2:133" ht="11.25" customHeight="1" x14ac:dyDescent="0.15">
      <c r="B24" s="639" t="s">
        <v>288</v>
      </c>
      <c r="C24" s="640"/>
      <c r="D24" s="640"/>
      <c r="E24" s="640"/>
      <c r="F24" s="640"/>
      <c r="G24" s="640"/>
      <c r="H24" s="640"/>
      <c r="I24" s="640"/>
      <c r="J24" s="640"/>
      <c r="K24" s="640"/>
      <c r="L24" s="640"/>
      <c r="M24" s="640"/>
      <c r="N24" s="640"/>
      <c r="O24" s="640"/>
      <c r="P24" s="640"/>
      <c r="Q24" s="641"/>
      <c r="R24" s="642">
        <v>231931</v>
      </c>
      <c r="S24" s="643"/>
      <c r="T24" s="643"/>
      <c r="U24" s="643"/>
      <c r="V24" s="643"/>
      <c r="W24" s="643"/>
      <c r="X24" s="643"/>
      <c r="Y24" s="644"/>
      <c r="Z24" s="675">
        <v>2.1</v>
      </c>
      <c r="AA24" s="675"/>
      <c r="AB24" s="675"/>
      <c r="AC24" s="675"/>
      <c r="AD24" s="676" t="s">
        <v>128</v>
      </c>
      <c r="AE24" s="676"/>
      <c r="AF24" s="676"/>
      <c r="AG24" s="676"/>
      <c r="AH24" s="676"/>
      <c r="AI24" s="676"/>
      <c r="AJ24" s="676"/>
      <c r="AK24" s="676"/>
      <c r="AL24" s="645" t="s">
        <v>128</v>
      </c>
      <c r="AM24" s="646"/>
      <c r="AN24" s="646"/>
      <c r="AO24" s="677"/>
      <c r="AP24" s="737" t="s">
        <v>289</v>
      </c>
      <c r="AQ24" s="744"/>
      <c r="AR24" s="744"/>
      <c r="AS24" s="744"/>
      <c r="AT24" s="744"/>
      <c r="AU24" s="744"/>
      <c r="AV24" s="744"/>
      <c r="AW24" s="744"/>
      <c r="AX24" s="744"/>
      <c r="AY24" s="744"/>
      <c r="AZ24" s="744"/>
      <c r="BA24" s="744"/>
      <c r="BB24" s="744"/>
      <c r="BC24" s="744"/>
      <c r="BD24" s="744"/>
      <c r="BE24" s="744"/>
      <c r="BF24" s="739"/>
      <c r="BG24" s="642" t="s">
        <v>128</v>
      </c>
      <c r="BH24" s="643"/>
      <c r="BI24" s="643"/>
      <c r="BJ24" s="643"/>
      <c r="BK24" s="643"/>
      <c r="BL24" s="643"/>
      <c r="BM24" s="643"/>
      <c r="BN24" s="644"/>
      <c r="BO24" s="675" t="s">
        <v>128</v>
      </c>
      <c r="BP24" s="675"/>
      <c r="BQ24" s="675"/>
      <c r="BR24" s="675"/>
      <c r="BS24" s="648" t="s">
        <v>128</v>
      </c>
      <c r="BT24" s="643"/>
      <c r="BU24" s="643"/>
      <c r="BV24" s="643"/>
      <c r="BW24" s="643"/>
      <c r="BX24" s="643"/>
      <c r="BY24" s="643"/>
      <c r="BZ24" s="643"/>
      <c r="CA24" s="643"/>
      <c r="CB24" s="689"/>
      <c r="CD24" s="700" t="s">
        <v>290</v>
      </c>
      <c r="CE24" s="701"/>
      <c r="CF24" s="701"/>
      <c r="CG24" s="701"/>
      <c r="CH24" s="701"/>
      <c r="CI24" s="701"/>
      <c r="CJ24" s="701"/>
      <c r="CK24" s="701"/>
      <c r="CL24" s="701"/>
      <c r="CM24" s="701"/>
      <c r="CN24" s="701"/>
      <c r="CO24" s="701"/>
      <c r="CP24" s="701"/>
      <c r="CQ24" s="702"/>
      <c r="CR24" s="697">
        <v>2216647</v>
      </c>
      <c r="CS24" s="698"/>
      <c r="CT24" s="698"/>
      <c r="CU24" s="698"/>
      <c r="CV24" s="698"/>
      <c r="CW24" s="698"/>
      <c r="CX24" s="698"/>
      <c r="CY24" s="741"/>
      <c r="CZ24" s="742">
        <v>21.8</v>
      </c>
      <c r="DA24" s="715"/>
      <c r="DB24" s="715"/>
      <c r="DC24" s="745"/>
      <c r="DD24" s="740">
        <v>1825498</v>
      </c>
      <c r="DE24" s="698"/>
      <c r="DF24" s="698"/>
      <c r="DG24" s="698"/>
      <c r="DH24" s="698"/>
      <c r="DI24" s="698"/>
      <c r="DJ24" s="698"/>
      <c r="DK24" s="741"/>
      <c r="DL24" s="740">
        <v>1793062</v>
      </c>
      <c r="DM24" s="698"/>
      <c r="DN24" s="698"/>
      <c r="DO24" s="698"/>
      <c r="DP24" s="698"/>
      <c r="DQ24" s="698"/>
      <c r="DR24" s="698"/>
      <c r="DS24" s="698"/>
      <c r="DT24" s="698"/>
      <c r="DU24" s="698"/>
      <c r="DV24" s="741"/>
      <c r="DW24" s="742">
        <v>58.1</v>
      </c>
      <c r="DX24" s="715"/>
      <c r="DY24" s="715"/>
      <c r="DZ24" s="715"/>
      <c r="EA24" s="715"/>
      <c r="EB24" s="715"/>
      <c r="EC24" s="743"/>
    </row>
    <row r="25" spans="2:133" ht="11.25" customHeight="1" x14ac:dyDescent="0.15">
      <c r="B25" s="639" t="s">
        <v>291</v>
      </c>
      <c r="C25" s="640"/>
      <c r="D25" s="640"/>
      <c r="E25" s="640"/>
      <c r="F25" s="640"/>
      <c r="G25" s="640"/>
      <c r="H25" s="640"/>
      <c r="I25" s="640"/>
      <c r="J25" s="640"/>
      <c r="K25" s="640"/>
      <c r="L25" s="640"/>
      <c r="M25" s="640"/>
      <c r="N25" s="640"/>
      <c r="O25" s="640"/>
      <c r="P25" s="640"/>
      <c r="Q25" s="641"/>
      <c r="R25" s="642" t="s">
        <v>128</v>
      </c>
      <c r="S25" s="643"/>
      <c r="T25" s="643"/>
      <c r="U25" s="643"/>
      <c r="V25" s="643"/>
      <c r="W25" s="643"/>
      <c r="X25" s="643"/>
      <c r="Y25" s="644"/>
      <c r="Z25" s="675" t="s">
        <v>128</v>
      </c>
      <c r="AA25" s="675"/>
      <c r="AB25" s="675"/>
      <c r="AC25" s="675"/>
      <c r="AD25" s="676" t="s">
        <v>128</v>
      </c>
      <c r="AE25" s="676"/>
      <c r="AF25" s="676"/>
      <c r="AG25" s="676"/>
      <c r="AH25" s="676"/>
      <c r="AI25" s="676"/>
      <c r="AJ25" s="676"/>
      <c r="AK25" s="676"/>
      <c r="AL25" s="645" t="s">
        <v>128</v>
      </c>
      <c r="AM25" s="646"/>
      <c r="AN25" s="646"/>
      <c r="AO25" s="677"/>
      <c r="AP25" s="737" t="s">
        <v>292</v>
      </c>
      <c r="AQ25" s="744"/>
      <c r="AR25" s="744"/>
      <c r="AS25" s="744"/>
      <c r="AT25" s="744"/>
      <c r="AU25" s="744"/>
      <c r="AV25" s="744"/>
      <c r="AW25" s="744"/>
      <c r="AX25" s="744"/>
      <c r="AY25" s="744"/>
      <c r="AZ25" s="744"/>
      <c r="BA25" s="744"/>
      <c r="BB25" s="744"/>
      <c r="BC25" s="744"/>
      <c r="BD25" s="744"/>
      <c r="BE25" s="744"/>
      <c r="BF25" s="739"/>
      <c r="BG25" s="642" t="s">
        <v>128</v>
      </c>
      <c r="BH25" s="643"/>
      <c r="BI25" s="643"/>
      <c r="BJ25" s="643"/>
      <c r="BK25" s="643"/>
      <c r="BL25" s="643"/>
      <c r="BM25" s="643"/>
      <c r="BN25" s="644"/>
      <c r="BO25" s="675" t="s">
        <v>128</v>
      </c>
      <c r="BP25" s="675"/>
      <c r="BQ25" s="675"/>
      <c r="BR25" s="675"/>
      <c r="BS25" s="648" t="s">
        <v>128</v>
      </c>
      <c r="BT25" s="643"/>
      <c r="BU25" s="643"/>
      <c r="BV25" s="643"/>
      <c r="BW25" s="643"/>
      <c r="BX25" s="643"/>
      <c r="BY25" s="643"/>
      <c r="BZ25" s="643"/>
      <c r="CA25" s="643"/>
      <c r="CB25" s="689"/>
      <c r="CD25" s="681" t="s">
        <v>293</v>
      </c>
      <c r="CE25" s="682"/>
      <c r="CF25" s="682"/>
      <c r="CG25" s="682"/>
      <c r="CH25" s="682"/>
      <c r="CI25" s="682"/>
      <c r="CJ25" s="682"/>
      <c r="CK25" s="682"/>
      <c r="CL25" s="682"/>
      <c r="CM25" s="682"/>
      <c r="CN25" s="682"/>
      <c r="CO25" s="682"/>
      <c r="CP25" s="682"/>
      <c r="CQ25" s="683"/>
      <c r="CR25" s="642">
        <v>785806</v>
      </c>
      <c r="CS25" s="661"/>
      <c r="CT25" s="661"/>
      <c r="CU25" s="661"/>
      <c r="CV25" s="661"/>
      <c r="CW25" s="661"/>
      <c r="CX25" s="661"/>
      <c r="CY25" s="662"/>
      <c r="CZ25" s="645">
        <v>7.7</v>
      </c>
      <c r="DA25" s="663"/>
      <c r="DB25" s="663"/>
      <c r="DC25" s="664"/>
      <c r="DD25" s="648">
        <v>761298</v>
      </c>
      <c r="DE25" s="661"/>
      <c r="DF25" s="661"/>
      <c r="DG25" s="661"/>
      <c r="DH25" s="661"/>
      <c r="DI25" s="661"/>
      <c r="DJ25" s="661"/>
      <c r="DK25" s="662"/>
      <c r="DL25" s="648">
        <v>731934</v>
      </c>
      <c r="DM25" s="661"/>
      <c r="DN25" s="661"/>
      <c r="DO25" s="661"/>
      <c r="DP25" s="661"/>
      <c r="DQ25" s="661"/>
      <c r="DR25" s="661"/>
      <c r="DS25" s="661"/>
      <c r="DT25" s="661"/>
      <c r="DU25" s="661"/>
      <c r="DV25" s="662"/>
      <c r="DW25" s="645">
        <v>23.7</v>
      </c>
      <c r="DX25" s="663"/>
      <c r="DY25" s="663"/>
      <c r="DZ25" s="663"/>
      <c r="EA25" s="663"/>
      <c r="EB25" s="663"/>
      <c r="EC25" s="684"/>
    </row>
    <row r="26" spans="2:133" ht="11.25" customHeight="1" x14ac:dyDescent="0.15">
      <c r="B26" s="639" t="s">
        <v>294</v>
      </c>
      <c r="C26" s="640"/>
      <c r="D26" s="640"/>
      <c r="E26" s="640"/>
      <c r="F26" s="640"/>
      <c r="G26" s="640"/>
      <c r="H26" s="640"/>
      <c r="I26" s="640"/>
      <c r="J26" s="640"/>
      <c r="K26" s="640"/>
      <c r="L26" s="640"/>
      <c r="M26" s="640"/>
      <c r="N26" s="640"/>
      <c r="O26" s="640"/>
      <c r="P26" s="640"/>
      <c r="Q26" s="641"/>
      <c r="R26" s="642">
        <v>3160324</v>
      </c>
      <c r="S26" s="643"/>
      <c r="T26" s="643"/>
      <c r="U26" s="643"/>
      <c r="V26" s="643"/>
      <c r="W26" s="643"/>
      <c r="X26" s="643"/>
      <c r="Y26" s="644"/>
      <c r="Z26" s="675">
        <v>29.1</v>
      </c>
      <c r="AA26" s="675"/>
      <c r="AB26" s="675"/>
      <c r="AC26" s="675"/>
      <c r="AD26" s="676">
        <v>2928393</v>
      </c>
      <c r="AE26" s="676"/>
      <c r="AF26" s="676"/>
      <c r="AG26" s="676"/>
      <c r="AH26" s="676"/>
      <c r="AI26" s="676"/>
      <c r="AJ26" s="676"/>
      <c r="AK26" s="676"/>
      <c r="AL26" s="645">
        <v>99</v>
      </c>
      <c r="AM26" s="646"/>
      <c r="AN26" s="646"/>
      <c r="AO26" s="677"/>
      <c r="AP26" s="737" t="s">
        <v>295</v>
      </c>
      <c r="AQ26" s="738"/>
      <c r="AR26" s="738"/>
      <c r="AS26" s="738"/>
      <c r="AT26" s="738"/>
      <c r="AU26" s="738"/>
      <c r="AV26" s="738"/>
      <c r="AW26" s="738"/>
      <c r="AX26" s="738"/>
      <c r="AY26" s="738"/>
      <c r="AZ26" s="738"/>
      <c r="BA26" s="738"/>
      <c r="BB26" s="738"/>
      <c r="BC26" s="738"/>
      <c r="BD26" s="738"/>
      <c r="BE26" s="738"/>
      <c r="BF26" s="739"/>
      <c r="BG26" s="642" t="s">
        <v>128</v>
      </c>
      <c r="BH26" s="643"/>
      <c r="BI26" s="643"/>
      <c r="BJ26" s="643"/>
      <c r="BK26" s="643"/>
      <c r="BL26" s="643"/>
      <c r="BM26" s="643"/>
      <c r="BN26" s="644"/>
      <c r="BO26" s="675" t="s">
        <v>128</v>
      </c>
      <c r="BP26" s="675"/>
      <c r="BQ26" s="675"/>
      <c r="BR26" s="675"/>
      <c r="BS26" s="648" t="s">
        <v>128</v>
      </c>
      <c r="BT26" s="643"/>
      <c r="BU26" s="643"/>
      <c r="BV26" s="643"/>
      <c r="BW26" s="643"/>
      <c r="BX26" s="643"/>
      <c r="BY26" s="643"/>
      <c r="BZ26" s="643"/>
      <c r="CA26" s="643"/>
      <c r="CB26" s="689"/>
      <c r="CD26" s="681" t="s">
        <v>296</v>
      </c>
      <c r="CE26" s="682"/>
      <c r="CF26" s="682"/>
      <c r="CG26" s="682"/>
      <c r="CH26" s="682"/>
      <c r="CI26" s="682"/>
      <c r="CJ26" s="682"/>
      <c r="CK26" s="682"/>
      <c r="CL26" s="682"/>
      <c r="CM26" s="682"/>
      <c r="CN26" s="682"/>
      <c r="CO26" s="682"/>
      <c r="CP26" s="682"/>
      <c r="CQ26" s="683"/>
      <c r="CR26" s="642">
        <v>445988</v>
      </c>
      <c r="CS26" s="643"/>
      <c r="CT26" s="643"/>
      <c r="CU26" s="643"/>
      <c r="CV26" s="643"/>
      <c r="CW26" s="643"/>
      <c r="CX26" s="643"/>
      <c r="CY26" s="644"/>
      <c r="CZ26" s="645">
        <v>4.4000000000000004</v>
      </c>
      <c r="DA26" s="663"/>
      <c r="DB26" s="663"/>
      <c r="DC26" s="664"/>
      <c r="DD26" s="648">
        <v>437514</v>
      </c>
      <c r="DE26" s="643"/>
      <c r="DF26" s="643"/>
      <c r="DG26" s="643"/>
      <c r="DH26" s="643"/>
      <c r="DI26" s="643"/>
      <c r="DJ26" s="643"/>
      <c r="DK26" s="644"/>
      <c r="DL26" s="648" t="s">
        <v>128</v>
      </c>
      <c r="DM26" s="643"/>
      <c r="DN26" s="643"/>
      <c r="DO26" s="643"/>
      <c r="DP26" s="643"/>
      <c r="DQ26" s="643"/>
      <c r="DR26" s="643"/>
      <c r="DS26" s="643"/>
      <c r="DT26" s="643"/>
      <c r="DU26" s="643"/>
      <c r="DV26" s="644"/>
      <c r="DW26" s="645" t="s">
        <v>128</v>
      </c>
      <c r="DX26" s="663"/>
      <c r="DY26" s="663"/>
      <c r="DZ26" s="663"/>
      <c r="EA26" s="663"/>
      <c r="EB26" s="663"/>
      <c r="EC26" s="684"/>
    </row>
    <row r="27" spans="2:133" ht="11.25" customHeight="1" x14ac:dyDescent="0.15">
      <c r="B27" s="639" t="s">
        <v>297</v>
      </c>
      <c r="C27" s="640"/>
      <c r="D27" s="640"/>
      <c r="E27" s="640"/>
      <c r="F27" s="640"/>
      <c r="G27" s="640"/>
      <c r="H27" s="640"/>
      <c r="I27" s="640"/>
      <c r="J27" s="640"/>
      <c r="K27" s="640"/>
      <c r="L27" s="640"/>
      <c r="M27" s="640"/>
      <c r="N27" s="640"/>
      <c r="O27" s="640"/>
      <c r="P27" s="640"/>
      <c r="Q27" s="641"/>
      <c r="R27" s="642" t="s">
        <v>128</v>
      </c>
      <c r="S27" s="643"/>
      <c r="T27" s="643"/>
      <c r="U27" s="643"/>
      <c r="V27" s="643"/>
      <c r="W27" s="643"/>
      <c r="X27" s="643"/>
      <c r="Y27" s="644"/>
      <c r="Z27" s="675" t="s">
        <v>128</v>
      </c>
      <c r="AA27" s="675"/>
      <c r="AB27" s="675"/>
      <c r="AC27" s="675"/>
      <c r="AD27" s="676" t="s">
        <v>235</v>
      </c>
      <c r="AE27" s="676"/>
      <c r="AF27" s="676"/>
      <c r="AG27" s="676"/>
      <c r="AH27" s="676"/>
      <c r="AI27" s="676"/>
      <c r="AJ27" s="676"/>
      <c r="AK27" s="676"/>
      <c r="AL27" s="645" t="s">
        <v>231</v>
      </c>
      <c r="AM27" s="646"/>
      <c r="AN27" s="646"/>
      <c r="AO27" s="677"/>
      <c r="AP27" s="639" t="s">
        <v>298</v>
      </c>
      <c r="AQ27" s="640"/>
      <c r="AR27" s="640"/>
      <c r="AS27" s="640"/>
      <c r="AT27" s="640"/>
      <c r="AU27" s="640"/>
      <c r="AV27" s="640"/>
      <c r="AW27" s="640"/>
      <c r="AX27" s="640"/>
      <c r="AY27" s="640"/>
      <c r="AZ27" s="640"/>
      <c r="BA27" s="640"/>
      <c r="BB27" s="640"/>
      <c r="BC27" s="640"/>
      <c r="BD27" s="640"/>
      <c r="BE27" s="640"/>
      <c r="BF27" s="641"/>
      <c r="BG27" s="642">
        <v>939870</v>
      </c>
      <c r="BH27" s="643"/>
      <c r="BI27" s="643"/>
      <c r="BJ27" s="643"/>
      <c r="BK27" s="643"/>
      <c r="BL27" s="643"/>
      <c r="BM27" s="643"/>
      <c r="BN27" s="644"/>
      <c r="BO27" s="675">
        <v>100</v>
      </c>
      <c r="BP27" s="675"/>
      <c r="BQ27" s="675"/>
      <c r="BR27" s="675"/>
      <c r="BS27" s="648" t="s">
        <v>128</v>
      </c>
      <c r="BT27" s="643"/>
      <c r="BU27" s="643"/>
      <c r="BV27" s="643"/>
      <c r="BW27" s="643"/>
      <c r="BX27" s="643"/>
      <c r="BY27" s="643"/>
      <c r="BZ27" s="643"/>
      <c r="CA27" s="643"/>
      <c r="CB27" s="689"/>
      <c r="CD27" s="681" t="s">
        <v>299</v>
      </c>
      <c r="CE27" s="682"/>
      <c r="CF27" s="682"/>
      <c r="CG27" s="682"/>
      <c r="CH27" s="682"/>
      <c r="CI27" s="682"/>
      <c r="CJ27" s="682"/>
      <c r="CK27" s="682"/>
      <c r="CL27" s="682"/>
      <c r="CM27" s="682"/>
      <c r="CN27" s="682"/>
      <c r="CO27" s="682"/>
      <c r="CP27" s="682"/>
      <c r="CQ27" s="683"/>
      <c r="CR27" s="642">
        <v>479081</v>
      </c>
      <c r="CS27" s="661"/>
      <c r="CT27" s="661"/>
      <c r="CU27" s="661"/>
      <c r="CV27" s="661"/>
      <c r="CW27" s="661"/>
      <c r="CX27" s="661"/>
      <c r="CY27" s="662"/>
      <c r="CZ27" s="645">
        <v>4.7</v>
      </c>
      <c r="DA27" s="663"/>
      <c r="DB27" s="663"/>
      <c r="DC27" s="664"/>
      <c r="DD27" s="648">
        <v>112920</v>
      </c>
      <c r="DE27" s="661"/>
      <c r="DF27" s="661"/>
      <c r="DG27" s="661"/>
      <c r="DH27" s="661"/>
      <c r="DI27" s="661"/>
      <c r="DJ27" s="661"/>
      <c r="DK27" s="662"/>
      <c r="DL27" s="648">
        <v>109848</v>
      </c>
      <c r="DM27" s="661"/>
      <c r="DN27" s="661"/>
      <c r="DO27" s="661"/>
      <c r="DP27" s="661"/>
      <c r="DQ27" s="661"/>
      <c r="DR27" s="661"/>
      <c r="DS27" s="661"/>
      <c r="DT27" s="661"/>
      <c r="DU27" s="661"/>
      <c r="DV27" s="662"/>
      <c r="DW27" s="645">
        <v>3.6</v>
      </c>
      <c r="DX27" s="663"/>
      <c r="DY27" s="663"/>
      <c r="DZ27" s="663"/>
      <c r="EA27" s="663"/>
      <c r="EB27" s="663"/>
      <c r="EC27" s="684"/>
    </row>
    <row r="28" spans="2:133" ht="11.25" customHeight="1" x14ac:dyDescent="0.15">
      <c r="B28" s="639" t="s">
        <v>300</v>
      </c>
      <c r="C28" s="640"/>
      <c r="D28" s="640"/>
      <c r="E28" s="640"/>
      <c r="F28" s="640"/>
      <c r="G28" s="640"/>
      <c r="H28" s="640"/>
      <c r="I28" s="640"/>
      <c r="J28" s="640"/>
      <c r="K28" s="640"/>
      <c r="L28" s="640"/>
      <c r="M28" s="640"/>
      <c r="N28" s="640"/>
      <c r="O28" s="640"/>
      <c r="P28" s="640"/>
      <c r="Q28" s="641"/>
      <c r="R28" s="642">
        <v>12888</v>
      </c>
      <c r="S28" s="643"/>
      <c r="T28" s="643"/>
      <c r="U28" s="643"/>
      <c r="V28" s="643"/>
      <c r="W28" s="643"/>
      <c r="X28" s="643"/>
      <c r="Y28" s="644"/>
      <c r="Z28" s="675">
        <v>0.1</v>
      </c>
      <c r="AA28" s="675"/>
      <c r="AB28" s="675"/>
      <c r="AC28" s="675"/>
      <c r="AD28" s="676" t="s">
        <v>128</v>
      </c>
      <c r="AE28" s="676"/>
      <c r="AF28" s="676"/>
      <c r="AG28" s="676"/>
      <c r="AH28" s="676"/>
      <c r="AI28" s="676"/>
      <c r="AJ28" s="676"/>
      <c r="AK28" s="676"/>
      <c r="AL28" s="645" t="s">
        <v>235</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301</v>
      </c>
      <c r="CE28" s="682"/>
      <c r="CF28" s="682"/>
      <c r="CG28" s="682"/>
      <c r="CH28" s="682"/>
      <c r="CI28" s="682"/>
      <c r="CJ28" s="682"/>
      <c r="CK28" s="682"/>
      <c r="CL28" s="682"/>
      <c r="CM28" s="682"/>
      <c r="CN28" s="682"/>
      <c r="CO28" s="682"/>
      <c r="CP28" s="682"/>
      <c r="CQ28" s="683"/>
      <c r="CR28" s="642">
        <v>951760</v>
      </c>
      <c r="CS28" s="643"/>
      <c r="CT28" s="643"/>
      <c r="CU28" s="643"/>
      <c r="CV28" s="643"/>
      <c r="CW28" s="643"/>
      <c r="CX28" s="643"/>
      <c r="CY28" s="644"/>
      <c r="CZ28" s="645">
        <v>9.4</v>
      </c>
      <c r="DA28" s="663"/>
      <c r="DB28" s="663"/>
      <c r="DC28" s="664"/>
      <c r="DD28" s="648">
        <v>951280</v>
      </c>
      <c r="DE28" s="643"/>
      <c r="DF28" s="643"/>
      <c r="DG28" s="643"/>
      <c r="DH28" s="643"/>
      <c r="DI28" s="643"/>
      <c r="DJ28" s="643"/>
      <c r="DK28" s="644"/>
      <c r="DL28" s="648">
        <v>951280</v>
      </c>
      <c r="DM28" s="643"/>
      <c r="DN28" s="643"/>
      <c r="DO28" s="643"/>
      <c r="DP28" s="643"/>
      <c r="DQ28" s="643"/>
      <c r="DR28" s="643"/>
      <c r="DS28" s="643"/>
      <c r="DT28" s="643"/>
      <c r="DU28" s="643"/>
      <c r="DV28" s="644"/>
      <c r="DW28" s="645">
        <v>30.8</v>
      </c>
      <c r="DX28" s="663"/>
      <c r="DY28" s="663"/>
      <c r="DZ28" s="663"/>
      <c r="EA28" s="663"/>
      <c r="EB28" s="663"/>
      <c r="EC28" s="684"/>
    </row>
    <row r="29" spans="2:133" ht="11.25" customHeight="1" x14ac:dyDescent="0.15">
      <c r="B29" s="639" t="s">
        <v>302</v>
      </c>
      <c r="C29" s="640"/>
      <c r="D29" s="640"/>
      <c r="E29" s="640"/>
      <c r="F29" s="640"/>
      <c r="G29" s="640"/>
      <c r="H29" s="640"/>
      <c r="I29" s="640"/>
      <c r="J29" s="640"/>
      <c r="K29" s="640"/>
      <c r="L29" s="640"/>
      <c r="M29" s="640"/>
      <c r="N29" s="640"/>
      <c r="O29" s="640"/>
      <c r="P29" s="640"/>
      <c r="Q29" s="641"/>
      <c r="R29" s="642">
        <v>34103</v>
      </c>
      <c r="S29" s="643"/>
      <c r="T29" s="643"/>
      <c r="U29" s="643"/>
      <c r="V29" s="643"/>
      <c r="W29" s="643"/>
      <c r="X29" s="643"/>
      <c r="Y29" s="644"/>
      <c r="Z29" s="675">
        <v>0.3</v>
      </c>
      <c r="AA29" s="675"/>
      <c r="AB29" s="675"/>
      <c r="AC29" s="675"/>
      <c r="AD29" s="676">
        <v>469</v>
      </c>
      <c r="AE29" s="676"/>
      <c r="AF29" s="676"/>
      <c r="AG29" s="676"/>
      <c r="AH29" s="676"/>
      <c r="AI29" s="676"/>
      <c r="AJ29" s="676"/>
      <c r="AK29" s="676"/>
      <c r="AL29" s="645">
        <v>0</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303</v>
      </c>
      <c r="CE29" s="732"/>
      <c r="CF29" s="681" t="s">
        <v>304</v>
      </c>
      <c r="CG29" s="682"/>
      <c r="CH29" s="682"/>
      <c r="CI29" s="682"/>
      <c r="CJ29" s="682"/>
      <c r="CK29" s="682"/>
      <c r="CL29" s="682"/>
      <c r="CM29" s="682"/>
      <c r="CN29" s="682"/>
      <c r="CO29" s="682"/>
      <c r="CP29" s="682"/>
      <c r="CQ29" s="683"/>
      <c r="CR29" s="642">
        <v>950853</v>
      </c>
      <c r="CS29" s="661"/>
      <c r="CT29" s="661"/>
      <c r="CU29" s="661"/>
      <c r="CV29" s="661"/>
      <c r="CW29" s="661"/>
      <c r="CX29" s="661"/>
      <c r="CY29" s="662"/>
      <c r="CZ29" s="645">
        <v>9.4</v>
      </c>
      <c r="DA29" s="663"/>
      <c r="DB29" s="663"/>
      <c r="DC29" s="664"/>
      <c r="DD29" s="648">
        <v>950373</v>
      </c>
      <c r="DE29" s="661"/>
      <c r="DF29" s="661"/>
      <c r="DG29" s="661"/>
      <c r="DH29" s="661"/>
      <c r="DI29" s="661"/>
      <c r="DJ29" s="661"/>
      <c r="DK29" s="662"/>
      <c r="DL29" s="648">
        <v>950373</v>
      </c>
      <c r="DM29" s="661"/>
      <c r="DN29" s="661"/>
      <c r="DO29" s="661"/>
      <c r="DP29" s="661"/>
      <c r="DQ29" s="661"/>
      <c r="DR29" s="661"/>
      <c r="DS29" s="661"/>
      <c r="DT29" s="661"/>
      <c r="DU29" s="661"/>
      <c r="DV29" s="662"/>
      <c r="DW29" s="645">
        <v>30.8</v>
      </c>
      <c r="DX29" s="663"/>
      <c r="DY29" s="663"/>
      <c r="DZ29" s="663"/>
      <c r="EA29" s="663"/>
      <c r="EB29" s="663"/>
      <c r="EC29" s="684"/>
    </row>
    <row r="30" spans="2:133" ht="11.25" customHeight="1" x14ac:dyDescent="0.15">
      <c r="B30" s="639" t="s">
        <v>305</v>
      </c>
      <c r="C30" s="640"/>
      <c r="D30" s="640"/>
      <c r="E30" s="640"/>
      <c r="F30" s="640"/>
      <c r="G30" s="640"/>
      <c r="H30" s="640"/>
      <c r="I30" s="640"/>
      <c r="J30" s="640"/>
      <c r="K30" s="640"/>
      <c r="L30" s="640"/>
      <c r="M30" s="640"/>
      <c r="N30" s="640"/>
      <c r="O30" s="640"/>
      <c r="P30" s="640"/>
      <c r="Q30" s="641"/>
      <c r="R30" s="642">
        <v>4826</v>
      </c>
      <c r="S30" s="643"/>
      <c r="T30" s="643"/>
      <c r="U30" s="643"/>
      <c r="V30" s="643"/>
      <c r="W30" s="643"/>
      <c r="X30" s="643"/>
      <c r="Y30" s="644"/>
      <c r="Z30" s="675">
        <v>0</v>
      </c>
      <c r="AA30" s="675"/>
      <c r="AB30" s="675"/>
      <c r="AC30" s="675"/>
      <c r="AD30" s="676" t="s">
        <v>128</v>
      </c>
      <c r="AE30" s="676"/>
      <c r="AF30" s="676"/>
      <c r="AG30" s="676"/>
      <c r="AH30" s="676"/>
      <c r="AI30" s="676"/>
      <c r="AJ30" s="676"/>
      <c r="AK30" s="676"/>
      <c r="AL30" s="645" t="s">
        <v>128</v>
      </c>
      <c r="AM30" s="646"/>
      <c r="AN30" s="646"/>
      <c r="AO30" s="677"/>
      <c r="AP30" s="703" t="s">
        <v>220</v>
      </c>
      <c r="AQ30" s="704"/>
      <c r="AR30" s="704"/>
      <c r="AS30" s="704"/>
      <c r="AT30" s="704"/>
      <c r="AU30" s="704"/>
      <c r="AV30" s="704"/>
      <c r="AW30" s="704"/>
      <c r="AX30" s="704"/>
      <c r="AY30" s="704"/>
      <c r="AZ30" s="704"/>
      <c r="BA30" s="704"/>
      <c r="BB30" s="704"/>
      <c r="BC30" s="704"/>
      <c r="BD30" s="704"/>
      <c r="BE30" s="704"/>
      <c r="BF30" s="705"/>
      <c r="BG30" s="703" t="s">
        <v>306</v>
      </c>
      <c r="BH30" s="728"/>
      <c r="BI30" s="728"/>
      <c r="BJ30" s="728"/>
      <c r="BK30" s="728"/>
      <c r="BL30" s="728"/>
      <c r="BM30" s="728"/>
      <c r="BN30" s="728"/>
      <c r="BO30" s="728"/>
      <c r="BP30" s="728"/>
      <c r="BQ30" s="729"/>
      <c r="BR30" s="703" t="s">
        <v>307</v>
      </c>
      <c r="BS30" s="728"/>
      <c r="BT30" s="728"/>
      <c r="BU30" s="728"/>
      <c r="BV30" s="728"/>
      <c r="BW30" s="728"/>
      <c r="BX30" s="728"/>
      <c r="BY30" s="728"/>
      <c r="BZ30" s="728"/>
      <c r="CA30" s="728"/>
      <c r="CB30" s="729"/>
      <c r="CD30" s="733"/>
      <c r="CE30" s="734"/>
      <c r="CF30" s="681" t="s">
        <v>308</v>
      </c>
      <c r="CG30" s="682"/>
      <c r="CH30" s="682"/>
      <c r="CI30" s="682"/>
      <c r="CJ30" s="682"/>
      <c r="CK30" s="682"/>
      <c r="CL30" s="682"/>
      <c r="CM30" s="682"/>
      <c r="CN30" s="682"/>
      <c r="CO30" s="682"/>
      <c r="CP30" s="682"/>
      <c r="CQ30" s="683"/>
      <c r="CR30" s="642">
        <v>932407</v>
      </c>
      <c r="CS30" s="643"/>
      <c r="CT30" s="643"/>
      <c r="CU30" s="643"/>
      <c r="CV30" s="643"/>
      <c r="CW30" s="643"/>
      <c r="CX30" s="643"/>
      <c r="CY30" s="644"/>
      <c r="CZ30" s="645">
        <v>9.1999999999999993</v>
      </c>
      <c r="DA30" s="663"/>
      <c r="DB30" s="663"/>
      <c r="DC30" s="664"/>
      <c r="DD30" s="648">
        <v>931927</v>
      </c>
      <c r="DE30" s="643"/>
      <c r="DF30" s="643"/>
      <c r="DG30" s="643"/>
      <c r="DH30" s="643"/>
      <c r="DI30" s="643"/>
      <c r="DJ30" s="643"/>
      <c r="DK30" s="644"/>
      <c r="DL30" s="648">
        <v>931927</v>
      </c>
      <c r="DM30" s="643"/>
      <c r="DN30" s="643"/>
      <c r="DO30" s="643"/>
      <c r="DP30" s="643"/>
      <c r="DQ30" s="643"/>
      <c r="DR30" s="643"/>
      <c r="DS30" s="643"/>
      <c r="DT30" s="643"/>
      <c r="DU30" s="643"/>
      <c r="DV30" s="644"/>
      <c r="DW30" s="645">
        <v>30.2</v>
      </c>
      <c r="DX30" s="663"/>
      <c r="DY30" s="663"/>
      <c r="DZ30" s="663"/>
      <c r="EA30" s="663"/>
      <c r="EB30" s="663"/>
      <c r="EC30" s="684"/>
    </row>
    <row r="31" spans="2:133" ht="11.25" customHeight="1" x14ac:dyDescent="0.15">
      <c r="B31" s="639" t="s">
        <v>309</v>
      </c>
      <c r="C31" s="640"/>
      <c r="D31" s="640"/>
      <c r="E31" s="640"/>
      <c r="F31" s="640"/>
      <c r="G31" s="640"/>
      <c r="H31" s="640"/>
      <c r="I31" s="640"/>
      <c r="J31" s="640"/>
      <c r="K31" s="640"/>
      <c r="L31" s="640"/>
      <c r="M31" s="640"/>
      <c r="N31" s="640"/>
      <c r="O31" s="640"/>
      <c r="P31" s="640"/>
      <c r="Q31" s="641"/>
      <c r="R31" s="642">
        <v>3260023</v>
      </c>
      <c r="S31" s="643"/>
      <c r="T31" s="643"/>
      <c r="U31" s="643"/>
      <c r="V31" s="643"/>
      <c r="W31" s="643"/>
      <c r="X31" s="643"/>
      <c r="Y31" s="644"/>
      <c r="Z31" s="675">
        <v>30</v>
      </c>
      <c r="AA31" s="675"/>
      <c r="AB31" s="675"/>
      <c r="AC31" s="675"/>
      <c r="AD31" s="676" t="s">
        <v>128</v>
      </c>
      <c r="AE31" s="676"/>
      <c r="AF31" s="676"/>
      <c r="AG31" s="676"/>
      <c r="AH31" s="676"/>
      <c r="AI31" s="676"/>
      <c r="AJ31" s="676"/>
      <c r="AK31" s="676"/>
      <c r="AL31" s="645" t="s">
        <v>128</v>
      </c>
      <c r="AM31" s="646"/>
      <c r="AN31" s="646"/>
      <c r="AO31" s="677"/>
      <c r="AP31" s="717" t="s">
        <v>310</v>
      </c>
      <c r="AQ31" s="718"/>
      <c r="AR31" s="718"/>
      <c r="AS31" s="718"/>
      <c r="AT31" s="723" t="s">
        <v>311</v>
      </c>
      <c r="AU31" s="231"/>
      <c r="AV31" s="231"/>
      <c r="AW31" s="231"/>
      <c r="AX31" s="710" t="s">
        <v>186</v>
      </c>
      <c r="AY31" s="711"/>
      <c r="AZ31" s="711"/>
      <c r="BA31" s="711"/>
      <c r="BB31" s="711"/>
      <c r="BC31" s="711"/>
      <c r="BD31" s="711"/>
      <c r="BE31" s="711"/>
      <c r="BF31" s="712"/>
      <c r="BG31" s="713">
        <v>99.4</v>
      </c>
      <c r="BH31" s="714"/>
      <c r="BI31" s="714"/>
      <c r="BJ31" s="714"/>
      <c r="BK31" s="714"/>
      <c r="BL31" s="714"/>
      <c r="BM31" s="715">
        <v>97.8</v>
      </c>
      <c r="BN31" s="714"/>
      <c r="BO31" s="714"/>
      <c r="BP31" s="714"/>
      <c r="BQ31" s="716"/>
      <c r="BR31" s="713">
        <v>99.5</v>
      </c>
      <c r="BS31" s="714"/>
      <c r="BT31" s="714"/>
      <c r="BU31" s="714"/>
      <c r="BV31" s="714"/>
      <c r="BW31" s="714"/>
      <c r="BX31" s="715">
        <v>96.5</v>
      </c>
      <c r="BY31" s="714"/>
      <c r="BZ31" s="714"/>
      <c r="CA31" s="714"/>
      <c r="CB31" s="716"/>
      <c r="CD31" s="733"/>
      <c r="CE31" s="734"/>
      <c r="CF31" s="681" t="s">
        <v>312</v>
      </c>
      <c r="CG31" s="682"/>
      <c r="CH31" s="682"/>
      <c r="CI31" s="682"/>
      <c r="CJ31" s="682"/>
      <c r="CK31" s="682"/>
      <c r="CL31" s="682"/>
      <c r="CM31" s="682"/>
      <c r="CN31" s="682"/>
      <c r="CO31" s="682"/>
      <c r="CP31" s="682"/>
      <c r="CQ31" s="683"/>
      <c r="CR31" s="642">
        <v>18446</v>
      </c>
      <c r="CS31" s="661"/>
      <c r="CT31" s="661"/>
      <c r="CU31" s="661"/>
      <c r="CV31" s="661"/>
      <c r="CW31" s="661"/>
      <c r="CX31" s="661"/>
      <c r="CY31" s="662"/>
      <c r="CZ31" s="645">
        <v>0.2</v>
      </c>
      <c r="DA31" s="663"/>
      <c r="DB31" s="663"/>
      <c r="DC31" s="664"/>
      <c r="DD31" s="648">
        <v>18446</v>
      </c>
      <c r="DE31" s="661"/>
      <c r="DF31" s="661"/>
      <c r="DG31" s="661"/>
      <c r="DH31" s="661"/>
      <c r="DI31" s="661"/>
      <c r="DJ31" s="661"/>
      <c r="DK31" s="662"/>
      <c r="DL31" s="648">
        <v>18446</v>
      </c>
      <c r="DM31" s="661"/>
      <c r="DN31" s="661"/>
      <c r="DO31" s="661"/>
      <c r="DP31" s="661"/>
      <c r="DQ31" s="661"/>
      <c r="DR31" s="661"/>
      <c r="DS31" s="661"/>
      <c r="DT31" s="661"/>
      <c r="DU31" s="661"/>
      <c r="DV31" s="662"/>
      <c r="DW31" s="645">
        <v>0.6</v>
      </c>
      <c r="DX31" s="663"/>
      <c r="DY31" s="663"/>
      <c r="DZ31" s="663"/>
      <c r="EA31" s="663"/>
      <c r="EB31" s="663"/>
      <c r="EC31" s="684"/>
    </row>
    <row r="32" spans="2:133" ht="11.25" customHeight="1" x14ac:dyDescent="0.15">
      <c r="B32" s="706" t="s">
        <v>313</v>
      </c>
      <c r="C32" s="707"/>
      <c r="D32" s="707"/>
      <c r="E32" s="707"/>
      <c r="F32" s="707"/>
      <c r="G32" s="707"/>
      <c r="H32" s="707"/>
      <c r="I32" s="707"/>
      <c r="J32" s="707"/>
      <c r="K32" s="707"/>
      <c r="L32" s="707"/>
      <c r="M32" s="707"/>
      <c r="N32" s="707"/>
      <c r="O32" s="707"/>
      <c r="P32" s="707"/>
      <c r="Q32" s="708"/>
      <c r="R32" s="642" t="s">
        <v>128</v>
      </c>
      <c r="S32" s="643"/>
      <c r="T32" s="643"/>
      <c r="U32" s="643"/>
      <c r="V32" s="643"/>
      <c r="W32" s="643"/>
      <c r="X32" s="643"/>
      <c r="Y32" s="644"/>
      <c r="Z32" s="675" t="s">
        <v>231</v>
      </c>
      <c r="AA32" s="675"/>
      <c r="AB32" s="675"/>
      <c r="AC32" s="675"/>
      <c r="AD32" s="676" t="s">
        <v>128</v>
      </c>
      <c r="AE32" s="676"/>
      <c r="AF32" s="676"/>
      <c r="AG32" s="676"/>
      <c r="AH32" s="676"/>
      <c r="AI32" s="676"/>
      <c r="AJ32" s="676"/>
      <c r="AK32" s="676"/>
      <c r="AL32" s="645" t="s">
        <v>128</v>
      </c>
      <c r="AM32" s="646"/>
      <c r="AN32" s="646"/>
      <c r="AO32" s="677"/>
      <c r="AP32" s="719"/>
      <c r="AQ32" s="720"/>
      <c r="AR32" s="720"/>
      <c r="AS32" s="720"/>
      <c r="AT32" s="724"/>
      <c r="AU32" s="230" t="s">
        <v>314</v>
      </c>
      <c r="AV32" s="230"/>
      <c r="AW32" s="230"/>
      <c r="AX32" s="639" t="s">
        <v>315</v>
      </c>
      <c r="AY32" s="640"/>
      <c r="AZ32" s="640"/>
      <c r="BA32" s="640"/>
      <c r="BB32" s="640"/>
      <c r="BC32" s="640"/>
      <c r="BD32" s="640"/>
      <c r="BE32" s="640"/>
      <c r="BF32" s="641"/>
      <c r="BG32" s="726">
        <v>99.6</v>
      </c>
      <c r="BH32" s="661"/>
      <c r="BI32" s="661"/>
      <c r="BJ32" s="661"/>
      <c r="BK32" s="661"/>
      <c r="BL32" s="661"/>
      <c r="BM32" s="646">
        <v>97.9</v>
      </c>
      <c r="BN32" s="727"/>
      <c r="BO32" s="727"/>
      <c r="BP32" s="727"/>
      <c r="BQ32" s="688"/>
      <c r="BR32" s="726">
        <v>99.6</v>
      </c>
      <c r="BS32" s="661"/>
      <c r="BT32" s="661"/>
      <c r="BU32" s="661"/>
      <c r="BV32" s="661"/>
      <c r="BW32" s="661"/>
      <c r="BX32" s="646">
        <v>97.8</v>
      </c>
      <c r="BY32" s="727"/>
      <c r="BZ32" s="727"/>
      <c r="CA32" s="727"/>
      <c r="CB32" s="688"/>
      <c r="CD32" s="735"/>
      <c r="CE32" s="736"/>
      <c r="CF32" s="681" t="s">
        <v>316</v>
      </c>
      <c r="CG32" s="682"/>
      <c r="CH32" s="682"/>
      <c r="CI32" s="682"/>
      <c r="CJ32" s="682"/>
      <c r="CK32" s="682"/>
      <c r="CL32" s="682"/>
      <c r="CM32" s="682"/>
      <c r="CN32" s="682"/>
      <c r="CO32" s="682"/>
      <c r="CP32" s="682"/>
      <c r="CQ32" s="683"/>
      <c r="CR32" s="642">
        <v>907</v>
      </c>
      <c r="CS32" s="643"/>
      <c r="CT32" s="643"/>
      <c r="CU32" s="643"/>
      <c r="CV32" s="643"/>
      <c r="CW32" s="643"/>
      <c r="CX32" s="643"/>
      <c r="CY32" s="644"/>
      <c r="CZ32" s="645">
        <v>0</v>
      </c>
      <c r="DA32" s="663"/>
      <c r="DB32" s="663"/>
      <c r="DC32" s="664"/>
      <c r="DD32" s="648">
        <v>907</v>
      </c>
      <c r="DE32" s="643"/>
      <c r="DF32" s="643"/>
      <c r="DG32" s="643"/>
      <c r="DH32" s="643"/>
      <c r="DI32" s="643"/>
      <c r="DJ32" s="643"/>
      <c r="DK32" s="644"/>
      <c r="DL32" s="648">
        <v>907</v>
      </c>
      <c r="DM32" s="643"/>
      <c r="DN32" s="643"/>
      <c r="DO32" s="643"/>
      <c r="DP32" s="643"/>
      <c r="DQ32" s="643"/>
      <c r="DR32" s="643"/>
      <c r="DS32" s="643"/>
      <c r="DT32" s="643"/>
      <c r="DU32" s="643"/>
      <c r="DV32" s="644"/>
      <c r="DW32" s="645">
        <v>0</v>
      </c>
      <c r="DX32" s="663"/>
      <c r="DY32" s="663"/>
      <c r="DZ32" s="663"/>
      <c r="EA32" s="663"/>
      <c r="EB32" s="663"/>
      <c r="EC32" s="684"/>
    </row>
    <row r="33" spans="2:133" ht="11.25" customHeight="1" x14ac:dyDescent="0.15">
      <c r="B33" s="639" t="s">
        <v>317</v>
      </c>
      <c r="C33" s="640"/>
      <c r="D33" s="640"/>
      <c r="E33" s="640"/>
      <c r="F33" s="640"/>
      <c r="G33" s="640"/>
      <c r="H33" s="640"/>
      <c r="I33" s="640"/>
      <c r="J33" s="640"/>
      <c r="K33" s="640"/>
      <c r="L33" s="640"/>
      <c r="M33" s="640"/>
      <c r="N33" s="640"/>
      <c r="O33" s="640"/>
      <c r="P33" s="640"/>
      <c r="Q33" s="641"/>
      <c r="R33" s="642">
        <v>490916</v>
      </c>
      <c r="S33" s="643"/>
      <c r="T33" s="643"/>
      <c r="U33" s="643"/>
      <c r="V33" s="643"/>
      <c r="W33" s="643"/>
      <c r="X33" s="643"/>
      <c r="Y33" s="644"/>
      <c r="Z33" s="675">
        <v>4.5</v>
      </c>
      <c r="AA33" s="675"/>
      <c r="AB33" s="675"/>
      <c r="AC33" s="675"/>
      <c r="AD33" s="676" t="s">
        <v>128</v>
      </c>
      <c r="AE33" s="676"/>
      <c r="AF33" s="676"/>
      <c r="AG33" s="676"/>
      <c r="AH33" s="676"/>
      <c r="AI33" s="676"/>
      <c r="AJ33" s="676"/>
      <c r="AK33" s="676"/>
      <c r="AL33" s="645" t="s">
        <v>128</v>
      </c>
      <c r="AM33" s="646"/>
      <c r="AN33" s="646"/>
      <c r="AO33" s="677"/>
      <c r="AP33" s="721"/>
      <c r="AQ33" s="722"/>
      <c r="AR33" s="722"/>
      <c r="AS33" s="722"/>
      <c r="AT33" s="725"/>
      <c r="AU33" s="232"/>
      <c r="AV33" s="232"/>
      <c r="AW33" s="232"/>
      <c r="AX33" s="623" t="s">
        <v>318</v>
      </c>
      <c r="AY33" s="624"/>
      <c r="AZ33" s="624"/>
      <c r="BA33" s="624"/>
      <c r="BB33" s="624"/>
      <c r="BC33" s="624"/>
      <c r="BD33" s="624"/>
      <c r="BE33" s="624"/>
      <c r="BF33" s="625"/>
      <c r="BG33" s="709">
        <v>99.3</v>
      </c>
      <c r="BH33" s="627"/>
      <c r="BI33" s="627"/>
      <c r="BJ33" s="627"/>
      <c r="BK33" s="627"/>
      <c r="BL33" s="627"/>
      <c r="BM33" s="669">
        <v>97.5</v>
      </c>
      <c r="BN33" s="627"/>
      <c r="BO33" s="627"/>
      <c r="BP33" s="627"/>
      <c r="BQ33" s="671"/>
      <c r="BR33" s="709">
        <v>99.5</v>
      </c>
      <c r="BS33" s="627"/>
      <c r="BT33" s="627"/>
      <c r="BU33" s="627"/>
      <c r="BV33" s="627"/>
      <c r="BW33" s="627"/>
      <c r="BX33" s="669">
        <v>96.4</v>
      </c>
      <c r="BY33" s="627"/>
      <c r="BZ33" s="627"/>
      <c r="CA33" s="627"/>
      <c r="CB33" s="671"/>
      <c r="CD33" s="681" t="s">
        <v>319</v>
      </c>
      <c r="CE33" s="682"/>
      <c r="CF33" s="682"/>
      <c r="CG33" s="682"/>
      <c r="CH33" s="682"/>
      <c r="CI33" s="682"/>
      <c r="CJ33" s="682"/>
      <c r="CK33" s="682"/>
      <c r="CL33" s="682"/>
      <c r="CM33" s="682"/>
      <c r="CN33" s="682"/>
      <c r="CO33" s="682"/>
      <c r="CP33" s="682"/>
      <c r="CQ33" s="683"/>
      <c r="CR33" s="642">
        <v>3380953</v>
      </c>
      <c r="CS33" s="661"/>
      <c r="CT33" s="661"/>
      <c r="CU33" s="661"/>
      <c r="CV33" s="661"/>
      <c r="CW33" s="661"/>
      <c r="CX33" s="661"/>
      <c r="CY33" s="662"/>
      <c r="CZ33" s="645">
        <v>33.299999999999997</v>
      </c>
      <c r="DA33" s="663"/>
      <c r="DB33" s="663"/>
      <c r="DC33" s="664"/>
      <c r="DD33" s="648">
        <v>2060045</v>
      </c>
      <c r="DE33" s="661"/>
      <c r="DF33" s="661"/>
      <c r="DG33" s="661"/>
      <c r="DH33" s="661"/>
      <c r="DI33" s="661"/>
      <c r="DJ33" s="661"/>
      <c r="DK33" s="662"/>
      <c r="DL33" s="648">
        <v>1001084</v>
      </c>
      <c r="DM33" s="661"/>
      <c r="DN33" s="661"/>
      <c r="DO33" s="661"/>
      <c r="DP33" s="661"/>
      <c r="DQ33" s="661"/>
      <c r="DR33" s="661"/>
      <c r="DS33" s="661"/>
      <c r="DT33" s="661"/>
      <c r="DU33" s="661"/>
      <c r="DV33" s="662"/>
      <c r="DW33" s="645">
        <v>32.4</v>
      </c>
      <c r="DX33" s="663"/>
      <c r="DY33" s="663"/>
      <c r="DZ33" s="663"/>
      <c r="EA33" s="663"/>
      <c r="EB33" s="663"/>
      <c r="EC33" s="684"/>
    </row>
    <row r="34" spans="2:133" ht="11.25" customHeight="1" x14ac:dyDescent="0.15">
      <c r="B34" s="639" t="s">
        <v>320</v>
      </c>
      <c r="C34" s="640"/>
      <c r="D34" s="640"/>
      <c r="E34" s="640"/>
      <c r="F34" s="640"/>
      <c r="G34" s="640"/>
      <c r="H34" s="640"/>
      <c r="I34" s="640"/>
      <c r="J34" s="640"/>
      <c r="K34" s="640"/>
      <c r="L34" s="640"/>
      <c r="M34" s="640"/>
      <c r="N34" s="640"/>
      <c r="O34" s="640"/>
      <c r="P34" s="640"/>
      <c r="Q34" s="641"/>
      <c r="R34" s="642">
        <v>89541</v>
      </c>
      <c r="S34" s="643"/>
      <c r="T34" s="643"/>
      <c r="U34" s="643"/>
      <c r="V34" s="643"/>
      <c r="W34" s="643"/>
      <c r="X34" s="643"/>
      <c r="Y34" s="644"/>
      <c r="Z34" s="675">
        <v>0.8</v>
      </c>
      <c r="AA34" s="675"/>
      <c r="AB34" s="675"/>
      <c r="AC34" s="675"/>
      <c r="AD34" s="676">
        <v>26225</v>
      </c>
      <c r="AE34" s="676"/>
      <c r="AF34" s="676"/>
      <c r="AG34" s="676"/>
      <c r="AH34" s="676"/>
      <c r="AI34" s="676"/>
      <c r="AJ34" s="676"/>
      <c r="AK34" s="676"/>
      <c r="AL34" s="645">
        <v>0.9</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321</v>
      </c>
      <c r="CE34" s="682"/>
      <c r="CF34" s="682"/>
      <c r="CG34" s="682"/>
      <c r="CH34" s="682"/>
      <c r="CI34" s="682"/>
      <c r="CJ34" s="682"/>
      <c r="CK34" s="682"/>
      <c r="CL34" s="682"/>
      <c r="CM34" s="682"/>
      <c r="CN34" s="682"/>
      <c r="CO34" s="682"/>
      <c r="CP34" s="682"/>
      <c r="CQ34" s="683"/>
      <c r="CR34" s="642">
        <v>775796</v>
      </c>
      <c r="CS34" s="643"/>
      <c r="CT34" s="643"/>
      <c r="CU34" s="643"/>
      <c r="CV34" s="643"/>
      <c r="CW34" s="643"/>
      <c r="CX34" s="643"/>
      <c r="CY34" s="644"/>
      <c r="CZ34" s="645">
        <v>7.6</v>
      </c>
      <c r="DA34" s="663"/>
      <c r="DB34" s="663"/>
      <c r="DC34" s="664"/>
      <c r="DD34" s="648">
        <v>648182</v>
      </c>
      <c r="DE34" s="643"/>
      <c r="DF34" s="643"/>
      <c r="DG34" s="643"/>
      <c r="DH34" s="643"/>
      <c r="DI34" s="643"/>
      <c r="DJ34" s="643"/>
      <c r="DK34" s="644"/>
      <c r="DL34" s="648">
        <v>325708</v>
      </c>
      <c r="DM34" s="643"/>
      <c r="DN34" s="643"/>
      <c r="DO34" s="643"/>
      <c r="DP34" s="643"/>
      <c r="DQ34" s="643"/>
      <c r="DR34" s="643"/>
      <c r="DS34" s="643"/>
      <c r="DT34" s="643"/>
      <c r="DU34" s="643"/>
      <c r="DV34" s="644"/>
      <c r="DW34" s="645">
        <v>10.6</v>
      </c>
      <c r="DX34" s="663"/>
      <c r="DY34" s="663"/>
      <c r="DZ34" s="663"/>
      <c r="EA34" s="663"/>
      <c r="EB34" s="663"/>
      <c r="EC34" s="684"/>
    </row>
    <row r="35" spans="2:133" ht="11.25" customHeight="1" x14ac:dyDescent="0.15">
      <c r="B35" s="639" t="s">
        <v>322</v>
      </c>
      <c r="C35" s="640"/>
      <c r="D35" s="640"/>
      <c r="E35" s="640"/>
      <c r="F35" s="640"/>
      <c r="G35" s="640"/>
      <c r="H35" s="640"/>
      <c r="I35" s="640"/>
      <c r="J35" s="640"/>
      <c r="K35" s="640"/>
      <c r="L35" s="640"/>
      <c r="M35" s="640"/>
      <c r="N35" s="640"/>
      <c r="O35" s="640"/>
      <c r="P35" s="640"/>
      <c r="Q35" s="641"/>
      <c r="R35" s="642">
        <v>429981</v>
      </c>
      <c r="S35" s="643"/>
      <c r="T35" s="643"/>
      <c r="U35" s="643"/>
      <c r="V35" s="643"/>
      <c r="W35" s="643"/>
      <c r="X35" s="643"/>
      <c r="Y35" s="644"/>
      <c r="Z35" s="675">
        <v>4</v>
      </c>
      <c r="AA35" s="675"/>
      <c r="AB35" s="675"/>
      <c r="AC35" s="675"/>
      <c r="AD35" s="676" t="s">
        <v>235</v>
      </c>
      <c r="AE35" s="676"/>
      <c r="AF35" s="676"/>
      <c r="AG35" s="676"/>
      <c r="AH35" s="676"/>
      <c r="AI35" s="676"/>
      <c r="AJ35" s="676"/>
      <c r="AK35" s="676"/>
      <c r="AL35" s="645" t="s">
        <v>128</v>
      </c>
      <c r="AM35" s="646"/>
      <c r="AN35" s="646"/>
      <c r="AO35" s="677"/>
      <c r="AP35" s="235"/>
      <c r="AQ35" s="703" t="s">
        <v>323</v>
      </c>
      <c r="AR35" s="704"/>
      <c r="AS35" s="704"/>
      <c r="AT35" s="704"/>
      <c r="AU35" s="704"/>
      <c r="AV35" s="704"/>
      <c r="AW35" s="704"/>
      <c r="AX35" s="704"/>
      <c r="AY35" s="704"/>
      <c r="AZ35" s="704"/>
      <c r="BA35" s="704"/>
      <c r="BB35" s="704"/>
      <c r="BC35" s="704"/>
      <c r="BD35" s="704"/>
      <c r="BE35" s="704"/>
      <c r="BF35" s="705"/>
      <c r="BG35" s="703" t="s">
        <v>324</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325</v>
      </c>
      <c r="CE35" s="682"/>
      <c r="CF35" s="682"/>
      <c r="CG35" s="682"/>
      <c r="CH35" s="682"/>
      <c r="CI35" s="682"/>
      <c r="CJ35" s="682"/>
      <c r="CK35" s="682"/>
      <c r="CL35" s="682"/>
      <c r="CM35" s="682"/>
      <c r="CN35" s="682"/>
      <c r="CO35" s="682"/>
      <c r="CP35" s="682"/>
      <c r="CQ35" s="683"/>
      <c r="CR35" s="642">
        <v>64932</v>
      </c>
      <c r="CS35" s="661"/>
      <c r="CT35" s="661"/>
      <c r="CU35" s="661"/>
      <c r="CV35" s="661"/>
      <c r="CW35" s="661"/>
      <c r="CX35" s="661"/>
      <c r="CY35" s="662"/>
      <c r="CZ35" s="645">
        <v>0.6</v>
      </c>
      <c r="DA35" s="663"/>
      <c r="DB35" s="663"/>
      <c r="DC35" s="664"/>
      <c r="DD35" s="648">
        <v>32187</v>
      </c>
      <c r="DE35" s="661"/>
      <c r="DF35" s="661"/>
      <c r="DG35" s="661"/>
      <c r="DH35" s="661"/>
      <c r="DI35" s="661"/>
      <c r="DJ35" s="661"/>
      <c r="DK35" s="662"/>
      <c r="DL35" s="648">
        <v>31406</v>
      </c>
      <c r="DM35" s="661"/>
      <c r="DN35" s="661"/>
      <c r="DO35" s="661"/>
      <c r="DP35" s="661"/>
      <c r="DQ35" s="661"/>
      <c r="DR35" s="661"/>
      <c r="DS35" s="661"/>
      <c r="DT35" s="661"/>
      <c r="DU35" s="661"/>
      <c r="DV35" s="662"/>
      <c r="DW35" s="645">
        <v>1</v>
      </c>
      <c r="DX35" s="663"/>
      <c r="DY35" s="663"/>
      <c r="DZ35" s="663"/>
      <c r="EA35" s="663"/>
      <c r="EB35" s="663"/>
      <c r="EC35" s="684"/>
    </row>
    <row r="36" spans="2:133" ht="11.25" customHeight="1" x14ac:dyDescent="0.15">
      <c r="B36" s="639" t="s">
        <v>326</v>
      </c>
      <c r="C36" s="640"/>
      <c r="D36" s="640"/>
      <c r="E36" s="640"/>
      <c r="F36" s="640"/>
      <c r="G36" s="640"/>
      <c r="H36" s="640"/>
      <c r="I36" s="640"/>
      <c r="J36" s="640"/>
      <c r="K36" s="640"/>
      <c r="L36" s="640"/>
      <c r="M36" s="640"/>
      <c r="N36" s="640"/>
      <c r="O36" s="640"/>
      <c r="P36" s="640"/>
      <c r="Q36" s="641"/>
      <c r="R36" s="642">
        <v>460645</v>
      </c>
      <c r="S36" s="643"/>
      <c r="T36" s="643"/>
      <c r="U36" s="643"/>
      <c r="V36" s="643"/>
      <c r="W36" s="643"/>
      <c r="X36" s="643"/>
      <c r="Y36" s="644"/>
      <c r="Z36" s="675">
        <v>4.2</v>
      </c>
      <c r="AA36" s="675"/>
      <c r="AB36" s="675"/>
      <c r="AC36" s="675"/>
      <c r="AD36" s="676" t="s">
        <v>128</v>
      </c>
      <c r="AE36" s="676"/>
      <c r="AF36" s="676"/>
      <c r="AG36" s="676"/>
      <c r="AH36" s="676"/>
      <c r="AI36" s="676"/>
      <c r="AJ36" s="676"/>
      <c r="AK36" s="676"/>
      <c r="AL36" s="645" t="s">
        <v>235</v>
      </c>
      <c r="AM36" s="646"/>
      <c r="AN36" s="646"/>
      <c r="AO36" s="677"/>
      <c r="AP36" s="235"/>
      <c r="AQ36" s="694" t="s">
        <v>327</v>
      </c>
      <c r="AR36" s="695"/>
      <c r="AS36" s="695"/>
      <c r="AT36" s="695"/>
      <c r="AU36" s="695"/>
      <c r="AV36" s="695"/>
      <c r="AW36" s="695"/>
      <c r="AX36" s="695"/>
      <c r="AY36" s="696"/>
      <c r="AZ36" s="697">
        <v>340725</v>
      </c>
      <c r="BA36" s="698"/>
      <c r="BB36" s="698"/>
      <c r="BC36" s="698"/>
      <c r="BD36" s="698"/>
      <c r="BE36" s="698"/>
      <c r="BF36" s="699"/>
      <c r="BG36" s="700" t="s">
        <v>328</v>
      </c>
      <c r="BH36" s="701"/>
      <c r="BI36" s="701"/>
      <c r="BJ36" s="701"/>
      <c r="BK36" s="701"/>
      <c r="BL36" s="701"/>
      <c r="BM36" s="701"/>
      <c r="BN36" s="701"/>
      <c r="BO36" s="701"/>
      <c r="BP36" s="701"/>
      <c r="BQ36" s="701"/>
      <c r="BR36" s="701"/>
      <c r="BS36" s="701"/>
      <c r="BT36" s="701"/>
      <c r="BU36" s="702"/>
      <c r="BV36" s="697">
        <v>109755</v>
      </c>
      <c r="BW36" s="698"/>
      <c r="BX36" s="698"/>
      <c r="BY36" s="698"/>
      <c r="BZ36" s="698"/>
      <c r="CA36" s="698"/>
      <c r="CB36" s="699"/>
      <c r="CD36" s="681" t="s">
        <v>329</v>
      </c>
      <c r="CE36" s="682"/>
      <c r="CF36" s="682"/>
      <c r="CG36" s="682"/>
      <c r="CH36" s="682"/>
      <c r="CI36" s="682"/>
      <c r="CJ36" s="682"/>
      <c r="CK36" s="682"/>
      <c r="CL36" s="682"/>
      <c r="CM36" s="682"/>
      <c r="CN36" s="682"/>
      <c r="CO36" s="682"/>
      <c r="CP36" s="682"/>
      <c r="CQ36" s="683"/>
      <c r="CR36" s="642">
        <v>1485706</v>
      </c>
      <c r="CS36" s="643"/>
      <c r="CT36" s="643"/>
      <c r="CU36" s="643"/>
      <c r="CV36" s="643"/>
      <c r="CW36" s="643"/>
      <c r="CX36" s="643"/>
      <c r="CY36" s="644"/>
      <c r="CZ36" s="645">
        <v>14.6</v>
      </c>
      <c r="DA36" s="663"/>
      <c r="DB36" s="663"/>
      <c r="DC36" s="664"/>
      <c r="DD36" s="648">
        <v>527338</v>
      </c>
      <c r="DE36" s="643"/>
      <c r="DF36" s="643"/>
      <c r="DG36" s="643"/>
      <c r="DH36" s="643"/>
      <c r="DI36" s="643"/>
      <c r="DJ36" s="643"/>
      <c r="DK36" s="644"/>
      <c r="DL36" s="648">
        <v>403920</v>
      </c>
      <c r="DM36" s="643"/>
      <c r="DN36" s="643"/>
      <c r="DO36" s="643"/>
      <c r="DP36" s="643"/>
      <c r="DQ36" s="643"/>
      <c r="DR36" s="643"/>
      <c r="DS36" s="643"/>
      <c r="DT36" s="643"/>
      <c r="DU36" s="643"/>
      <c r="DV36" s="644"/>
      <c r="DW36" s="645">
        <v>13.1</v>
      </c>
      <c r="DX36" s="663"/>
      <c r="DY36" s="663"/>
      <c r="DZ36" s="663"/>
      <c r="EA36" s="663"/>
      <c r="EB36" s="663"/>
      <c r="EC36" s="684"/>
    </row>
    <row r="37" spans="2:133" ht="11.25" customHeight="1" x14ac:dyDescent="0.15">
      <c r="B37" s="639" t="s">
        <v>330</v>
      </c>
      <c r="C37" s="640"/>
      <c r="D37" s="640"/>
      <c r="E37" s="640"/>
      <c r="F37" s="640"/>
      <c r="G37" s="640"/>
      <c r="H37" s="640"/>
      <c r="I37" s="640"/>
      <c r="J37" s="640"/>
      <c r="K37" s="640"/>
      <c r="L37" s="640"/>
      <c r="M37" s="640"/>
      <c r="N37" s="640"/>
      <c r="O37" s="640"/>
      <c r="P37" s="640"/>
      <c r="Q37" s="641"/>
      <c r="R37" s="642">
        <v>708386</v>
      </c>
      <c r="S37" s="643"/>
      <c r="T37" s="643"/>
      <c r="U37" s="643"/>
      <c r="V37" s="643"/>
      <c r="W37" s="643"/>
      <c r="X37" s="643"/>
      <c r="Y37" s="644"/>
      <c r="Z37" s="675">
        <v>6.5</v>
      </c>
      <c r="AA37" s="675"/>
      <c r="AB37" s="675"/>
      <c r="AC37" s="675"/>
      <c r="AD37" s="676" t="s">
        <v>128</v>
      </c>
      <c r="AE37" s="676"/>
      <c r="AF37" s="676"/>
      <c r="AG37" s="676"/>
      <c r="AH37" s="676"/>
      <c r="AI37" s="676"/>
      <c r="AJ37" s="676"/>
      <c r="AK37" s="676"/>
      <c r="AL37" s="645" t="s">
        <v>235</v>
      </c>
      <c r="AM37" s="646"/>
      <c r="AN37" s="646"/>
      <c r="AO37" s="677"/>
      <c r="AQ37" s="685" t="s">
        <v>331</v>
      </c>
      <c r="AR37" s="686"/>
      <c r="AS37" s="686"/>
      <c r="AT37" s="686"/>
      <c r="AU37" s="686"/>
      <c r="AV37" s="686"/>
      <c r="AW37" s="686"/>
      <c r="AX37" s="686"/>
      <c r="AY37" s="687"/>
      <c r="AZ37" s="642">
        <v>15338</v>
      </c>
      <c r="BA37" s="643"/>
      <c r="BB37" s="643"/>
      <c r="BC37" s="643"/>
      <c r="BD37" s="661"/>
      <c r="BE37" s="661"/>
      <c r="BF37" s="688"/>
      <c r="BG37" s="681" t="s">
        <v>332</v>
      </c>
      <c r="BH37" s="682"/>
      <c r="BI37" s="682"/>
      <c r="BJ37" s="682"/>
      <c r="BK37" s="682"/>
      <c r="BL37" s="682"/>
      <c r="BM37" s="682"/>
      <c r="BN37" s="682"/>
      <c r="BO37" s="682"/>
      <c r="BP37" s="682"/>
      <c r="BQ37" s="682"/>
      <c r="BR37" s="682"/>
      <c r="BS37" s="682"/>
      <c r="BT37" s="682"/>
      <c r="BU37" s="683"/>
      <c r="BV37" s="642">
        <v>94761</v>
      </c>
      <c r="BW37" s="643"/>
      <c r="BX37" s="643"/>
      <c r="BY37" s="643"/>
      <c r="BZ37" s="643"/>
      <c r="CA37" s="643"/>
      <c r="CB37" s="689"/>
      <c r="CD37" s="681" t="s">
        <v>333</v>
      </c>
      <c r="CE37" s="682"/>
      <c r="CF37" s="682"/>
      <c r="CG37" s="682"/>
      <c r="CH37" s="682"/>
      <c r="CI37" s="682"/>
      <c r="CJ37" s="682"/>
      <c r="CK37" s="682"/>
      <c r="CL37" s="682"/>
      <c r="CM37" s="682"/>
      <c r="CN37" s="682"/>
      <c r="CO37" s="682"/>
      <c r="CP37" s="682"/>
      <c r="CQ37" s="683"/>
      <c r="CR37" s="642">
        <v>161151</v>
      </c>
      <c r="CS37" s="661"/>
      <c r="CT37" s="661"/>
      <c r="CU37" s="661"/>
      <c r="CV37" s="661"/>
      <c r="CW37" s="661"/>
      <c r="CX37" s="661"/>
      <c r="CY37" s="662"/>
      <c r="CZ37" s="645">
        <v>1.6</v>
      </c>
      <c r="DA37" s="663"/>
      <c r="DB37" s="663"/>
      <c r="DC37" s="664"/>
      <c r="DD37" s="648">
        <v>161151</v>
      </c>
      <c r="DE37" s="661"/>
      <c r="DF37" s="661"/>
      <c r="DG37" s="661"/>
      <c r="DH37" s="661"/>
      <c r="DI37" s="661"/>
      <c r="DJ37" s="661"/>
      <c r="DK37" s="662"/>
      <c r="DL37" s="648">
        <v>135180</v>
      </c>
      <c r="DM37" s="661"/>
      <c r="DN37" s="661"/>
      <c r="DO37" s="661"/>
      <c r="DP37" s="661"/>
      <c r="DQ37" s="661"/>
      <c r="DR37" s="661"/>
      <c r="DS37" s="661"/>
      <c r="DT37" s="661"/>
      <c r="DU37" s="661"/>
      <c r="DV37" s="662"/>
      <c r="DW37" s="645">
        <v>4.4000000000000004</v>
      </c>
      <c r="DX37" s="663"/>
      <c r="DY37" s="663"/>
      <c r="DZ37" s="663"/>
      <c r="EA37" s="663"/>
      <c r="EB37" s="663"/>
      <c r="EC37" s="684"/>
    </row>
    <row r="38" spans="2:133" ht="11.25" customHeight="1" x14ac:dyDescent="0.15">
      <c r="B38" s="639" t="s">
        <v>334</v>
      </c>
      <c r="C38" s="640"/>
      <c r="D38" s="640"/>
      <c r="E38" s="640"/>
      <c r="F38" s="640"/>
      <c r="G38" s="640"/>
      <c r="H38" s="640"/>
      <c r="I38" s="640"/>
      <c r="J38" s="640"/>
      <c r="K38" s="640"/>
      <c r="L38" s="640"/>
      <c r="M38" s="640"/>
      <c r="N38" s="640"/>
      <c r="O38" s="640"/>
      <c r="P38" s="640"/>
      <c r="Q38" s="641"/>
      <c r="R38" s="642">
        <v>49671</v>
      </c>
      <c r="S38" s="643"/>
      <c r="T38" s="643"/>
      <c r="U38" s="643"/>
      <c r="V38" s="643"/>
      <c r="W38" s="643"/>
      <c r="X38" s="643"/>
      <c r="Y38" s="644"/>
      <c r="Z38" s="675">
        <v>0.5</v>
      </c>
      <c r="AA38" s="675"/>
      <c r="AB38" s="675"/>
      <c r="AC38" s="675"/>
      <c r="AD38" s="676">
        <v>2309</v>
      </c>
      <c r="AE38" s="676"/>
      <c r="AF38" s="676"/>
      <c r="AG38" s="676"/>
      <c r="AH38" s="676"/>
      <c r="AI38" s="676"/>
      <c r="AJ38" s="676"/>
      <c r="AK38" s="676"/>
      <c r="AL38" s="645">
        <v>0.1</v>
      </c>
      <c r="AM38" s="646"/>
      <c r="AN38" s="646"/>
      <c r="AO38" s="677"/>
      <c r="AQ38" s="685" t="s">
        <v>335</v>
      </c>
      <c r="AR38" s="686"/>
      <c r="AS38" s="686"/>
      <c r="AT38" s="686"/>
      <c r="AU38" s="686"/>
      <c r="AV38" s="686"/>
      <c r="AW38" s="686"/>
      <c r="AX38" s="686"/>
      <c r="AY38" s="687"/>
      <c r="AZ38" s="642" t="s">
        <v>235</v>
      </c>
      <c r="BA38" s="643"/>
      <c r="BB38" s="643"/>
      <c r="BC38" s="643"/>
      <c r="BD38" s="661"/>
      <c r="BE38" s="661"/>
      <c r="BF38" s="688"/>
      <c r="BG38" s="681" t="s">
        <v>336</v>
      </c>
      <c r="BH38" s="682"/>
      <c r="BI38" s="682"/>
      <c r="BJ38" s="682"/>
      <c r="BK38" s="682"/>
      <c r="BL38" s="682"/>
      <c r="BM38" s="682"/>
      <c r="BN38" s="682"/>
      <c r="BO38" s="682"/>
      <c r="BP38" s="682"/>
      <c r="BQ38" s="682"/>
      <c r="BR38" s="682"/>
      <c r="BS38" s="682"/>
      <c r="BT38" s="682"/>
      <c r="BU38" s="683"/>
      <c r="BV38" s="642">
        <v>973</v>
      </c>
      <c r="BW38" s="643"/>
      <c r="BX38" s="643"/>
      <c r="BY38" s="643"/>
      <c r="BZ38" s="643"/>
      <c r="CA38" s="643"/>
      <c r="CB38" s="689"/>
      <c r="CD38" s="681" t="s">
        <v>337</v>
      </c>
      <c r="CE38" s="682"/>
      <c r="CF38" s="682"/>
      <c r="CG38" s="682"/>
      <c r="CH38" s="682"/>
      <c r="CI38" s="682"/>
      <c r="CJ38" s="682"/>
      <c r="CK38" s="682"/>
      <c r="CL38" s="682"/>
      <c r="CM38" s="682"/>
      <c r="CN38" s="682"/>
      <c r="CO38" s="682"/>
      <c r="CP38" s="682"/>
      <c r="CQ38" s="683"/>
      <c r="CR38" s="642">
        <v>340725</v>
      </c>
      <c r="CS38" s="643"/>
      <c r="CT38" s="643"/>
      <c r="CU38" s="643"/>
      <c r="CV38" s="643"/>
      <c r="CW38" s="643"/>
      <c r="CX38" s="643"/>
      <c r="CY38" s="644"/>
      <c r="CZ38" s="645">
        <v>3.4</v>
      </c>
      <c r="DA38" s="663"/>
      <c r="DB38" s="663"/>
      <c r="DC38" s="664"/>
      <c r="DD38" s="648">
        <v>275191</v>
      </c>
      <c r="DE38" s="643"/>
      <c r="DF38" s="643"/>
      <c r="DG38" s="643"/>
      <c r="DH38" s="643"/>
      <c r="DI38" s="643"/>
      <c r="DJ38" s="643"/>
      <c r="DK38" s="644"/>
      <c r="DL38" s="648">
        <v>240050</v>
      </c>
      <c r="DM38" s="643"/>
      <c r="DN38" s="643"/>
      <c r="DO38" s="643"/>
      <c r="DP38" s="643"/>
      <c r="DQ38" s="643"/>
      <c r="DR38" s="643"/>
      <c r="DS38" s="643"/>
      <c r="DT38" s="643"/>
      <c r="DU38" s="643"/>
      <c r="DV38" s="644"/>
      <c r="DW38" s="645">
        <v>7.8</v>
      </c>
      <c r="DX38" s="663"/>
      <c r="DY38" s="663"/>
      <c r="DZ38" s="663"/>
      <c r="EA38" s="663"/>
      <c r="EB38" s="663"/>
      <c r="EC38" s="684"/>
    </row>
    <row r="39" spans="2:133" ht="11.25" customHeight="1" x14ac:dyDescent="0.15">
      <c r="B39" s="639" t="s">
        <v>338</v>
      </c>
      <c r="C39" s="640"/>
      <c r="D39" s="640"/>
      <c r="E39" s="640"/>
      <c r="F39" s="640"/>
      <c r="G39" s="640"/>
      <c r="H39" s="640"/>
      <c r="I39" s="640"/>
      <c r="J39" s="640"/>
      <c r="K39" s="640"/>
      <c r="L39" s="640"/>
      <c r="M39" s="640"/>
      <c r="N39" s="640"/>
      <c r="O39" s="640"/>
      <c r="P39" s="640"/>
      <c r="Q39" s="641"/>
      <c r="R39" s="642">
        <v>2151600</v>
      </c>
      <c r="S39" s="643"/>
      <c r="T39" s="643"/>
      <c r="U39" s="643"/>
      <c r="V39" s="643"/>
      <c r="W39" s="643"/>
      <c r="X39" s="643"/>
      <c r="Y39" s="644"/>
      <c r="Z39" s="675">
        <v>19.8</v>
      </c>
      <c r="AA39" s="675"/>
      <c r="AB39" s="675"/>
      <c r="AC39" s="675"/>
      <c r="AD39" s="676" t="s">
        <v>128</v>
      </c>
      <c r="AE39" s="676"/>
      <c r="AF39" s="676"/>
      <c r="AG39" s="676"/>
      <c r="AH39" s="676"/>
      <c r="AI39" s="676"/>
      <c r="AJ39" s="676"/>
      <c r="AK39" s="676"/>
      <c r="AL39" s="645" t="s">
        <v>128</v>
      </c>
      <c r="AM39" s="646"/>
      <c r="AN39" s="646"/>
      <c r="AO39" s="677"/>
      <c r="AQ39" s="685" t="s">
        <v>339</v>
      </c>
      <c r="AR39" s="686"/>
      <c r="AS39" s="686"/>
      <c r="AT39" s="686"/>
      <c r="AU39" s="686"/>
      <c r="AV39" s="686"/>
      <c r="AW39" s="686"/>
      <c r="AX39" s="686"/>
      <c r="AY39" s="687"/>
      <c r="AZ39" s="642" t="s">
        <v>128</v>
      </c>
      <c r="BA39" s="643"/>
      <c r="BB39" s="643"/>
      <c r="BC39" s="643"/>
      <c r="BD39" s="661"/>
      <c r="BE39" s="661"/>
      <c r="BF39" s="688"/>
      <c r="BG39" s="681" t="s">
        <v>340</v>
      </c>
      <c r="BH39" s="682"/>
      <c r="BI39" s="682"/>
      <c r="BJ39" s="682"/>
      <c r="BK39" s="682"/>
      <c r="BL39" s="682"/>
      <c r="BM39" s="682"/>
      <c r="BN39" s="682"/>
      <c r="BO39" s="682"/>
      <c r="BP39" s="682"/>
      <c r="BQ39" s="682"/>
      <c r="BR39" s="682"/>
      <c r="BS39" s="682"/>
      <c r="BT39" s="682"/>
      <c r="BU39" s="683"/>
      <c r="BV39" s="642">
        <v>1683</v>
      </c>
      <c r="BW39" s="643"/>
      <c r="BX39" s="643"/>
      <c r="BY39" s="643"/>
      <c r="BZ39" s="643"/>
      <c r="CA39" s="643"/>
      <c r="CB39" s="689"/>
      <c r="CD39" s="681" t="s">
        <v>341</v>
      </c>
      <c r="CE39" s="682"/>
      <c r="CF39" s="682"/>
      <c r="CG39" s="682"/>
      <c r="CH39" s="682"/>
      <c r="CI39" s="682"/>
      <c r="CJ39" s="682"/>
      <c r="CK39" s="682"/>
      <c r="CL39" s="682"/>
      <c r="CM39" s="682"/>
      <c r="CN39" s="682"/>
      <c r="CO39" s="682"/>
      <c r="CP39" s="682"/>
      <c r="CQ39" s="683"/>
      <c r="CR39" s="642">
        <v>713794</v>
      </c>
      <c r="CS39" s="661"/>
      <c r="CT39" s="661"/>
      <c r="CU39" s="661"/>
      <c r="CV39" s="661"/>
      <c r="CW39" s="661"/>
      <c r="CX39" s="661"/>
      <c r="CY39" s="662"/>
      <c r="CZ39" s="645">
        <v>7</v>
      </c>
      <c r="DA39" s="663"/>
      <c r="DB39" s="663"/>
      <c r="DC39" s="664"/>
      <c r="DD39" s="648">
        <v>577147</v>
      </c>
      <c r="DE39" s="661"/>
      <c r="DF39" s="661"/>
      <c r="DG39" s="661"/>
      <c r="DH39" s="661"/>
      <c r="DI39" s="661"/>
      <c r="DJ39" s="661"/>
      <c r="DK39" s="662"/>
      <c r="DL39" s="648" t="s">
        <v>128</v>
      </c>
      <c r="DM39" s="661"/>
      <c r="DN39" s="661"/>
      <c r="DO39" s="661"/>
      <c r="DP39" s="661"/>
      <c r="DQ39" s="661"/>
      <c r="DR39" s="661"/>
      <c r="DS39" s="661"/>
      <c r="DT39" s="661"/>
      <c r="DU39" s="661"/>
      <c r="DV39" s="662"/>
      <c r="DW39" s="645" t="s">
        <v>128</v>
      </c>
      <c r="DX39" s="663"/>
      <c r="DY39" s="663"/>
      <c r="DZ39" s="663"/>
      <c r="EA39" s="663"/>
      <c r="EB39" s="663"/>
      <c r="EC39" s="684"/>
    </row>
    <row r="40" spans="2:133" ht="11.25" customHeight="1" x14ac:dyDescent="0.15">
      <c r="B40" s="639" t="s">
        <v>342</v>
      </c>
      <c r="C40" s="640"/>
      <c r="D40" s="640"/>
      <c r="E40" s="640"/>
      <c r="F40" s="640"/>
      <c r="G40" s="640"/>
      <c r="H40" s="640"/>
      <c r="I40" s="640"/>
      <c r="J40" s="640"/>
      <c r="K40" s="640"/>
      <c r="L40" s="640"/>
      <c r="M40" s="640"/>
      <c r="N40" s="640"/>
      <c r="O40" s="640"/>
      <c r="P40" s="640"/>
      <c r="Q40" s="641"/>
      <c r="R40" s="642" t="s">
        <v>128</v>
      </c>
      <c r="S40" s="643"/>
      <c r="T40" s="643"/>
      <c r="U40" s="643"/>
      <c r="V40" s="643"/>
      <c r="W40" s="643"/>
      <c r="X40" s="643"/>
      <c r="Y40" s="644"/>
      <c r="Z40" s="675" t="s">
        <v>128</v>
      </c>
      <c r="AA40" s="675"/>
      <c r="AB40" s="675"/>
      <c r="AC40" s="675"/>
      <c r="AD40" s="676" t="s">
        <v>128</v>
      </c>
      <c r="AE40" s="676"/>
      <c r="AF40" s="676"/>
      <c r="AG40" s="676"/>
      <c r="AH40" s="676"/>
      <c r="AI40" s="676"/>
      <c r="AJ40" s="676"/>
      <c r="AK40" s="676"/>
      <c r="AL40" s="645" t="s">
        <v>128</v>
      </c>
      <c r="AM40" s="646"/>
      <c r="AN40" s="646"/>
      <c r="AO40" s="677"/>
      <c r="AQ40" s="685" t="s">
        <v>343</v>
      </c>
      <c r="AR40" s="686"/>
      <c r="AS40" s="686"/>
      <c r="AT40" s="686"/>
      <c r="AU40" s="686"/>
      <c r="AV40" s="686"/>
      <c r="AW40" s="686"/>
      <c r="AX40" s="686"/>
      <c r="AY40" s="687"/>
      <c r="AZ40" s="642" t="s">
        <v>128</v>
      </c>
      <c r="BA40" s="643"/>
      <c r="BB40" s="643"/>
      <c r="BC40" s="643"/>
      <c r="BD40" s="661"/>
      <c r="BE40" s="661"/>
      <c r="BF40" s="688"/>
      <c r="BG40" s="690" t="s">
        <v>344</v>
      </c>
      <c r="BH40" s="691"/>
      <c r="BI40" s="691"/>
      <c r="BJ40" s="691"/>
      <c r="BK40" s="691"/>
      <c r="BL40" s="236"/>
      <c r="BM40" s="682" t="s">
        <v>345</v>
      </c>
      <c r="BN40" s="682"/>
      <c r="BO40" s="682"/>
      <c r="BP40" s="682"/>
      <c r="BQ40" s="682"/>
      <c r="BR40" s="682"/>
      <c r="BS40" s="682"/>
      <c r="BT40" s="682"/>
      <c r="BU40" s="683"/>
      <c r="BV40" s="642">
        <v>107</v>
      </c>
      <c r="BW40" s="643"/>
      <c r="BX40" s="643"/>
      <c r="BY40" s="643"/>
      <c r="BZ40" s="643"/>
      <c r="CA40" s="643"/>
      <c r="CB40" s="689"/>
      <c r="CD40" s="681" t="s">
        <v>346</v>
      </c>
      <c r="CE40" s="682"/>
      <c r="CF40" s="682"/>
      <c r="CG40" s="682"/>
      <c r="CH40" s="682"/>
      <c r="CI40" s="682"/>
      <c r="CJ40" s="682"/>
      <c r="CK40" s="682"/>
      <c r="CL40" s="682"/>
      <c r="CM40" s="682"/>
      <c r="CN40" s="682"/>
      <c r="CO40" s="682"/>
      <c r="CP40" s="682"/>
      <c r="CQ40" s="683"/>
      <c r="CR40" s="642" t="s">
        <v>128</v>
      </c>
      <c r="CS40" s="643"/>
      <c r="CT40" s="643"/>
      <c r="CU40" s="643"/>
      <c r="CV40" s="643"/>
      <c r="CW40" s="643"/>
      <c r="CX40" s="643"/>
      <c r="CY40" s="644"/>
      <c r="CZ40" s="645" t="s">
        <v>128</v>
      </c>
      <c r="DA40" s="663"/>
      <c r="DB40" s="663"/>
      <c r="DC40" s="664"/>
      <c r="DD40" s="648" t="s">
        <v>128</v>
      </c>
      <c r="DE40" s="643"/>
      <c r="DF40" s="643"/>
      <c r="DG40" s="643"/>
      <c r="DH40" s="643"/>
      <c r="DI40" s="643"/>
      <c r="DJ40" s="643"/>
      <c r="DK40" s="644"/>
      <c r="DL40" s="648" t="s">
        <v>128</v>
      </c>
      <c r="DM40" s="643"/>
      <c r="DN40" s="643"/>
      <c r="DO40" s="643"/>
      <c r="DP40" s="643"/>
      <c r="DQ40" s="643"/>
      <c r="DR40" s="643"/>
      <c r="DS40" s="643"/>
      <c r="DT40" s="643"/>
      <c r="DU40" s="643"/>
      <c r="DV40" s="644"/>
      <c r="DW40" s="645" t="s">
        <v>128</v>
      </c>
      <c r="DX40" s="663"/>
      <c r="DY40" s="663"/>
      <c r="DZ40" s="663"/>
      <c r="EA40" s="663"/>
      <c r="EB40" s="663"/>
      <c r="EC40" s="684"/>
    </row>
    <row r="41" spans="2:133" ht="11.25" customHeight="1" x14ac:dyDescent="0.15">
      <c r="B41" s="639" t="s">
        <v>347</v>
      </c>
      <c r="C41" s="640"/>
      <c r="D41" s="640"/>
      <c r="E41" s="640"/>
      <c r="F41" s="640"/>
      <c r="G41" s="640"/>
      <c r="H41" s="640"/>
      <c r="I41" s="640"/>
      <c r="J41" s="640"/>
      <c r="K41" s="640"/>
      <c r="L41" s="640"/>
      <c r="M41" s="640"/>
      <c r="N41" s="640"/>
      <c r="O41" s="640"/>
      <c r="P41" s="640"/>
      <c r="Q41" s="641"/>
      <c r="R41" s="642" t="s">
        <v>235</v>
      </c>
      <c r="S41" s="643"/>
      <c r="T41" s="643"/>
      <c r="U41" s="643"/>
      <c r="V41" s="643"/>
      <c r="W41" s="643"/>
      <c r="X41" s="643"/>
      <c r="Y41" s="644"/>
      <c r="Z41" s="675" t="s">
        <v>128</v>
      </c>
      <c r="AA41" s="675"/>
      <c r="AB41" s="675"/>
      <c r="AC41" s="675"/>
      <c r="AD41" s="676" t="s">
        <v>128</v>
      </c>
      <c r="AE41" s="676"/>
      <c r="AF41" s="676"/>
      <c r="AG41" s="676"/>
      <c r="AH41" s="676"/>
      <c r="AI41" s="676"/>
      <c r="AJ41" s="676"/>
      <c r="AK41" s="676"/>
      <c r="AL41" s="645" t="s">
        <v>128</v>
      </c>
      <c r="AM41" s="646"/>
      <c r="AN41" s="646"/>
      <c r="AO41" s="677"/>
      <c r="AQ41" s="685" t="s">
        <v>348</v>
      </c>
      <c r="AR41" s="686"/>
      <c r="AS41" s="686"/>
      <c r="AT41" s="686"/>
      <c r="AU41" s="686"/>
      <c r="AV41" s="686"/>
      <c r="AW41" s="686"/>
      <c r="AX41" s="686"/>
      <c r="AY41" s="687"/>
      <c r="AZ41" s="642">
        <v>88193</v>
      </c>
      <c r="BA41" s="643"/>
      <c r="BB41" s="643"/>
      <c r="BC41" s="643"/>
      <c r="BD41" s="661"/>
      <c r="BE41" s="661"/>
      <c r="BF41" s="688"/>
      <c r="BG41" s="690"/>
      <c r="BH41" s="691"/>
      <c r="BI41" s="691"/>
      <c r="BJ41" s="691"/>
      <c r="BK41" s="691"/>
      <c r="BL41" s="236"/>
      <c r="BM41" s="682" t="s">
        <v>349</v>
      </c>
      <c r="BN41" s="682"/>
      <c r="BO41" s="682"/>
      <c r="BP41" s="682"/>
      <c r="BQ41" s="682"/>
      <c r="BR41" s="682"/>
      <c r="BS41" s="682"/>
      <c r="BT41" s="682"/>
      <c r="BU41" s="683"/>
      <c r="BV41" s="642">
        <v>2</v>
      </c>
      <c r="BW41" s="643"/>
      <c r="BX41" s="643"/>
      <c r="BY41" s="643"/>
      <c r="BZ41" s="643"/>
      <c r="CA41" s="643"/>
      <c r="CB41" s="689"/>
      <c r="CD41" s="681" t="s">
        <v>350</v>
      </c>
      <c r="CE41" s="682"/>
      <c r="CF41" s="682"/>
      <c r="CG41" s="682"/>
      <c r="CH41" s="682"/>
      <c r="CI41" s="682"/>
      <c r="CJ41" s="682"/>
      <c r="CK41" s="682"/>
      <c r="CL41" s="682"/>
      <c r="CM41" s="682"/>
      <c r="CN41" s="682"/>
      <c r="CO41" s="682"/>
      <c r="CP41" s="682"/>
      <c r="CQ41" s="683"/>
      <c r="CR41" s="642" t="s">
        <v>235</v>
      </c>
      <c r="CS41" s="661"/>
      <c r="CT41" s="661"/>
      <c r="CU41" s="661"/>
      <c r="CV41" s="661"/>
      <c r="CW41" s="661"/>
      <c r="CX41" s="661"/>
      <c r="CY41" s="662"/>
      <c r="CZ41" s="645" t="s">
        <v>128</v>
      </c>
      <c r="DA41" s="663"/>
      <c r="DB41" s="663"/>
      <c r="DC41" s="664"/>
      <c r="DD41" s="648" t="s">
        <v>128</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351</v>
      </c>
      <c r="C42" s="640"/>
      <c r="D42" s="640"/>
      <c r="E42" s="640"/>
      <c r="F42" s="640"/>
      <c r="G42" s="640"/>
      <c r="H42" s="640"/>
      <c r="I42" s="640"/>
      <c r="J42" s="640"/>
      <c r="K42" s="640"/>
      <c r="L42" s="640"/>
      <c r="M42" s="640"/>
      <c r="N42" s="640"/>
      <c r="O42" s="640"/>
      <c r="P42" s="640"/>
      <c r="Q42" s="641"/>
      <c r="R42" s="642">
        <v>129800</v>
      </c>
      <c r="S42" s="643"/>
      <c r="T42" s="643"/>
      <c r="U42" s="643"/>
      <c r="V42" s="643"/>
      <c r="W42" s="643"/>
      <c r="X42" s="643"/>
      <c r="Y42" s="644"/>
      <c r="Z42" s="675">
        <v>1.2</v>
      </c>
      <c r="AA42" s="675"/>
      <c r="AB42" s="675"/>
      <c r="AC42" s="675"/>
      <c r="AD42" s="676" t="s">
        <v>128</v>
      </c>
      <c r="AE42" s="676"/>
      <c r="AF42" s="676"/>
      <c r="AG42" s="676"/>
      <c r="AH42" s="676"/>
      <c r="AI42" s="676"/>
      <c r="AJ42" s="676"/>
      <c r="AK42" s="676"/>
      <c r="AL42" s="645" t="s">
        <v>128</v>
      </c>
      <c r="AM42" s="646"/>
      <c r="AN42" s="646"/>
      <c r="AO42" s="677"/>
      <c r="AQ42" s="678" t="s">
        <v>352</v>
      </c>
      <c r="AR42" s="679"/>
      <c r="AS42" s="679"/>
      <c r="AT42" s="679"/>
      <c r="AU42" s="679"/>
      <c r="AV42" s="679"/>
      <c r="AW42" s="679"/>
      <c r="AX42" s="679"/>
      <c r="AY42" s="680"/>
      <c r="AZ42" s="626">
        <v>237194</v>
      </c>
      <c r="BA42" s="665"/>
      <c r="BB42" s="665"/>
      <c r="BC42" s="665"/>
      <c r="BD42" s="627"/>
      <c r="BE42" s="627"/>
      <c r="BF42" s="671"/>
      <c r="BG42" s="692"/>
      <c r="BH42" s="693"/>
      <c r="BI42" s="693"/>
      <c r="BJ42" s="693"/>
      <c r="BK42" s="693"/>
      <c r="BL42" s="237"/>
      <c r="BM42" s="672" t="s">
        <v>353</v>
      </c>
      <c r="BN42" s="672"/>
      <c r="BO42" s="672"/>
      <c r="BP42" s="672"/>
      <c r="BQ42" s="672"/>
      <c r="BR42" s="672"/>
      <c r="BS42" s="672"/>
      <c r="BT42" s="672"/>
      <c r="BU42" s="673"/>
      <c r="BV42" s="626">
        <v>351</v>
      </c>
      <c r="BW42" s="665"/>
      <c r="BX42" s="665"/>
      <c r="BY42" s="665"/>
      <c r="BZ42" s="665"/>
      <c r="CA42" s="665"/>
      <c r="CB42" s="674"/>
      <c r="CD42" s="639" t="s">
        <v>354</v>
      </c>
      <c r="CE42" s="640"/>
      <c r="CF42" s="640"/>
      <c r="CG42" s="640"/>
      <c r="CH42" s="640"/>
      <c r="CI42" s="640"/>
      <c r="CJ42" s="640"/>
      <c r="CK42" s="640"/>
      <c r="CL42" s="640"/>
      <c r="CM42" s="640"/>
      <c r="CN42" s="640"/>
      <c r="CO42" s="640"/>
      <c r="CP42" s="640"/>
      <c r="CQ42" s="641"/>
      <c r="CR42" s="642">
        <v>4547970</v>
      </c>
      <c r="CS42" s="643"/>
      <c r="CT42" s="643"/>
      <c r="CU42" s="643"/>
      <c r="CV42" s="643"/>
      <c r="CW42" s="643"/>
      <c r="CX42" s="643"/>
      <c r="CY42" s="644"/>
      <c r="CZ42" s="645">
        <v>44.8</v>
      </c>
      <c r="DA42" s="646"/>
      <c r="DB42" s="646"/>
      <c r="DC42" s="647"/>
      <c r="DD42" s="648">
        <v>166077</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355</v>
      </c>
      <c r="C43" s="624"/>
      <c r="D43" s="624"/>
      <c r="E43" s="624"/>
      <c r="F43" s="624"/>
      <c r="G43" s="624"/>
      <c r="H43" s="624"/>
      <c r="I43" s="624"/>
      <c r="J43" s="624"/>
      <c r="K43" s="624"/>
      <c r="L43" s="624"/>
      <c r="M43" s="624"/>
      <c r="N43" s="624"/>
      <c r="O43" s="624"/>
      <c r="P43" s="624"/>
      <c r="Q43" s="625"/>
      <c r="R43" s="626">
        <v>10852904</v>
      </c>
      <c r="S43" s="665"/>
      <c r="T43" s="665"/>
      <c r="U43" s="665"/>
      <c r="V43" s="665"/>
      <c r="W43" s="665"/>
      <c r="X43" s="665"/>
      <c r="Y43" s="666"/>
      <c r="Z43" s="667">
        <v>100</v>
      </c>
      <c r="AA43" s="667"/>
      <c r="AB43" s="667"/>
      <c r="AC43" s="667"/>
      <c r="AD43" s="668">
        <v>2957396</v>
      </c>
      <c r="AE43" s="668"/>
      <c r="AF43" s="668"/>
      <c r="AG43" s="668"/>
      <c r="AH43" s="668"/>
      <c r="AI43" s="668"/>
      <c r="AJ43" s="668"/>
      <c r="AK43" s="668"/>
      <c r="AL43" s="629">
        <v>100</v>
      </c>
      <c r="AM43" s="669"/>
      <c r="AN43" s="669"/>
      <c r="AO43" s="670"/>
      <c r="BV43" s="238"/>
      <c r="BW43" s="238"/>
      <c r="BX43" s="238"/>
      <c r="BY43" s="238"/>
      <c r="BZ43" s="238"/>
      <c r="CA43" s="238"/>
      <c r="CB43" s="238"/>
      <c r="CD43" s="639" t="s">
        <v>356</v>
      </c>
      <c r="CE43" s="640"/>
      <c r="CF43" s="640"/>
      <c r="CG43" s="640"/>
      <c r="CH43" s="640"/>
      <c r="CI43" s="640"/>
      <c r="CJ43" s="640"/>
      <c r="CK43" s="640"/>
      <c r="CL43" s="640"/>
      <c r="CM43" s="640"/>
      <c r="CN43" s="640"/>
      <c r="CO43" s="640"/>
      <c r="CP43" s="640"/>
      <c r="CQ43" s="641"/>
      <c r="CR43" s="642">
        <v>9347</v>
      </c>
      <c r="CS43" s="661"/>
      <c r="CT43" s="661"/>
      <c r="CU43" s="661"/>
      <c r="CV43" s="661"/>
      <c r="CW43" s="661"/>
      <c r="CX43" s="661"/>
      <c r="CY43" s="662"/>
      <c r="CZ43" s="645">
        <v>0.1</v>
      </c>
      <c r="DA43" s="663"/>
      <c r="DB43" s="663"/>
      <c r="DC43" s="664"/>
      <c r="DD43" s="648">
        <v>9347</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303</v>
      </c>
      <c r="CE44" s="656"/>
      <c r="CF44" s="639" t="s">
        <v>357</v>
      </c>
      <c r="CG44" s="640"/>
      <c r="CH44" s="640"/>
      <c r="CI44" s="640"/>
      <c r="CJ44" s="640"/>
      <c r="CK44" s="640"/>
      <c r="CL44" s="640"/>
      <c r="CM44" s="640"/>
      <c r="CN44" s="640"/>
      <c r="CO44" s="640"/>
      <c r="CP44" s="640"/>
      <c r="CQ44" s="641"/>
      <c r="CR44" s="642">
        <v>4352393</v>
      </c>
      <c r="CS44" s="643"/>
      <c r="CT44" s="643"/>
      <c r="CU44" s="643"/>
      <c r="CV44" s="643"/>
      <c r="CW44" s="643"/>
      <c r="CX44" s="643"/>
      <c r="CY44" s="644"/>
      <c r="CZ44" s="645">
        <v>42.9</v>
      </c>
      <c r="DA44" s="646"/>
      <c r="DB44" s="646"/>
      <c r="DC44" s="647"/>
      <c r="DD44" s="648">
        <v>141400</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359</v>
      </c>
      <c r="CG45" s="640"/>
      <c r="CH45" s="640"/>
      <c r="CI45" s="640"/>
      <c r="CJ45" s="640"/>
      <c r="CK45" s="640"/>
      <c r="CL45" s="640"/>
      <c r="CM45" s="640"/>
      <c r="CN45" s="640"/>
      <c r="CO45" s="640"/>
      <c r="CP45" s="640"/>
      <c r="CQ45" s="641"/>
      <c r="CR45" s="642">
        <v>4020747</v>
      </c>
      <c r="CS45" s="661"/>
      <c r="CT45" s="661"/>
      <c r="CU45" s="661"/>
      <c r="CV45" s="661"/>
      <c r="CW45" s="661"/>
      <c r="CX45" s="661"/>
      <c r="CY45" s="662"/>
      <c r="CZ45" s="645">
        <v>39.6</v>
      </c>
      <c r="DA45" s="663"/>
      <c r="DB45" s="663"/>
      <c r="DC45" s="664"/>
      <c r="DD45" s="648">
        <v>6151</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361</v>
      </c>
      <c r="CG46" s="640"/>
      <c r="CH46" s="640"/>
      <c r="CI46" s="640"/>
      <c r="CJ46" s="640"/>
      <c r="CK46" s="640"/>
      <c r="CL46" s="640"/>
      <c r="CM46" s="640"/>
      <c r="CN46" s="640"/>
      <c r="CO46" s="640"/>
      <c r="CP46" s="640"/>
      <c r="CQ46" s="641"/>
      <c r="CR46" s="642">
        <v>317879</v>
      </c>
      <c r="CS46" s="643"/>
      <c r="CT46" s="643"/>
      <c r="CU46" s="643"/>
      <c r="CV46" s="643"/>
      <c r="CW46" s="643"/>
      <c r="CX46" s="643"/>
      <c r="CY46" s="644"/>
      <c r="CZ46" s="645">
        <v>3.1</v>
      </c>
      <c r="DA46" s="646"/>
      <c r="DB46" s="646"/>
      <c r="DC46" s="647"/>
      <c r="DD46" s="648">
        <v>135182</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363</v>
      </c>
      <c r="CG47" s="640"/>
      <c r="CH47" s="640"/>
      <c r="CI47" s="640"/>
      <c r="CJ47" s="640"/>
      <c r="CK47" s="640"/>
      <c r="CL47" s="640"/>
      <c r="CM47" s="640"/>
      <c r="CN47" s="640"/>
      <c r="CO47" s="640"/>
      <c r="CP47" s="640"/>
      <c r="CQ47" s="641"/>
      <c r="CR47" s="642">
        <v>195577</v>
      </c>
      <c r="CS47" s="661"/>
      <c r="CT47" s="661"/>
      <c r="CU47" s="661"/>
      <c r="CV47" s="661"/>
      <c r="CW47" s="661"/>
      <c r="CX47" s="661"/>
      <c r="CY47" s="662"/>
      <c r="CZ47" s="645">
        <v>1.9</v>
      </c>
      <c r="DA47" s="663"/>
      <c r="DB47" s="663"/>
      <c r="DC47" s="664"/>
      <c r="DD47" s="648">
        <v>24677</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364</v>
      </c>
      <c r="CG48" s="640"/>
      <c r="CH48" s="640"/>
      <c r="CI48" s="640"/>
      <c r="CJ48" s="640"/>
      <c r="CK48" s="640"/>
      <c r="CL48" s="640"/>
      <c r="CM48" s="640"/>
      <c r="CN48" s="640"/>
      <c r="CO48" s="640"/>
      <c r="CP48" s="640"/>
      <c r="CQ48" s="641"/>
      <c r="CR48" s="642" t="s">
        <v>128</v>
      </c>
      <c r="CS48" s="643"/>
      <c r="CT48" s="643"/>
      <c r="CU48" s="643"/>
      <c r="CV48" s="643"/>
      <c r="CW48" s="643"/>
      <c r="CX48" s="643"/>
      <c r="CY48" s="644"/>
      <c r="CZ48" s="645" t="s">
        <v>231</v>
      </c>
      <c r="DA48" s="646"/>
      <c r="DB48" s="646"/>
      <c r="DC48" s="647"/>
      <c r="DD48" s="648" t="s">
        <v>235</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365</v>
      </c>
      <c r="CE49" s="624"/>
      <c r="CF49" s="624"/>
      <c r="CG49" s="624"/>
      <c r="CH49" s="624"/>
      <c r="CI49" s="624"/>
      <c r="CJ49" s="624"/>
      <c r="CK49" s="624"/>
      <c r="CL49" s="624"/>
      <c r="CM49" s="624"/>
      <c r="CN49" s="624"/>
      <c r="CO49" s="624"/>
      <c r="CP49" s="624"/>
      <c r="CQ49" s="625"/>
      <c r="CR49" s="626">
        <v>10145570</v>
      </c>
      <c r="CS49" s="627"/>
      <c r="CT49" s="627"/>
      <c r="CU49" s="627"/>
      <c r="CV49" s="627"/>
      <c r="CW49" s="627"/>
      <c r="CX49" s="627"/>
      <c r="CY49" s="628"/>
      <c r="CZ49" s="629">
        <v>100</v>
      </c>
      <c r="DA49" s="630"/>
      <c r="DB49" s="630"/>
      <c r="DC49" s="631"/>
      <c r="DD49" s="632">
        <v>4051620</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KLbbB7DFmZ0J/tWn63vCBFm04TVV+XNpk5fxT/KVs9JJ/Yy+xuVGudwqJZchBrpgg5U0GuV5+ZsCfNUCeQWuhw==" saltValue="zLAB0o5yraqt3EwC3PyWc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367</v>
      </c>
      <c r="DK2" s="1168"/>
      <c r="DL2" s="1168"/>
      <c r="DM2" s="1168"/>
      <c r="DN2" s="1168"/>
      <c r="DO2" s="1169"/>
      <c r="DP2" s="251"/>
      <c r="DQ2" s="1167" t="s">
        <v>368</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369</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371</v>
      </c>
      <c r="B5" s="1053"/>
      <c r="C5" s="1053"/>
      <c r="D5" s="1053"/>
      <c r="E5" s="1053"/>
      <c r="F5" s="1053"/>
      <c r="G5" s="1053"/>
      <c r="H5" s="1053"/>
      <c r="I5" s="1053"/>
      <c r="J5" s="1053"/>
      <c r="K5" s="1053"/>
      <c r="L5" s="1053"/>
      <c r="M5" s="1053"/>
      <c r="N5" s="1053"/>
      <c r="O5" s="1053"/>
      <c r="P5" s="1054"/>
      <c r="Q5" s="1058" t="s">
        <v>372</v>
      </c>
      <c r="R5" s="1059"/>
      <c r="S5" s="1059"/>
      <c r="T5" s="1059"/>
      <c r="U5" s="1060"/>
      <c r="V5" s="1058" t="s">
        <v>373</v>
      </c>
      <c r="W5" s="1059"/>
      <c r="X5" s="1059"/>
      <c r="Y5" s="1059"/>
      <c r="Z5" s="1060"/>
      <c r="AA5" s="1058" t="s">
        <v>374</v>
      </c>
      <c r="AB5" s="1059"/>
      <c r="AC5" s="1059"/>
      <c r="AD5" s="1059"/>
      <c r="AE5" s="1059"/>
      <c r="AF5" s="1170" t="s">
        <v>375</v>
      </c>
      <c r="AG5" s="1059"/>
      <c r="AH5" s="1059"/>
      <c r="AI5" s="1059"/>
      <c r="AJ5" s="1074"/>
      <c r="AK5" s="1059" t="s">
        <v>376</v>
      </c>
      <c r="AL5" s="1059"/>
      <c r="AM5" s="1059"/>
      <c r="AN5" s="1059"/>
      <c r="AO5" s="1060"/>
      <c r="AP5" s="1058" t="s">
        <v>377</v>
      </c>
      <c r="AQ5" s="1059"/>
      <c r="AR5" s="1059"/>
      <c r="AS5" s="1059"/>
      <c r="AT5" s="1060"/>
      <c r="AU5" s="1058" t="s">
        <v>378</v>
      </c>
      <c r="AV5" s="1059"/>
      <c r="AW5" s="1059"/>
      <c r="AX5" s="1059"/>
      <c r="AY5" s="1074"/>
      <c r="AZ5" s="258"/>
      <c r="BA5" s="258"/>
      <c r="BB5" s="258"/>
      <c r="BC5" s="258"/>
      <c r="BD5" s="258"/>
      <c r="BE5" s="259"/>
      <c r="BF5" s="259"/>
      <c r="BG5" s="259"/>
      <c r="BH5" s="259"/>
      <c r="BI5" s="259"/>
      <c r="BJ5" s="259"/>
      <c r="BK5" s="259"/>
      <c r="BL5" s="259"/>
      <c r="BM5" s="259"/>
      <c r="BN5" s="259"/>
      <c r="BO5" s="259"/>
      <c r="BP5" s="259"/>
      <c r="BQ5" s="1052" t="s">
        <v>379</v>
      </c>
      <c r="BR5" s="1053"/>
      <c r="BS5" s="1053"/>
      <c r="BT5" s="1053"/>
      <c r="BU5" s="1053"/>
      <c r="BV5" s="1053"/>
      <c r="BW5" s="1053"/>
      <c r="BX5" s="1053"/>
      <c r="BY5" s="1053"/>
      <c r="BZ5" s="1053"/>
      <c r="CA5" s="1053"/>
      <c r="CB5" s="1053"/>
      <c r="CC5" s="1053"/>
      <c r="CD5" s="1053"/>
      <c r="CE5" s="1053"/>
      <c r="CF5" s="1053"/>
      <c r="CG5" s="1054"/>
      <c r="CH5" s="1058" t="s">
        <v>380</v>
      </c>
      <c r="CI5" s="1059"/>
      <c r="CJ5" s="1059"/>
      <c r="CK5" s="1059"/>
      <c r="CL5" s="1060"/>
      <c r="CM5" s="1058" t="s">
        <v>381</v>
      </c>
      <c r="CN5" s="1059"/>
      <c r="CO5" s="1059"/>
      <c r="CP5" s="1059"/>
      <c r="CQ5" s="1060"/>
      <c r="CR5" s="1058" t="s">
        <v>382</v>
      </c>
      <c r="CS5" s="1059"/>
      <c r="CT5" s="1059"/>
      <c r="CU5" s="1059"/>
      <c r="CV5" s="1060"/>
      <c r="CW5" s="1058" t="s">
        <v>383</v>
      </c>
      <c r="CX5" s="1059"/>
      <c r="CY5" s="1059"/>
      <c r="CZ5" s="1059"/>
      <c r="DA5" s="1060"/>
      <c r="DB5" s="1058" t="s">
        <v>384</v>
      </c>
      <c r="DC5" s="1059"/>
      <c r="DD5" s="1059"/>
      <c r="DE5" s="1059"/>
      <c r="DF5" s="1060"/>
      <c r="DG5" s="1155" t="s">
        <v>385</v>
      </c>
      <c r="DH5" s="1156"/>
      <c r="DI5" s="1156"/>
      <c r="DJ5" s="1156"/>
      <c r="DK5" s="1157"/>
      <c r="DL5" s="1155" t="s">
        <v>386</v>
      </c>
      <c r="DM5" s="1156"/>
      <c r="DN5" s="1156"/>
      <c r="DO5" s="1156"/>
      <c r="DP5" s="1157"/>
      <c r="DQ5" s="1058" t="s">
        <v>387</v>
      </c>
      <c r="DR5" s="1059"/>
      <c r="DS5" s="1059"/>
      <c r="DT5" s="1059"/>
      <c r="DU5" s="1060"/>
      <c r="DV5" s="1058" t="s">
        <v>378</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388</v>
      </c>
      <c r="C7" s="1108"/>
      <c r="D7" s="1108"/>
      <c r="E7" s="1108"/>
      <c r="F7" s="1108"/>
      <c r="G7" s="1108"/>
      <c r="H7" s="1108"/>
      <c r="I7" s="1108"/>
      <c r="J7" s="1108"/>
      <c r="K7" s="1108"/>
      <c r="L7" s="1108"/>
      <c r="M7" s="1108"/>
      <c r="N7" s="1108"/>
      <c r="O7" s="1108"/>
      <c r="P7" s="1109"/>
      <c r="Q7" s="1161">
        <v>10853</v>
      </c>
      <c r="R7" s="1162"/>
      <c r="S7" s="1162"/>
      <c r="T7" s="1162"/>
      <c r="U7" s="1162"/>
      <c r="V7" s="1162">
        <v>10146</v>
      </c>
      <c r="W7" s="1162"/>
      <c r="X7" s="1162"/>
      <c r="Y7" s="1162"/>
      <c r="Z7" s="1162"/>
      <c r="AA7" s="1162">
        <v>707</v>
      </c>
      <c r="AB7" s="1162"/>
      <c r="AC7" s="1162"/>
      <c r="AD7" s="1162"/>
      <c r="AE7" s="1163"/>
      <c r="AF7" s="1164">
        <v>334</v>
      </c>
      <c r="AG7" s="1165"/>
      <c r="AH7" s="1165"/>
      <c r="AI7" s="1165"/>
      <c r="AJ7" s="1166"/>
      <c r="AK7" s="1148">
        <v>461</v>
      </c>
      <c r="AL7" s="1149"/>
      <c r="AM7" s="1149"/>
      <c r="AN7" s="1149"/>
      <c r="AO7" s="1149"/>
      <c r="AP7" s="1149">
        <v>10695</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c r="BT7" s="1153"/>
      <c r="BU7" s="1153"/>
      <c r="BV7" s="1153"/>
      <c r="BW7" s="1153"/>
      <c r="BX7" s="1153"/>
      <c r="BY7" s="1153"/>
      <c r="BZ7" s="1153"/>
      <c r="CA7" s="1153"/>
      <c r="CB7" s="1153"/>
      <c r="CC7" s="1153"/>
      <c r="CD7" s="1153"/>
      <c r="CE7" s="1153"/>
      <c r="CF7" s="1153"/>
      <c r="CG7" s="1154"/>
      <c r="CH7" s="1145"/>
      <c r="CI7" s="1146"/>
      <c r="CJ7" s="1146"/>
      <c r="CK7" s="1146"/>
      <c r="CL7" s="1147"/>
      <c r="CM7" s="1145"/>
      <c r="CN7" s="1146"/>
      <c r="CO7" s="1146"/>
      <c r="CP7" s="1146"/>
      <c r="CQ7" s="1147"/>
      <c r="CR7" s="1145"/>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72"/>
      <c r="DW7" s="1173"/>
      <c r="DX7" s="1173"/>
      <c r="DY7" s="1173"/>
      <c r="DZ7" s="1174"/>
      <c r="EA7" s="256"/>
    </row>
    <row r="8" spans="1:131" s="257" customFormat="1" ht="26.25" customHeight="1" x14ac:dyDescent="0.15">
      <c r="A8" s="263">
        <v>2</v>
      </c>
      <c r="B8" s="1088"/>
      <c r="C8" s="1089"/>
      <c r="D8" s="1089"/>
      <c r="E8" s="1089"/>
      <c r="F8" s="1089"/>
      <c r="G8" s="1089"/>
      <c r="H8" s="1089"/>
      <c r="I8" s="1089"/>
      <c r="J8" s="1089"/>
      <c r="K8" s="1089"/>
      <c r="L8" s="1089"/>
      <c r="M8" s="1089"/>
      <c r="N8" s="1089"/>
      <c r="O8" s="1089"/>
      <c r="P8" s="1090"/>
      <c r="Q8" s="1100"/>
      <c r="R8" s="1101"/>
      <c r="S8" s="1101"/>
      <c r="T8" s="1101"/>
      <c r="U8" s="1101"/>
      <c r="V8" s="1101"/>
      <c r="W8" s="1101"/>
      <c r="X8" s="1101"/>
      <c r="Y8" s="1101"/>
      <c r="Z8" s="1101"/>
      <c r="AA8" s="1101"/>
      <c r="AB8" s="1101"/>
      <c r="AC8" s="1101"/>
      <c r="AD8" s="1101"/>
      <c r="AE8" s="1102"/>
      <c r="AF8" s="1094"/>
      <c r="AG8" s="1095"/>
      <c r="AH8" s="1095"/>
      <c r="AI8" s="1095"/>
      <c r="AJ8" s="1096"/>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389</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390</v>
      </c>
      <c r="B23" s="1001" t="s">
        <v>391</v>
      </c>
      <c r="C23" s="1002"/>
      <c r="D23" s="1002"/>
      <c r="E23" s="1002"/>
      <c r="F23" s="1002"/>
      <c r="G23" s="1002"/>
      <c r="H23" s="1002"/>
      <c r="I23" s="1002"/>
      <c r="J23" s="1002"/>
      <c r="K23" s="1002"/>
      <c r="L23" s="1002"/>
      <c r="M23" s="1002"/>
      <c r="N23" s="1002"/>
      <c r="O23" s="1002"/>
      <c r="P23" s="1003"/>
      <c r="Q23" s="1125">
        <v>10853</v>
      </c>
      <c r="R23" s="1126"/>
      <c r="S23" s="1126"/>
      <c r="T23" s="1126"/>
      <c r="U23" s="1126"/>
      <c r="V23" s="1126">
        <v>10146</v>
      </c>
      <c r="W23" s="1126"/>
      <c r="X23" s="1126"/>
      <c r="Y23" s="1126"/>
      <c r="Z23" s="1126"/>
      <c r="AA23" s="1126">
        <v>707</v>
      </c>
      <c r="AB23" s="1126"/>
      <c r="AC23" s="1126"/>
      <c r="AD23" s="1126"/>
      <c r="AE23" s="1127"/>
      <c r="AF23" s="1128">
        <v>334</v>
      </c>
      <c r="AG23" s="1126"/>
      <c r="AH23" s="1126"/>
      <c r="AI23" s="1126"/>
      <c r="AJ23" s="1129"/>
      <c r="AK23" s="1130"/>
      <c r="AL23" s="1131"/>
      <c r="AM23" s="1131"/>
      <c r="AN23" s="1131"/>
      <c r="AO23" s="1131"/>
      <c r="AP23" s="1126">
        <v>10695</v>
      </c>
      <c r="AQ23" s="1126"/>
      <c r="AR23" s="1126"/>
      <c r="AS23" s="1126"/>
      <c r="AT23" s="1126"/>
      <c r="AU23" s="1132"/>
      <c r="AV23" s="1132"/>
      <c r="AW23" s="1132"/>
      <c r="AX23" s="1132"/>
      <c r="AY23" s="1133"/>
      <c r="AZ23" s="1122" t="s">
        <v>392</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393</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394</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371</v>
      </c>
      <c r="B26" s="1053"/>
      <c r="C26" s="1053"/>
      <c r="D26" s="1053"/>
      <c r="E26" s="1053"/>
      <c r="F26" s="1053"/>
      <c r="G26" s="1053"/>
      <c r="H26" s="1053"/>
      <c r="I26" s="1053"/>
      <c r="J26" s="1053"/>
      <c r="K26" s="1053"/>
      <c r="L26" s="1053"/>
      <c r="M26" s="1053"/>
      <c r="N26" s="1053"/>
      <c r="O26" s="1053"/>
      <c r="P26" s="1054"/>
      <c r="Q26" s="1058" t="s">
        <v>395</v>
      </c>
      <c r="R26" s="1059"/>
      <c r="S26" s="1059"/>
      <c r="T26" s="1059"/>
      <c r="U26" s="1060"/>
      <c r="V26" s="1058" t="s">
        <v>396</v>
      </c>
      <c r="W26" s="1059"/>
      <c r="X26" s="1059"/>
      <c r="Y26" s="1059"/>
      <c r="Z26" s="1060"/>
      <c r="AA26" s="1058" t="s">
        <v>397</v>
      </c>
      <c r="AB26" s="1059"/>
      <c r="AC26" s="1059"/>
      <c r="AD26" s="1059"/>
      <c r="AE26" s="1059"/>
      <c r="AF26" s="1116" t="s">
        <v>398</v>
      </c>
      <c r="AG26" s="1065"/>
      <c r="AH26" s="1065"/>
      <c r="AI26" s="1065"/>
      <c r="AJ26" s="1117"/>
      <c r="AK26" s="1059" t="s">
        <v>399</v>
      </c>
      <c r="AL26" s="1059"/>
      <c r="AM26" s="1059"/>
      <c r="AN26" s="1059"/>
      <c r="AO26" s="1060"/>
      <c r="AP26" s="1058" t="s">
        <v>400</v>
      </c>
      <c r="AQ26" s="1059"/>
      <c r="AR26" s="1059"/>
      <c r="AS26" s="1059"/>
      <c r="AT26" s="1060"/>
      <c r="AU26" s="1058" t="s">
        <v>401</v>
      </c>
      <c r="AV26" s="1059"/>
      <c r="AW26" s="1059"/>
      <c r="AX26" s="1059"/>
      <c r="AY26" s="1060"/>
      <c r="AZ26" s="1058" t="s">
        <v>402</v>
      </c>
      <c r="BA26" s="1059"/>
      <c r="BB26" s="1059"/>
      <c r="BC26" s="1059"/>
      <c r="BD26" s="1060"/>
      <c r="BE26" s="1058" t="s">
        <v>378</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403</v>
      </c>
      <c r="C28" s="1108"/>
      <c r="D28" s="1108"/>
      <c r="E28" s="1108"/>
      <c r="F28" s="1108"/>
      <c r="G28" s="1108"/>
      <c r="H28" s="1108"/>
      <c r="I28" s="1108"/>
      <c r="J28" s="1108"/>
      <c r="K28" s="1108"/>
      <c r="L28" s="1108"/>
      <c r="M28" s="1108"/>
      <c r="N28" s="1108"/>
      <c r="O28" s="1108"/>
      <c r="P28" s="1109"/>
      <c r="Q28" s="1110">
        <v>995</v>
      </c>
      <c r="R28" s="1111"/>
      <c r="S28" s="1111"/>
      <c r="T28" s="1111"/>
      <c r="U28" s="1111"/>
      <c r="V28" s="1111">
        <v>885</v>
      </c>
      <c r="W28" s="1111"/>
      <c r="X28" s="1111"/>
      <c r="Y28" s="1111"/>
      <c r="Z28" s="1111"/>
      <c r="AA28" s="1111">
        <v>110</v>
      </c>
      <c r="AB28" s="1111"/>
      <c r="AC28" s="1111"/>
      <c r="AD28" s="1111"/>
      <c r="AE28" s="1112"/>
      <c r="AF28" s="1113">
        <v>110</v>
      </c>
      <c r="AG28" s="1111"/>
      <c r="AH28" s="1111"/>
      <c r="AI28" s="1111"/>
      <c r="AJ28" s="1114"/>
      <c r="AK28" s="1115">
        <v>88</v>
      </c>
      <c r="AL28" s="1103"/>
      <c r="AM28" s="1103"/>
      <c r="AN28" s="1103"/>
      <c r="AO28" s="1103"/>
      <c r="AP28" s="1103" t="s">
        <v>568</v>
      </c>
      <c r="AQ28" s="1103"/>
      <c r="AR28" s="1103"/>
      <c r="AS28" s="1103"/>
      <c r="AT28" s="1103"/>
      <c r="AU28" s="1103" t="s">
        <v>568</v>
      </c>
      <c r="AV28" s="1103"/>
      <c r="AW28" s="1103"/>
      <c r="AX28" s="1103"/>
      <c r="AY28" s="1103"/>
      <c r="AZ28" s="1104" t="s">
        <v>128</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404</v>
      </c>
      <c r="C29" s="1089"/>
      <c r="D29" s="1089"/>
      <c r="E29" s="1089"/>
      <c r="F29" s="1089"/>
      <c r="G29" s="1089"/>
      <c r="H29" s="1089"/>
      <c r="I29" s="1089"/>
      <c r="J29" s="1089"/>
      <c r="K29" s="1089"/>
      <c r="L29" s="1089"/>
      <c r="M29" s="1089"/>
      <c r="N29" s="1089"/>
      <c r="O29" s="1089"/>
      <c r="P29" s="1090"/>
      <c r="Q29" s="1100">
        <v>850</v>
      </c>
      <c r="R29" s="1101"/>
      <c r="S29" s="1101"/>
      <c r="T29" s="1101"/>
      <c r="U29" s="1101"/>
      <c r="V29" s="1101">
        <v>739</v>
      </c>
      <c r="W29" s="1101"/>
      <c r="X29" s="1101"/>
      <c r="Y29" s="1101"/>
      <c r="Z29" s="1101"/>
      <c r="AA29" s="1101">
        <v>111</v>
      </c>
      <c r="AB29" s="1101"/>
      <c r="AC29" s="1101"/>
      <c r="AD29" s="1101"/>
      <c r="AE29" s="1102"/>
      <c r="AF29" s="1094">
        <v>111</v>
      </c>
      <c r="AG29" s="1095"/>
      <c r="AH29" s="1095"/>
      <c r="AI29" s="1095"/>
      <c r="AJ29" s="1096"/>
      <c r="AK29" s="1037">
        <v>125</v>
      </c>
      <c r="AL29" s="1028"/>
      <c r="AM29" s="1028"/>
      <c r="AN29" s="1028"/>
      <c r="AO29" s="1028"/>
      <c r="AP29" s="1028" t="s">
        <v>568</v>
      </c>
      <c r="AQ29" s="1028"/>
      <c r="AR29" s="1028"/>
      <c r="AS29" s="1028"/>
      <c r="AT29" s="1028"/>
      <c r="AU29" s="1028" t="s">
        <v>568</v>
      </c>
      <c r="AV29" s="1028"/>
      <c r="AW29" s="1028"/>
      <c r="AX29" s="1028"/>
      <c r="AY29" s="1028"/>
      <c r="AZ29" s="1099" t="s">
        <v>128</v>
      </c>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405</v>
      </c>
      <c r="C30" s="1089"/>
      <c r="D30" s="1089"/>
      <c r="E30" s="1089"/>
      <c r="F30" s="1089"/>
      <c r="G30" s="1089"/>
      <c r="H30" s="1089"/>
      <c r="I30" s="1089"/>
      <c r="J30" s="1089"/>
      <c r="K30" s="1089"/>
      <c r="L30" s="1089"/>
      <c r="M30" s="1089"/>
      <c r="N30" s="1089"/>
      <c r="O30" s="1089"/>
      <c r="P30" s="1090"/>
      <c r="Q30" s="1100">
        <v>83</v>
      </c>
      <c r="R30" s="1101"/>
      <c r="S30" s="1101"/>
      <c r="T30" s="1101"/>
      <c r="U30" s="1101"/>
      <c r="V30" s="1101">
        <v>79</v>
      </c>
      <c r="W30" s="1101"/>
      <c r="X30" s="1101"/>
      <c r="Y30" s="1101"/>
      <c r="Z30" s="1101"/>
      <c r="AA30" s="1101">
        <v>4</v>
      </c>
      <c r="AB30" s="1101"/>
      <c r="AC30" s="1101"/>
      <c r="AD30" s="1101"/>
      <c r="AE30" s="1102"/>
      <c r="AF30" s="1094">
        <v>4</v>
      </c>
      <c r="AG30" s="1095"/>
      <c r="AH30" s="1095"/>
      <c r="AI30" s="1095"/>
      <c r="AJ30" s="1096"/>
      <c r="AK30" s="1037">
        <v>24</v>
      </c>
      <c r="AL30" s="1028"/>
      <c r="AM30" s="1028"/>
      <c r="AN30" s="1028"/>
      <c r="AO30" s="1028"/>
      <c r="AP30" s="1028" t="s">
        <v>568</v>
      </c>
      <c r="AQ30" s="1028"/>
      <c r="AR30" s="1028"/>
      <c r="AS30" s="1028"/>
      <c r="AT30" s="1028"/>
      <c r="AU30" s="1028" t="s">
        <v>568</v>
      </c>
      <c r="AV30" s="1028"/>
      <c r="AW30" s="1028"/>
      <c r="AX30" s="1028"/>
      <c r="AY30" s="1028"/>
      <c r="AZ30" s="1099" t="s">
        <v>128</v>
      </c>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406</v>
      </c>
      <c r="C31" s="1089"/>
      <c r="D31" s="1089"/>
      <c r="E31" s="1089"/>
      <c r="F31" s="1089"/>
      <c r="G31" s="1089"/>
      <c r="H31" s="1089"/>
      <c r="I31" s="1089"/>
      <c r="J31" s="1089"/>
      <c r="K31" s="1089"/>
      <c r="L31" s="1089"/>
      <c r="M31" s="1089"/>
      <c r="N31" s="1089"/>
      <c r="O31" s="1089"/>
      <c r="P31" s="1090"/>
      <c r="Q31" s="1100">
        <v>21</v>
      </c>
      <c r="R31" s="1101"/>
      <c r="S31" s="1101"/>
      <c r="T31" s="1101"/>
      <c r="U31" s="1101"/>
      <c r="V31" s="1101">
        <v>11</v>
      </c>
      <c r="W31" s="1101"/>
      <c r="X31" s="1101"/>
      <c r="Y31" s="1101"/>
      <c r="Z31" s="1101"/>
      <c r="AA31" s="1101">
        <v>10</v>
      </c>
      <c r="AB31" s="1101"/>
      <c r="AC31" s="1101"/>
      <c r="AD31" s="1101"/>
      <c r="AE31" s="1102"/>
      <c r="AF31" s="1094">
        <v>200</v>
      </c>
      <c r="AG31" s="1095"/>
      <c r="AH31" s="1095"/>
      <c r="AI31" s="1095"/>
      <c r="AJ31" s="1096"/>
      <c r="AK31" s="1037" t="s">
        <v>568</v>
      </c>
      <c r="AL31" s="1028"/>
      <c r="AM31" s="1028"/>
      <c r="AN31" s="1028"/>
      <c r="AO31" s="1028"/>
      <c r="AP31" s="1028" t="s">
        <v>568</v>
      </c>
      <c r="AQ31" s="1028"/>
      <c r="AR31" s="1028"/>
      <c r="AS31" s="1028"/>
      <c r="AT31" s="1028"/>
      <c r="AU31" s="1028" t="s">
        <v>568</v>
      </c>
      <c r="AV31" s="1028"/>
      <c r="AW31" s="1028"/>
      <c r="AX31" s="1028"/>
      <c r="AY31" s="1028"/>
      <c r="AZ31" s="1099" t="s">
        <v>128</v>
      </c>
      <c r="BA31" s="1099"/>
      <c r="BB31" s="1099"/>
      <c r="BC31" s="1099"/>
      <c r="BD31" s="1099"/>
      <c r="BE31" s="1083" t="s">
        <v>407</v>
      </c>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408</v>
      </c>
      <c r="C32" s="1089"/>
      <c r="D32" s="1089"/>
      <c r="E32" s="1089"/>
      <c r="F32" s="1089"/>
      <c r="G32" s="1089"/>
      <c r="H32" s="1089"/>
      <c r="I32" s="1089"/>
      <c r="J32" s="1089"/>
      <c r="K32" s="1089"/>
      <c r="L32" s="1089"/>
      <c r="M32" s="1089"/>
      <c r="N32" s="1089"/>
      <c r="O32" s="1089"/>
      <c r="P32" s="1090"/>
      <c r="Q32" s="1100">
        <v>97</v>
      </c>
      <c r="R32" s="1101"/>
      <c r="S32" s="1101"/>
      <c r="T32" s="1101"/>
      <c r="U32" s="1101"/>
      <c r="V32" s="1101">
        <v>85</v>
      </c>
      <c r="W32" s="1101"/>
      <c r="X32" s="1101"/>
      <c r="Y32" s="1101"/>
      <c r="Z32" s="1101"/>
      <c r="AA32" s="1101">
        <v>12</v>
      </c>
      <c r="AB32" s="1101"/>
      <c r="AC32" s="1101"/>
      <c r="AD32" s="1101"/>
      <c r="AE32" s="1102"/>
      <c r="AF32" s="1094">
        <v>12</v>
      </c>
      <c r="AG32" s="1095"/>
      <c r="AH32" s="1095"/>
      <c r="AI32" s="1095"/>
      <c r="AJ32" s="1096"/>
      <c r="AK32" s="1037">
        <v>15</v>
      </c>
      <c r="AL32" s="1028"/>
      <c r="AM32" s="1028"/>
      <c r="AN32" s="1028"/>
      <c r="AO32" s="1028"/>
      <c r="AP32" s="1028">
        <v>193</v>
      </c>
      <c r="AQ32" s="1028"/>
      <c r="AR32" s="1028"/>
      <c r="AS32" s="1028"/>
      <c r="AT32" s="1028"/>
      <c r="AU32" s="1028">
        <v>72</v>
      </c>
      <c r="AV32" s="1028"/>
      <c r="AW32" s="1028"/>
      <c r="AX32" s="1028"/>
      <c r="AY32" s="1028"/>
      <c r="AZ32" s="1099" t="s">
        <v>128</v>
      </c>
      <c r="BA32" s="1099"/>
      <c r="BB32" s="1099"/>
      <c r="BC32" s="1099"/>
      <c r="BD32" s="1099"/>
      <c r="BE32" s="1083" t="s">
        <v>409</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c r="C33" s="1089"/>
      <c r="D33" s="1089"/>
      <c r="E33" s="1089"/>
      <c r="F33" s="1089"/>
      <c r="G33" s="1089"/>
      <c r="H33" s="1089"/>
      <c r="I33" s="1089"/>
      <c r="J33" s="1089"/>
      <c r="K33" s="1089"/>
      <c r="L33" s="1089"/>
      <c r="M33" s="1089"/>
      <c r="N33" s="1089"/>
      <c r="O33" s="1089"/>
      <c r="P33" s="1090"/>
      <c r="Q33" s="1100"/>
      <c r="R33" s="1101"/>
      <c r="S33" s="1101"/>
      <c r="T33" s="1101"/>
      <c r="U33" s="1101"/>
      <c r="V33" s="1101"/>
      <c r="W33" s="1101"/>
      <c r="X33" s="1101"/>
      <c r="Y33" s="1101"/>
      <c r="Z33" s="1101"/>
      <c r="AA33" s="1101"/>
      <c r="AB33" s="1101"/>
      <c r="AC33" s="1101"/>
      <c r="AD33" s="1101"/>
      <c r="AE33" s="1102"/>
      <c r="AF33" s="1094"/>
      <c r="AG33" s="1095"/>
      <c r="AH33" s="1095"/>
      <c r="AI33" s="1095"/>
      <c r="AJ33" s="1096"/>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3"/>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410</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390</v>
      </c>
      <c r="B63" s="1001" t="s">
        <v>411</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436</v>
      </c>
      <c r="AG63" s="1016"/>
      <c r="AH63" s="1016"/>
      <c r="AI63" s="1016"/>
      <c r="AJ63" s="1081"/>
      <c r="AK63" s="1082"/>
      <c r="AL63" s="1020"/>
      <c r="AM63" s="1020"/>
      <c r="AN63" s="1020"/>
      <c r="AO63" s="1020"/>
      <c r="AP63" s="1016">
        <v>193</v>
      </c>
      <c r="AQ63" s="1016"/>
      <c r="AR63" s="1016"/>
      <c r="AS63" s="1016"/>
      <c r="AT63" s="1016"/>
      <c r="AU63" s="1016">
        <v>72</v>
      </c>
      <c r="AV63" s="1016"/>
      <c r="AW63" s="1016"/>
      <c r="AX63" s="1016"/>
      <c r="AY63" s="1016"/>
      <c r="AZ63" s="1076"/>
      <c r="BA63" s="1076"/>
      <c r="BB63" s="1076"/>
      <c r="BC63" s="1076"/>
      <c r="BD63" s="1076"/>
      <c r="BE63" s="1017"/>
      <c r="BF63" s="1017"/>
      <c r="BG63" s="1017"/>
      <c r="BH63" s="1017"/>
      <c r="BI63" s="1018"/>
      <c r="BJ63" s="1077" t="s">
        <v>392</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413</v>
      </c>
      <c r="B66" s="1053"/>
      <c r="C66" s="1053"/>
      <c r="D66" s="1053"/>
      <c r="E66" s="1053"/>
      <c r="F66" s="1053"/>
      <c r="G66" s="1053"/>
      <c r="H66" s="1053"/>
      <c r="I66" s="1053"/>
      <c r="J66" s="1053"/>
      <c r="K66" s="1053"/>
      <c r="L66" s="1053"/>
      <c r="M66" s="1053"/>
      <c r="N66" s="1053"/>
      <c r="O66" s="1053"/>
      <c r="P66" s="1054"/>
      <c r="Q66" s="1058" t="s">
        <v>414</v>
      </c>
      <c r="R66" s="1059"/>
      <c r="S66" s="1059"/>
      <c r="T66" s="1059"/>
      <c r="U66" s="1060"/>
      <c r="V66" s="1058" t="s">
        <v>396</v>
      </c>
      <c r="W66" s="1059"/>
      <c r="X66" s="1059"/>
      <c r="Y66" s="1059"/>
      <c r="Z66" s="1060"/>
      <c r="AA66" s="1058" t="s">
        <v>397</v>
      </c>
      <c r="AB66" s="1059"/>
      <c r="AC66" s="1059"/>
      <c r="AD66" s="1059"/>
      <c r="AE66" s="1060"/>
      <c r="AF66" s="1064" t="s">
        <v>398</v>
      </c>
      <c r="AG66" s="1065"/>
      <c r="AH66" s="1065"/>
      <c r="AI66" s="1065"/>
      <c r="AJ66" s="1066"/>
      <c r="AK66" s="1058" t="s">
        <v>399</v>
      </c>
      <c r="AL66" s="1053"/>
      <c r="AM66" s="1053"/>
      <c r="AN66" s="1053"/>
      <c r="AO66" s="1054"/>
      <c r="AP66" s="1058" t="s">
        <v>400</v>
      </c>
      <c r="AQ66" s="1059"/>
      <c r="AR66" s="1059"/>
      <c r="AS66" s="1059"/>
      <c r="AT66" s="1060"/>
      <c r="AU66" s="1058" t="s">
        <v>415</v>
      </c>
      <c r="AV66" s="1059"/>
      <c r="AW66" s="1059"/>
      <c r="AX66" s="1059"/>
      <c r="AY66" s="1060"/>
      <c r="AZ66" s="1058" t="s">
        <v>378</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569</v>
      </c>
      <c r="C68" s="1043"/>
      <c r="D68" s="1043"/>
      <c r="E68" s="1043"/>
      <c r="F68" s="1043"/>
      <c r="G68" s="1043"/>
      <c r="H68" s="1043"/>
      <c r="I68" s="1043"/>
      <c r="J68" s="1043"/>
      <c r="K68" s="1043"/>
      <c r="L68" s="1043"/>
      <c r="M68" s="1043"/>
      <c r="N68" s="1043"/>
      <c r="O68" s="1043"/>
      <c r="P68" s="1044"/>
      <c r="Q68" s="1045">
        <v>8319</v>
      </c>
      <c r="R68" s="1039"/>
      <c r="S68" s="1039"/>
      <c r="T68" s="1039"/>
      <c r="U68" s="1039"/>
      <c r="V68" s="1039">
        <v>6892</v>
      </c>
      <c r="W68" s="1039"/>
      <c r="X68" s="1039"/>
      <c r="Y68" s="1039"/>
      <c r="Z68" s="1039"/>
      <c r="AA68" s="1039">
        <v>1427</v>
      </c>
      <c r="AB68" s="1039"/>
      <c r="AC68" s="1039"/>
      <c r="AD68" s="1039"/>
      <c r="AE68" s="1039"/>
      <c r="AF68" s="1039">
        <v>1427</v>
      </c>
      <c r="AG68" s="1039"/>
      <c r="AH68" s="1039"/>
      <c r="AI68" s="1039"/>
      <c r="AJ68" s="1039"/>
      <c r="AK68" s="1039">
        <v>26</v>
      </c>
      <c r="AL68" s="1039"/>
      <c r="AM68" s="1039"/>
      <c r="AN68" s="1039"/>
      <c r="AO68" s="1039"/>
      <c r="AP68" s="1039" t="s">
        <v>581</v>
      </c>
      <c r="AQ68" s="1039"/>
      <c r="AR68" s="1039"/>
      <c r="AS68" s="1039"/>
      <c r="AT68" s="1039"/>
      <c r="AU68" s="1039" t="s">
        <v>568</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570</v>
      </c>
      <c r="C69" s="1032"/>
      <c r="D69" s="1032"/>
      <c r="E69" s="1032"/>
      <c r="F69" s="1032"/>
      <c r="G69" s="1032"/>
      <c r="H69" s="1032"/>
      <c r="I69" s="1032"/>
      <c r="J69" s="1032"/>
      <c r="K69" s="1032"/>
      <c r="L69" s="1032"/>
      <c r="M69" s="1032"/>
      <c r="N69" s="1032"/>
      <c r="O69" s="1032"/>
      <c r="P69" s="1033"/>
      <c r="Q69" s="1034">
        <v>1</v>
      </c>
      <c r="R69" s="1028"/>
      <c r="S69" s="1028"/>
      <c r="T69" s="1028"/>
      <c r="U69" s="1028"/>
      <c r="V69" s="1028">
        <v>1</v>
      </c>
      <c r="W69" s="1028"/>
      <c r="X69" s="1028"/>
      <c r="Y69" s="1028"/>
      <c r="Z69" s="1028"/>
      <c r="AA69" s="1028">
        <v>1</v>
      </c>
      <c r="AB69" s="1028"/>
      <c r="AC69" s="1028"/>
      <c r="AD69" s="1028"/>
      <c r="AE69" s="1028"/>
      <c r="AF69" s="1028">
        <v>1</v>
      </c>
      <c r="AG69" s="1028"/>
      <c r="AH69" s="1028"/>
      <c r="AI69" s="1028"/>
      <c r="AJ69" s="1028"/>
      <c r="AK69" s="1028" t="s">
        <v>581</v>
      </c>
      <c r="AL69" s="1028"/>
      <c r="AM69" s="1028"/>
      <c r="AN69" s="1028"/>
      <c r="AO69" s="1028"/>
      <c r="AP69" s="1028" t="s">
        <v>581</v>
      </c>
      <c r="AQ69" s="1028"/>
      <c r="AR69" s="1028"/>
      <c r="AS69" s="1028"/>
      <c r="AT69" s="1028"/>
      <c r="AU69" s="1028" t="s">
        <v>568</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571</v>
      </c>
      <c r="C70" s="1032"/>
      <c r="D70" s="1032"/>
      <c r="E70" s="1032"/>
      <c r="F70" s="1032"/>
      <c r="G70" s="1032"/>
      <c r="H70" s="1032"/>
      <c r="I70" s="1032"/>
      <c r="J70" s="1032"/>
      <c r="K70" s="1032"/>
      <c r="L70" s="1032"/>
      <c r="M70" s="1032"/>
      <c r="N70" s="1032"/>
      <c r="O70" s="1032"/>
      <c r="P70" s="1033"/>
      <c r="Q70" s="1034">
        <v>568</v>
      </c>
      <c r="R70" s="1028"/>
      <c r="S70" s="1028"/>
      <c r="T70" s="1028"/>
      <c r="U70" s="1028"/>
      <c r="V70" s="1028">
        <v>517</v>
      </c>
      <c r="W70" s="1028"/>
      <c r="X70" s="1028"/>
      <c r="Y70" s="1028"/>
      <c r="Z70" s="1028"/>
      <c r="AA70" s="1028">
        <v>51</v>
      </c>
      <c r="AB70" s="1028"/>
      <c r="AC70" s="1028"/>
      <c r="AD70" s="1028"/>
      <c r="AE70" s="1028"/>
      <c r="AF70" s="1028">
        <v>51</v>
      </c>
      <c r="AG70" s="1028"/>
      <c r="AH70" s="1028"/>
      <c r="AI70" s="1028"/>
      <c r="AJ70" s="1028"/>
      <c r="AK70" s="1028">
        <v>30</v>
      </c>
      <c r="AL70" s="1028"/>
      <c r="AM70" s="1028"/>
      <c r="AN70" s="1028"/>
      <c r="AO70" s="1028"/>
      <c r="AP70" s="1028">
        <v>45</v>
      </c>
      <c r="AQ70" s="1028"/>
      <c r="AR70" s="1028"/>
      <c r="AS70" s="1028"/>
      <c r="AT70" s="1028"/>
      <c r="AU70" s="1028">
        <v>9</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572</v>
      </c>
      <c r="C71" s="1032"/>
      <c r="D71" s="1032"/>
      <c r="E71" s="1032"/>
      <c r="F71" s="1032"/>
      <c r="G71" s="1032"/>
      <c r="H71" s="1032"/>
      <c r="I71" s="1032"/>
      <c r="J71" s="1032"/>
      <c r="K71" s="1032"/>
      <c r="L71" s="1032"/>
      <c r="M71" s="1032"/>
      <c r="N71" s="1032"/>
      <c r="O71" s="1032"/>
      <c r="P71" s="1033"/>
      <c r="Q71" s="1034">
        <v>3096</v>
      </c>
      <c r="R71" s="1028"/>
      <c r="S71" s="1028"/>
      <c r="T71" s="1028"/>
      <c r="U71" s="1028"/>
      <c r="V71" s="1028">
        <v>3050</v>
      </c>
      <c r="W71" s="1028"/>
      <c r="X71" s="1028"/>
      <c r="Y71" s="1028"/>
      <c r="Z71" s="1028"/>
      <c r="AA71" s="1028">
        <v>46</v>
      </c>
      <c r="AB71" s="1028"/>
      <c r="AC71" s="1028"/>
      <c r="AD71" s="1028"/>
      <c r="AE71" s="1028"/>
      <c r="AF71" s="1028">
        <v>46</v>
      </c>
      <c r="AG71" s="1028"/>
      <c r="AH71" s="1028"/>
      <c r="AI71" s="1028"/>
      <c r="AJ71" s="1028"/>
      <c r="AK71" s="1028">
        <v>80</v>
      </c>
      <c r="AL71" s="1028"/>
      <c r="AM71" s="1028"/>
      <c r="AN71" s="1028"/>
      <c r="AO71" s="1028"/>
      <c r="AP71" s="1028">
        <v>1941</v>
      </c>
      <c r="AQ71" s="1028"/>
      <c r="AR71" s="1028"/>
      <c r="AS71" s="1028"/>
      <c r="AT71" s="1028"/>
      <c r="AU71" s="1028">
        <v>39</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573</v>
      </c>
      <c r="C72" s="1032"/>
      <c r="D72" s="1032"/>
      <c r="E72" s="1032"/>
      <c r="F72" s="1032"/>
      <c r="G72" s="1032"/>
      <c r="H72" s="1032"/>
      <c r="I72" s="1032"/>
      <c r="J72" s="1032"/>
      <c r="K72" s="1032"/>
      <c r="L72" s="1032"/>
      <c r="M72" s="1032"/>
      <c r="N72" s="1032"/>
      <c r="O72" s="1032"/>
      <c r="P72" s="1033"/>
      <c r="Q72" s="1034">
        <v>290</v>
      </c>
      <c r="R72" s="1028"/>
      <c r="S72" s="1028"/>
      <c r="T72" s="1028"/>
      <c r="U72" s="1028"/>
      <c r="V72" s="1028">
        <v>279</v>
      </c>
      <c r="W72" s="1028"/>
      <c r="X72" s="1028"/>
      <c r="Y72" s="1028"/>
      <c r="Z72" s="1028"/>
      <c r="AA72" s="1028">
        <v>11</v>
      </c>
      <c r="AB72" s="1028"/>
      <c r="AC72" s="1028"/>
      <c r="AD72" s="1028"/>
      <c r="AE72" s="1028"/>
      <c r="AF72" s="1028">
        <v>11</v>
      </c>
      <c r="AG72" s="1028"/>
      <c r="AH72" s="1028"/>
      <c r="AI72" s="1028"/>
      <c r="AJ72" s="1028"/>
      <c r="AK72" s="1028" t="s">
        <v>581</v>
      </c>
      <c r="AL72" s="1028"/>
      <c r="AM72" s="1028"/>
      <c r="AN72" s="1028"/>
      <c r="AO72" s="1028"/>
      <c r="AP72" s="1028">
        <v>186</v>
      </c>
      <c r="AQ72" s="1028"/>
      <c r="AR72" s="1028"/>
      <c r="AS72" s="1028"/>
      <c r="AT72" s="1028"/>
      <c r="AU72" s="1028" t="s">
        <v>568</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574</v>
      </c>
      <c r="C73" s="1032"/>
      <c r="D73" s="1032"/>
      <c r="E73" s="1032"/>
      <c r="F73" s="1032"/>
      <c r="G73" s="1032"/>
      <c r="H73" s="1032"/>
      <c r="I73" s="1032"/>
      <c r="J73" s="1032"/>
      <c r="K73" s="1032"/>
      <c r="L73" s="1032"/>
      <c r="M73" s="1032"/>
      <c r="N73" s="1032"/>
      <c r="O73" s="1032"/>
      <c r="P73" s="1033"/>
      <c r="Q73" s="1034">
        <v>280</v>
      </c>
      <c r="R73" s="1028"/>
      <c r="S73" s="1028"/>
      <c r="T73" s="1028"/>
      <c r="U73" s="1028"/>
      <c r="V73" s="1028">
        <v>244</v>
      </c>
      <c r="W73" s="1028"/>
      <c r="X73" s="1028"/>
      <c r="Y73" s="1028"/>
      <c r="Z73" s="1028"/>
      <c r="AA73" s="1028">
        <v>36</v>
      </c>
      <c r="AB73" s="1028"/>
      <c r="AC73" s="1028"/>
      <c r="AD73" s="1028"/>
      <c r="AE73" s="1028"/>
      <c r="AF73" s="1028">
        <v>36</v>
      </c>
      <c r="AG73" s="1028"/>
      <c r="AH73" s="1028"/>
      <c r="AI73" s="1028"/>
      <c r="AJ73" s="1028"/>
      <c r="AK73" s="1028" t="s">
        <v>581</v>
      </c>
      <c r="AL73" s="1028"/>
      <c r="AM73" s="1028"/>
      <c r="AN73" s="1028"/>
      <c r="AO73" s="1028"/>
      <c r="AP73" s="1028" t="s">
        <v>581</v>
      </c>
      <c r="AQ73" s="1028"/>
      <c r="AR73" s="1028"/>
      <c r="AS73" s="1028"/>
      <c r="AT73" s="1028"/>
      <c r="AU73" s="1028" t="s">
        <v>568</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575</v>
      </c>
      <c r="C74" s="1032"/>
      <c r="D74" s="1032"/>
      <c r="E74" s="1032"/>
      <c r="F74" s="1032"/>
      <c r="G74" s="1032"/>
      <c r="H74" s="1032"/>
      <c r="I74" s="1032"/>
      <c r="J74" s="1032"/>
      <c r="K74" s="1032"/>
      <c r="L74" s="1032"/>
      <c r="M74" s="1032"/>
      <c r="N74" s="1032"/>
      <c r="O74" s="1032"/>
      <c r="P74" s="1033"/>
      <c r="Q74" s="1034">
        <v>292778</v>
      </c>
      <c r="R74" s="1028"/>
      <c r="S74" s="1028"/>
      <c r="T74" s="1028"/>
      <c r="U74" s="1028"/>
      <c r="V74" s="1028">
        <v>279366</v>
      </c>
      <c r="W74" s="1028"/>
      <c r="X74" s="1028"/>
      <c r="Y74" s="1028"/>
      <c r="Z74" s="1028"/>
      <c r="AA74" s="1028">
        <v>13412</v>
      </c>
      <c r="AB74" s="1028"/>
      <c r="AC74" s="1028"/>
      <c r="AD74" s="1028"/>
      <c r="AE74" s="1028"/>
      <c r="AF74" s="1028">
        <v>13412</v>
      </c>
      <c r="AG74" s="1028"/>
      <c r="AH74" s="1028"/>
      <c r="AI74" s="1028"/>
      <c r="AJ74" s="1028"/>
      <c r="AK74" s="1028" t="s">
        <v>581</v>
      </c>
      <c r="AL74" s="1028"/>
      <c r="AM74" s="1028"/>
      <c r="AN74" s="1028"/>
      <c r="AO74" s="1028"/>
      <c r="AP74" s="1028" t="s">
        <v>581</v>
      </c>
      <c r="AQ74" s="1028"/>
      <c r="AR74" s="1028"/>
      <c r="AS74" s="1028"/>
      <c r="AT74" s="1028"/>
      <c r="AU74" s="1028" t="s">
        <v>568</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390</v>
      </c>
      <c r="B88" s="1001" t="s">
        <v>416</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14984</v>
      </c>
      <c r="AG88" s="1016"/>
      <c r="AH88" s="1016"/>
      <c r="AI88" s="1016"/>
      <c r="AJ88" s="1016"/>
      <c r="AK88" s="1020"/>
      <c r="AL88" s="1020"/>
      <c r="AM88" s="1020"/>
      <c r="AN88" s="1020"/>
      <c r="AO88" s="1020"/>
      <c r="AP88" s="1016">
        <v>2172</v>
      </c>
      <c r="AQ88" s="1016"/>
      <c r="AR88" s="1016"/>
      <c r="AS88" s="1016"/>
      <c r="AT88" s="1016"/>
      <c r="AU88" s="1016">
        <v>48</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01" t="s">
        <v>417</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418</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419</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422</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423</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424</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425</v>
      </c>
      <c r="AB109" s="951"/>
      <c r="AC109" s="951"/>
      <c r="AD109" s="951"/>
      <c r="AE109" s="952"/>
      <c r="AF109" s="953" t="s">
        <v>426</v>
      </c>
      <c r="AG109" s="951"/>
      <c r="AH109" s="951"/>
      <c r="AI109" s="951"/>
      <c r="AJ109" s="952"/>
      <c r="AK109" s="953" t="s">
        <v>306</v>
      </c>
      <c r="AL109" s="951"/>
      <c r="AM109" s="951"/>
      <c r="AN109" s="951"/>
      <c r="AO109" s="952"/>
      <c r="AP109" s="953" t="s">
        <v>427</v>
      </c>
      <c r="AQ109" s="951"/>
      <c r="AR109" s="951"/>
      <c r="AS109" s="951"/>
      <c r="AT109" s="982"/>
      <c r="AU109" s="950" t="s">
        <v>424</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425</v>
      </c>
      <c r="BR109" s="951"/>
      <c r="BS109" s="951"/>
      <c r="BT109" s="951"/>
      <c r="BU109" s="952"/>
      <c r="BV109" s="953" t="s">
        <v>426</v>
      </c>
      <c r="BW109" s="951"/>
      <c r="BX109" s="951"/>
      <c r="BY109" s="951"/>
      <c r="BZ109" s="952"/>
      <c r="CA109" s="953" t="s">
        <v>306</v>
      </c>
      <c r="CB109" s="951"/>
      <c r="CC109" s="951"/>
      <c r="CD109" s="951"/>
      <c r="CE109" s="952"/>
      <c r="CF109" s="989" t="s">
        <v>427</v>
      </c>
      <c r="CG109" s="989"/>
      <c r="CH109" s="989"/>
      <c r="CI109" s="989"/>
      <c r="CJ109" s="989"/>
      <c r="CK109" s="953" t="s">
        <v>428</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425</v>
      </c>
      <c r="DH109" s="951"/>
      <c r="DI109" s="951"/>
      <c r="DJ109" s="951"/>
      <c r="DK109" s="952"/>
      <c r="DL109" s="953" t="s">
        <v>426</v>
      </c>
      <c r="DM109" s="951"/>
      <c r="DN109" s="951"/>
      <c r="DO109" s="951"/>
      <c r="DP109" s="952"/>
      <c r="DQ109" s="953" t="s">
        <v>306</v>
      </c>
      <c r="DR109" s="951"/>
      <c r="DS109" s="951"/>
      <c r="DT109" s="951"/>
      <c r="DU109" s="952"/>
      <c r="DV109" s="953" t="s">
        <v>427</v>
      </c>
      <c r="DW109" s="951"/>
      <c r="DX109" s="951"/>
      <c r="DY109" s="951"/>
      <c r="DZ109" s="982"/>
    </row>
    <row r="110" spans="1:131" s="248" customFormat="1" ht="26.25" customHeight="1" x14ac:dyDescent="0.15">
      <c r="A110" s="853" t="s">
        <v>429</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532933</v>
      </c>
      <c r="AB110" s="944"/>
      <c r="AC110" s="944"/>
      <c r="AD110" s="944"/>
      <c r="AE110" s="945"/>
      <c r="AF110" s="946">
        <v>810387</v>
      </c>
      <c r="AG110" s="944"/>
      <c r="AH110" s="944"/>
      <c r="AI110" s="944"/>
      <c r="AJ110" s="945"/>
      <c r="AK110" s="946">
        <v>950853</v>
      </c>
      <c r="AL110" s="944"/>
      <c r="AM110" s="944"/>
      <c r="AN110" s="944"/>
      <c r="AO110" s="945"/>
      <c r="AP110" s="947">
        <v>42</v>
      </c>
      <c r="AQ110" s="948"/>
      <c r="AR110" s="948"/>
      <c r="AS110" s="948"/>
      <c r="AT110" s="949"/>
      <c r="AU110" s="983" t="s">
        <v>72</v>
      </c>
      <c r="AV110" s="984"/>
      <c r="AW110" s="984"/>
      <c r="AX110" s="984"/>
      <c r="AY110" s="984"/>
      <c r="AZ110" s="909" t="s">
        <v>430</v>
      </c>
      <c r="BA110" s="854"/>
      <c r="BB110" s="854"/>
      <c r="BC110" s="854"/>
      <c r="BD110" s="854"/>
      <c r="BE110" s="854"/>
      <c r="BF110" s="854"/>
      <c r="BG110" s="854"/>
      <c r="BH110" s="854"/>
      <c r="BI110" s="854"/>
      <c r="BJ110" s="854"/>
      <c r="BK110" s="854"/>
      <c r="BL110" s="854"/>
      <c r="BM110" s="854"/>
      <c r="BN110" s="854"/>
      <c r="BO110" s="854"/>
      <c r="BP110" s="855"/>
      <c r="BQ110" s="910">
        <v>7856077</v>
      </c>
      <c r="BR110" s="891"/>
      <c r="BS110" s="891"/>
      <c r="BT110" s="891"/>
      <c r="BU110" s="891"/>
      <c r="BV110" s="891">
        <v>9475756</v>
      </c>
      <c r="BW110" s="891"/>
      <c r="BX110" s="891"/>
      <c r="BY110" s="891"/>
      <c r="BZ110" s="891"/>
      <c r="CA110" s="891">
        <v>10694949</v>
      </c>
      <c r="CB110" s="891"/>
      <c r="CC110" s="891"/>
      <c r="CD110" s="891"/>
      <c r="CE110" s="891"/>
      <c r="CF110" s="915">
        <v>472.9</v>
      </c>
      <c r="CG110" s="916"/>
      <c r="CH110" s="916"/>
      <c r="CI110" s="916"/>
      <c r="CJ110" s="916"/>
      <c r="CK110" s="979" t="s">
        <v>431</v>
      </c>
      <c r="CL110" s="865"/>
      <c r="CM110" s="940" t="s">
        <v>432</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392</v>
      </c>
      <c r="DH110" s="891"/>
      <c r="DI110" s="891"/>
      <c r="DJ110" s="891"/>
      <c r="DK110" s="891"/>
      <c r="DL110" s="891" t="s">
        <v>433</v>
      </c>
      <c r="DM110" s="891"/>
      <c r="DN110" s="891"/>
      <c r="DO110" s="891"/>
      <c r="DP110" s="891"/>
      <c r="DQ110" s="891" t="s">
        <v>392</v>
      </c>
      <c r="DR110" s="891"/>
      <c r="DS110" s="891"/>
      <c r="DT110" s="891"/>
      <c r="DU110" s="891"/>
      <c r="DV110" s="892" t="s">
        <v>392</v>
      </c>
      <c r="DW110" s="892"/>
      <c r="DX110" s="892"/>
      <c r="DY110" s="892"/>
      <c r="DZ110" s="893"/>
    </row>
    <row r="111" spans="1:131" s="248" customFormat="1" ht="26.25" customHeight="1" x14ac:dyDescent="0.15">
      <c r="A111" s="820" t="s">
        <v>434</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392</v>
      </c>
      <c r="AB111" s="972"/>
      <c r="AC111" s="972"/>
      <c r="AD111" s="972"/>
      <c r="AE111" s="973"/>
      <c r="AF111" s="974" t="s">
        <v>392</v>
      </c>
      <c r="AG111" s="972"/>
      <c r="AH111" s="972"/>
      <c r="AI111" s="972"/>
      <c r="AJ111" s="973"/>
      <c r="AK111" s="974" t="s">
        <v>433</v>
      </c>
      <c r="AL111" s="972"/>
      <c r="AM111" s="972"/>
      <c r="AN111" s="972"/>
      <c r="AO111" s="973"/>
      <c r="AP111" s="975" t="s">
        <v>433</v>
      </c>
      <c r="AQ111" s="976"/>
      <c r="AR111" s="976"/>
      <c r="AS111" s="976"/>
      <c r="AT111" s="977"/>
      <c r="AU111" s="985"/>
      <c r="AV111" s="986"/>
      <c r="AW111" s="986"/>
      <c r="AX111" s="986"/>
      <c r="AY111" s="986"/>
      <c r="AZ111" s="861" t="s">
        <v>435</v>
      </c>
      <c r="BA111" s="796"/>
      <c r="BB111" s="796"/>
      <c r="BC111" s="796"/>
      <c r="BD111" s="796"/>
      <c r="BE111" s="796"/>
      <c r="BF111" s="796"/>
      <c r="BG111" s="796"/>
      <c r="BH111" s="796"/>
      <c r="BI111" s="796"/>
      <c r="BJ111" s="796"/>
      <c r="BK111" s="796"/>
      <c r="BL111" s="796"/>
      <c r="BM111" s="796"/>
      <c r="BN111" s="796"/>
      <c r="BO111" s="796"/>
      <c r="BP111" s="797"/>
      <c r="BQ111" s="862" t="s">
        <v>392</v>
      </c>
      <c r="BR111" s="863"/>
      <c r="BS111" s="863"/>
      <c r="BT111" s="863"/>
      <c r="BU111" s="863"/>
      <c r="BV111" s="863" t="s">
        <v>392</v>
      </c>
      <c r="BW111" s="863"/>
      <c r="BX111" s="863"/>
      <c r="BY111" s="863"/>
      <c r="BZ111" s="863"/>
      <c r="CA111" s="863" t="s">
        <v>392</v>
      </c>
      <c r="CB111" s="863"/>
      <c r="CC111" s="863"/>
      <c r="CD111" s="863"/>
      <c r="CE111" s="863"/>
      <c r="CF111" s="924" t="s">
        <v>392</v>
      </c>
      <c r="CG111" s="925"/>
      <c r="CH111" s="925"/>
      <c r="CI111" s="925"/>
      <c r="CJ111" s="925"/>
      <c r="CK111" s="980"/>
      <c r="CL111" s="867"/>
      <c r="CM111" s="870" t="s">
        <v>436</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392</v>
      </c>
      <c r="DH111" s="863"/>
      <c r="DI111" s="863"/>
      <c r="DJ111" s="863"/>
      <c r="DK111" s="863"/>
      <c r="DL111" s="863" t="s">
        <v>392</v>
      </c>
      <c r="DM111" s="863"/>
      <c r="DN111" s="863"/>
      <c r="DO111" s="863"/>
      <c r="DP111" s="863"/>
      <c r="DQ111" s="863" t="s">
        <v>392</v>
      </c>
      <c r="DR111" s="863"/>
      <c r="DS111" s="863"/>
      <c r="DT111" s="863"/>
      <c r="DU111" s="863"/>
      <c r="DV111" s="840" t="s">
        <v>392</v>
      </c>
      <c r="DW111" s="840"/>
      <c r="DX111" s="840"/>
      <c r="DY111" s="840"/>
      <c r="DZ111" s="841"/>
    </row>
    <row r="112" spans="1:131" s="248" customFormat="1" ht="26.25" customHeight="1" x14ac:dyDescent="0.15">
      <c r="A112" s="965" t="s">
        <v>437</v>
      </c>
      <c r="B112" s="966"/>
      <c r="C112" s="796" t="s">
        <v>438</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392</v>
      </c>
      <c r="AB112" s="826"/>
      <c r="AC112" s="826"/>
      <c r="AD112" s="826"/>
      <c r="AE112" s="827"/>
      <c r="AF112" s="828" t="s">
        <v>392</v>
      </c>
      <c r="AG112" s="826"/>
      <c r="AH112" s="826"/>
      <c r="AI112" s="826"/>
      <c r="AJ112" s="827"/>
      <c r="AK112" s="828" t="s">
        <v>392</v>
      </c>
      <c r="AL112" s="826"/>
      <c r="AM112" s="826"/>
      <c r="AN112" s="826"/>
      <c r="AO112" s="827"/>
      <c r="AP112" s="873" t="s">
        <v>392</v>
      </c>
      <c r="AQ112" s="874"/>
      <c r="AR112" s="874"/>
      <c r="AS112" s="874"/>
      <c r="AT112" s="875"/>
      <c r="AU112" s="985"/>
      <c r="AV112" s="986"/>
      <c r="AW112" s="986"/>
      <c r="AX112" s="986"/>
      <c r="AY112" s="986"/>
      <c r="AZ112" s="861" t="s">
        <v>439</v>
      </c>
      <c r="BA112" s="796"/>
      <c r="BB112" s="796"/>
      <c r="BC112" s="796"/>
      <c r="BD112" s="796"/>
      <c r="BE112" s="796"/>
      <c r="BF112" s="796"/>
      <c r="BG112" s="796"/>
      <c r="BH112" s="796"/>
      <c r="BI112" s="796"/>
      <c r="BJ112" s="796"/>
      <c r="BK112" s="796"/>
      <c r="BL112" s="796"/>
      <c r="BM112" s="796"/>
      <c r="BN112" s="796"/>
      <c r="BO112" s="796"/>
      <c r="BP112" s="797"/>
      <c r="BQ112" s="862">
        <v>52249</v>
      </c>
      <c r="BR112" s="863"/>
      <c r="BS112" s="863"/>
      <c r="BT112" s="863"/>
      <c r="BU112" s="863"/>
      <c r="BV112" s="863">
        <v>54795</v>
      </c>
      <c r="BW112" s="863"/>
      <c r="BX112" s="863"/>
      <c r="BY112" s="863"/>
      <c r="BZ112" s="863"/>
      <c r="CA112" s="863">
        <v>71932</v>
      </c>
      <c r="CB112" s="863"/>
      <c r="CC112" s="863"/>
      <c r="CD112" s="863"/>
      <c r="CE112" s="863"/>
      <c r="CF112" s="924">
        <v>3.2</v>
      </c>
      <c r="CG112" s="925"/>
      <c r="CH112" s="925"/>
      <c r="CI112" s="925"/>
      <c r="CJ112" s="925"/>
      <c r="CK112" s="980"/>
      <c r="CL112" s="867"/>
      <c r="CM112" s="870" t="s">
        <v>440</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392</v>
      </c>
      <c r="DH112" s="863"/>
      <c r="DI112" s="863"/>
      <c r="DJ112" s="863"/>
      <c r="DK112" s="863"/>
      <c r="DL112" s="863" t="s">
        <v>392</v>
      </c>
      <c r="DM112" s="863"/>
      <c r="DN112" s="863"/>
      <c r="DO112" s="863"/>
      <c r="DP112" s="863"/>
      <c r="DQ112" s="863" t="s">
        <v>392</v>
      </c>
      <c r="DR112" s="863"/>
      <c r="DS112" s="863"/>
      <c r="DT112" s="863"/>
      <c r="DU112" s="863"/>
      <c r="DV112" s="840" t="s">
        <v>392</v>
      </c>
      <c r="DW112" s="840"/>
      <c r="DX112" s="840"/>
      <c r="DY112" s="840"/>
      <c r="DZ112" s="841"/>
    </row>
    <row r="113" spans="1:130" s="248" customFormat="1" ht="26.25" customHeight="1" x14ac:dyDescent="0.15">
      <c r="A113" s="967"/>
      <c r="B113" s="968"/>
      <c r="C113" s="796" t="s">
        <v>441</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15337</v>
      </c>
      <c r="AB113" s="972"/>
      <c r="AC113" s="972"/>
      <c r="AD113" s="972"/>
      <c r="AE113" s="973"/>
      <c r="AF113" s="974">
        <v>8092</v>
      </c>
      <c r="AG113" s="972"/>
      <c r="AH113" s="972"/>
      <c r="AI113" s="972"/>
      <c r="AJ113" s="973"/>
      <c r="AK113" s="974">
        <v>7128</v>
      </c>
      <c r="AL113" s="972"/>
      <c r="AM113" s="972"/>
      <c r="AN113" s="972"/>
      <c r="AO113" s="973"/>
      <c r="AP113" s="975">
        <v>0.3</v>
      </c>
      <c r="AQ113" s="976"/>
      <c r="AR113" s="976"/>
      <c r="AS113" s="976"/>
      <c r="AT113" s="977"/>
      <c r="AU113" s="985"/>
      <c r="AV113" s="986"/>
      <c r="AW113" s="986"/>
      <c r="AX113" s="986"/>
      <c r="AY113" s="986"/>
      <c r="AZ113" s="861" t="s">
        <v>442</v>
      </c>
      <c r="BA113" s="796"/>
      <c r="BB113" s="796"/>
      <c r="BC113" s="796"/>
      <c r="BD113" s="796"/>
      <c r="BE113" s="796"/>
      <c r="BF113" s="796"/>
      <c r="BG113" s="796"/>
      <c r="BH113" s="796"/>
      <c r="BI113" s="796"/>
      <c r="BJ113" s="796"/>
      <c r="BK113" s="796"/>
      <c r="BL113" s="796"/>
      <c r="BM113" s="796"/>
      <c r="BN113" s="796"/>
      <c r="BO113" s="796"/>
      <c r="BP113" s="797"/>
      <c r="BQ113" s="862">
        <v>81526</v>
      </c>
      <c r="BR113" s="863"/>
      <c r="BS113" s="863"/>
      <c r="BT113" s="863"/>
      <c r="BU113" s="863"/>
      <c r="BV113" s="863">
        <v>64900</v>
      </c>
      <c r="BW113" s="863"/>
      <c r="BX113" s="863"/>
      <c r="BY113" s="863"/>
      <c r="BZ113" s="863"/>
      <c r="CA113" s="863">
        <v>48078</v>
      </c>
      <c r="CB113" s="863"/>
      <c r="CC113" s="863"/>
      <c r="CD113" s="863"/>
      <c r="CE113" s="863"/>
      <c r="CF113" s="924">
        <v>2.1</v>
      </c>
      <c r="CG113" s="925"/>
      <c r="CH113" s="925"/>
      <c r="CI113" s="925"/>
      <c r="CJ113" s="925"/>
      <c r="CK113" s="980"/>
      <c r="CL113" s="867"/>
      <c r="CM113" s="870" t="s">
        <v>443</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392</v>
      </c>
      <c r="DH113" s="826"/>
      <c r="DI113" s="826"/>
      <c r="DJ113" s="826"/>
      <c r="DK113" s="827"/>
      <c r="DL113" s="828" t="s">
        <v>392</v>
      </c>
      <c r="DM113" s="826"/>
      <c r="DN113" s="826"/>
      <c r="DO113" s="826"/>
      <c r="DP113" s="827"/>
      <c r="DQ113" s="828" t="s">
        <v>392</v>
      </c>
      <c r="DR113" s="826"/>
      <c r="DS113" s="826"/>
      <c r="DT113" s="826"/>
      <c r="DU113" s="827"/>
      <c r="DV113" s="873" t="s">
        <v>392</v>
      </c>
      <c r="DW113" s="874"/>
      <c r="DX113" s="874"/>
      <c r="DY113" s="874"/>
      <c r="DZ113" s="875"/>
    </row>
    <row r="114" spans="1:130" s="248" customFormat="1" ht="26.25" customHeight="1" x14ac:dyDescent="0.15">
      <c r="A114" s="967"/>
      <c r="B114" s="968"/>
      <c r="C114" s="796" t="s">
        <v>444</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17768</v>
      </c>
      <c r="AB114" s="826"/>
      <c r="AC114" s="826"/>
      <c r="AD114" s="826"/>
      <c r="AE114" s="827"/>
      <c r="AF114" s="828">
        <v>17942</v>
      </c>
      <c r="AG114" s="826"/>
      <c r="AH114" s="826"/>
      <c r="AI114" s="826"/>
      <c r="AJ114" s="827"/>
      <c r="AK114" s="828">
        <v>44435</v>
      </c>
      <c r="AL114" s="826"/>
      <c r="AM114" s="826"/>
      <c r="AN114" s="826"/>
      <c r="AO114" s="827"/>
      <c r="AP114" s="873">
        <v>2</v>
      </c>
      <c r="AQ114" s="874"/>
      <c r="AR114" s="874"/>
      <c r="AS114" s="874"/>
      <c r="AT114" s="875"/>
      <c r="AU114" s="985"/>
      <c r="AV114" s="986"/>
      <c r="AW114" s="986"/>
      <c r="AX114" s="986"/>
      <c r="AY114" s="986"/>
      <c r="AZ114" s="861" t="s">
        <v>445</v>
      </c>
      <c r="BA114" s="796"/>
      <c r="BB114" s="796"/>
      <c r="BC114" s="796"/>
      <c r="BD114" s="796"/>
      <c r="BE114" s="796"/>
      <c r="BF114" s="796"/>
      <c r="BG114" s="796"/>
      <c r="BH114" s="796"/>
      <c r="BI114" s="796"/>
      <c r="BJ114" s="796"/>
      <c r="BK114" s="796"/>
      <c r="BL114" s="796"/>
      <c r="BM114" s="796"/>
      <c r="BN114" s="796"/>
      <c r="BO114" s="796"/>
      <c r="BP114" s="797"/>
      <c r="BQ114" s="862">
        <v>232671</v>
      </c>
      <c r="BR114" s="863"/>
      <c r="BS114" s="863"/>
      <c r="BT114" s="863"/>
      <c r="BU114" s="863"/>
      <c r="BV114" s="863">
        <v>145292</v>
      </c>
      <c r="BW114" s="863"/>
      <c r="BX114" s="863"/>
      <c r="BY114" s="863"/>
      <c r="BZ114" s="863"/>
      <c r="CA114" s="863">
        <v>127285</v>
      </c>
      <c r="CB114" s="863"/>
      <c r="CC114" s="863"/>
      <c r="CD114" s="863"/>
      <c r="CE114" s="863"/>
      <c r="CF114" s="924">
        <v>5.6</v>
      </c>
      <c r="CG114" s="925"/>
      <c r="CH114" s="925"/>
      <c r="CI114" s="925"/>
      <c r="CJ114" s="925"/>
      <c r="CK114" s="980"/>
      <c r="CL114" s="867"/>
      <c r="CM114" s="870" t="s">
        <v>446</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392</v>
      </c>
      <c r="DH114" s="826"/>
      <c r="DI114" s="826"/>
      <c r="DJ114" s="826"/>
      <c r="DK114" s="827"/>
      <c r="DL114" s="828" t="s">
        <v>392</v>
      </c>
      <c r="DM114" s="826"/>
      <c r="DN114" s="826"/>
      <c r="DO114" s="826"/>
      <c r="DP114" s="827"/>
      <c r="DQ114" s="828" t="s">
        <v>392</v>
      </c>
      <c r="DR114" s="826"/>
      <c r="DS114" s="826"/>
      <c r="DT114" s="826"/>
      <c r="DU114" s="827"/>
      <c r="DV114" s="873" t="s">
        <v>392</v>
      </c>
      <c r="DW114" s="874"/>
      <c r="DX114" s="874"/>
      <c r="DY114" s="874"/>
      <c r="DZ114" s="875"/>
    </row>
    <row r="115" spans="1:130" s="248" customFormat="1" ht="26.25" customHeight="1" x14ac:dyDescent="0.15">
      <c r="A115" s="967"/>
      <c r="B115" s="968"/>
      <c r="C115" s="796" t="s">
        <v>447</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21343</v>
      </c>
      <c r="AB115" s="972"/>
      <c r="AC115" s="972"/>
      <c r="AD115" s="972"/>
      <c r="AE115" s="973"/>
      <c r="AF115" s="974" t="s">
        <v>392</v>
      </c>
      <c r="AG115" s="972"/>
      <c r="AH115" s="972"/>
      <c r="AI115" s="972"/>
      <c r="AJ115" s="973"/>
      <c r="AK115" s="974" t="s">
        <v>392</v>
      </c>
      <c r="AL115" s="972"/>
      <c r="AM115" s="972"/>
      <c r="AN115" s="972"/>
      <c r="AO115" s="973"/>
      <c r="AP115" s="975" t="s">
        <v>392</v>
      </c>
      <c r="AQ115" s="976"/>
      <c r="AR115" s="976"/>
      <c r="AS115" s="976"/>
      <c r="AT115" s="977"/>
      <c r="AU115" s="985"/>
      <c r="AV115" s="986"/>
      <c r="AW115" s="986"/>
      <c r="AX115" s="986"/>
      <c r="AY115" s="986"/>
      <c r="AZ115" s="861" t="s">
        <v>448</v>
      </c>
      <c r="BA115" s="796"/>
      <c r="BB115" s="796"/>
      <c r="BC115" s="796"/>
      <c r="BD115" s="796"/>
      <c r="BE115" s="796"/>
      <c r="BF115" s="796"/>
      <c r="BG115" s="796"/>
      <c r="BH115" s="796"/>
      <c r="BI115" s="796"/>
      <c r="BJ115" s="796"/>
      <c r="BK115" s="796"/>
      <c r="BL115" s="796"/>
      <c r="BM115" s="796"/>
      <c r="BN115" s="796"/>
      <c r="BO115" s="796"/>
      <c r="BP115" s="797"/>
      <c r="BQ115" s="862" t="s">
        <v>392</v>
      </c>
      <c r="BR115" s="863"/>
      <c r="BS115" s="863"/>
      <c r="BT115" s="863"/>
      <c r="BU115" s="863"/>
      <c r="BV115" s="863" t="s">
        <v>392</v>
      </c>
      <c r="BW115" s="863"/>
      <c r="BX115" s="863"/>
      <c r="BY115" s="863"/>
      <c r="BZ115" s="863"/>
      <c r="CA115" s="863" t="s">
        <v>392</v>
      </c>
      <c r="CB115" s="863"/>
      <c r="CC115" s="863"/>
      <c r="CD115" s="863"/>
      <c r="CE115" s="863"/>
      <c r="CF115" s="924" t="s">
        <v>392</v>
      </c>
      <c r="CG115" s="925"/>
      <c r="CH115" s="925"/>
      <c r="CI115" s="925"/>
      <c r="CJ115" s="925"/>
      <c r="CK115" s="980"/>
      <c r="CL115" s="867"/>
      <c r="CM115" s="861" t="s">
        <v>449</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392</v>
      </c>
      <c r="DH115" s="826"/>
      <c r="DI115" s="826"/>
      <c r="DJ115" s="826"/>
      <c r="DK115" s="827"/>
      <c r="DL115" s="828" t="s">
        <v>392</v>
      </c>
      <c r="DM115" s="826"/>
      <c r="DN115" s="826"/>
      <c r="DO115" s="826"/>
      <c r="DP115" s="827"/>
      <c r="DQ115" s="828" t="s">
        <v>392</v>
      </c>
      <c r="DR115" s="826"/>
      <c r="DS115" s="826"/>
      <c r="DT115" s="826"/>
      <c r="DU115" s="827"/>
      <c r="DV115" s="873" t="s">
        <v>392</v>
      </c>
      <c r="DW115" s="874"/>
      <c r="DX115" s="874"/>
      <c r="DY115" s="874"/>
      <c r="DZ115" s="875"/>
    </row>
    <row r="116" spans="1:130" s="248" customFormat="1" ht="26.25" customHeight="1" x14ac:dyDescent="0.15">
      <c r="A116" s="969"/>
      <c r="B116" s="970"/>
      <c r="C116" s="929" t="s">
        <v>450</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4122</v>
      </c>
      <c r="AB116" s="826"/>
      <c r="AC116" s="826"/>
      <c r="AD116" s="826"/>
      <c r="AE116" s="827"/>
      <c r="AF116" s="828">
        <v>171</v>
      </c>
      <c r="AG116" s="826"/>
      <c r="AH116" s="826"/>
      <c r="AI116" s="826"/>
      <c r="AJ116" s="827"/>
      <c r="AK116" s="828">
        <v>907</v>
      </c>
      <c r="AL116" s="826"/>
      <c r="AM116" s="826"/>
      <c r="AN116" s="826"/>
      <c r="AO116" s="827"/>
      <c r="AP116" s="873">
        <v>0</v>
      </c>
      <c r="AQ116" s="874"/>
      <c r="AR116" s="874"/>
      <c r="AS116" s="874"/>
      <c r="AT116" s="875"/>
      <c r="AU116" s="985"/>
      <c r="AV116" s="986"/>
      <c r="AW116" s="986"/>
      <c r="AX116" s="986"/>
      <c r="AY116" s="986"/>
      <c r="AZ116" s="912" t="s">
        <v>451</v>
      </c>
      <c r="BA116" s="913"/>
      <c r="BB116" s="913"/>
      <c r="BC116" s="913"/>
      <c r="BD116" s="913"/>
      <c r="BE116" s="913"/>
      <c r="BF116" s="913"/>
      <c r="BG116" s="913"/>
      <c r="BH116" s="913"/>
      <c r="BI116" s="913"/>
      <c r="BJ116" s="913"/>
      <c r="BK116" s="913"/>
      <c r="BL116" s="913"/>
      <c r="BM116" s="913"/>
      <c r="BN116" s="913"/>
      <c r="BO116" s="913"/>
      <c r="BP116" s="914"/>
      <c r="BQ116" s="862" t="s">
        <v>392</v>
      </c>
      <c r="BR116" s="863"/>
      <c r="BS116" s="863"/>
      <c r="BT116" s="863"/>
      <c r="BU116" s="863"/>
      <c r="BV116" s="863" t="s">
        <v>392</v>
      </c>
      <c r="BW116" s="863"/>
      <c r="BX116" s="863"/>
      <c r="BY116" s="863"/>
      <c r="BZ116" s="863"/>
      <c r="CA116" s="863" t="s">
        <v>392</v>
      </c>
      <c r="CB116" s="863"/>
      <c r="CC116" s="863"/>
      <c r="CD116" s="863"/>
      <c r="CE116" s="863"/>
      <c r="CF116" s="924" t="s">
        <v>392</v>
      </c>
      <c r="CG116" s="925"/>
      <c r="CH116" s="925"/>
      <c r="CI116" s="925"/>
      <c r="CJ116" s="925"/>
      <c r="CK116" s="980"/>
      <c r="CL116" s="867"/>
      <c r="CM116" s="870" t="s">
        <v>452</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392</v>
      </c>
      <c r="DH116" s="826"/>
      <c r="DI116" s="826"/>
      <c r="DJ116" s="826"/>
      <c r="DK116" s="827"/>
      <c r="DL116" s="828" t="s">
        <v>392</v>
      </c>
      <c r="DM116" s="826"/>
      <c r="DN116" s="826"/>
      <c r="DO116" s="826"/>
      <c r="DP116" s="827"/>
      <c r="DQ116" s="828" t="s">
        <v>392</v>
      </c>
      <c r="DR116" s="826"/>
      <c r="DS116" s="826"/>
      <c r="DT116" s="826"/>
      <c r="DU116" s="827"/>
      <c r="DV116" s="873" t="s">
        <v>392</v>
      </c>
      <c r="DW116" s="874"/>
      <c r="DX116" s="874"/>
      <c r="DY116" s="874"/>
      <c r="DZ116" s="875"/>
    </row>
    <row r="117" spans="1:130" s="248" customFormat="1" ht="26.25" customHeight="1" x14ac:dyDescent="0.15">
      <c r="A117" s="950" t="s">
        <v>186</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453</v>
      </c>
      <c r="Z117" s="952"/>
      <c r="AA117" s="957">
        <v>591503</v>
      </c>
      <c r="AB117" s="958"/>
      <c r="AC117" s="958"/>
      <c r="AD117" s="958"/>
      <c r="AE117" s="959"/>
      <c r="AF117" s="960">
        <v>836592</v>
      </c>
      <c r="AG117" s="958"/>
      <c r="AH117" s="958"/>
      <c r="AI117" s="958"/>
      <c r="AJ117" s="959"/>
      <c r="AK117" s="960">
        <v>1003323</v>
      </c>
      <c r="AL117" s="958"/>
      <c r="AM117" s="958"/>
      <c r="AN117" s="958"/>
      <c r="AO117" s="959"/>
      <c r="AP117" s="961"/>
      <c r="AQ117" s="962"/>
      <c r="AR117" s="962"/>
      <c r="AS117" s="962"/>
      <c r="AT117" s="963"/>
      <c r="AU117" s="985"/>
      <c r="AV117" s="986"/>
      <c r="AW117" s="986"/>
      <c r="AX117" s="986"/>
      <c r="AY117" s="986"/>
      <c r="AZ117" s="912" t="s">
        <v>454</v>
      </c>
      <c r="BA117" s="913"/>
      <c r="BB117" s="913"/>
      <c r="BC117" s="913"/>
      <c r="BD117" s="913"/>
      <c r="BE117" s="913"/>
      <c r="BF117" s="913"/>
      <c r="BG117" s="913"/>
      <c r="BH117" s="913"/>
      <c r="BI117" s="913"/>
      <c r="BJ117" s="913"/>
      <c r="BK117" s="913"/>
      <c r="BL117" s="913"/>
      <c r="BM117" s="913"/>
      <c r="BN117" s="913"/>
      <c r="BO117" s="913"/>
      <c r="BP117" s="914"/>
      <c r="BQ117" s="862" t="s">
        <v>392</v>
      </c>
      <c r="BR117" s="863"/>
      <c r="BS117" s="863"/>
      <c r="BT117" s="863"/>
      <c r="BU117" s="863"/>
      <c r="BV117" s="863" t="s">
        <v>392</v>
      </c>
      <c r="BW117" s="863"/>
      <c r="BX117" s="863"/>
      <c r="BY117" s="863"/>
      <c r="BZ117" s="863"/>
      <c r="CA117" s="863" t="s">
        <v>392</v>
      </c>
      <c r="CB117" s="863"/>
      <c r="CC117" s="863"/>
      <c r="CD117" s="863"/>
      <c r="CE117" s="863"/>
      <c r="CF117" s="924" t="s">
        <v>392</v>
      </c>
      <c r="CG117" s="925"/>
      <c r="CH117" s="925"/>
      <c r="CI117" s="925"/>
      <c r="CJ117" s="925"/>
      <c r="CK117" s="980"/>
      <c r="CL117" s="867"/>
      <c r="CM117" s="870" t="s">
        <v>455</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392</v>
      </c>
      <c r="DH117" s="826"/>
      <c r="DI117" s="826"/>
      <c r="DJ117" s="826"/>
      <c r="DK117" s="827"/>
      <c r="DL117" s="828" t="s">
        <v>392</v>
      </c>
      <c r="DM117" s="826"/>
      <c r="DN117" s="826"/>
      <c r="DO117" s="826"/>
      <c r="DP117" s="827"/>
      <c r="DQ117" s="828" t="s">
        <v>392</v>
      </c>
      <c r="DR117" s="826"/>
      <c r="DS117" s="826"/>
      <c r="DT117" s="826"/>
      <c r="DU117" s="827"/>
      <c r="DV117" s="873" t="s">
        <v>392</v>
      </c>
      <c r="DW117" s="874"/>
      <c r="DX117" s="874"/>
      <c r="DY117" s="874"/>
      <c r="DZ117" s="875"/>
    </row>
    <row r="118" spans="1:130" s="248" customFormat="1" ht="26.25" customHeight="1" x14ac:dyDescent="0.15">
      <c r="A118" s="950" t="s">
        <v>428</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425</v>
      </c>
      <c r="AB118" s="951"/>
      <c r="AC118" s="951"/>
      <c r="AD118" s="951"/>
      <c r="AE118" s="952"/>
      <c r="AF118" s="953" t="s">
        <v>426</v>
      </c>
      <c r="AG118" s="951"/>
      <c r="AH118" s="951"/>
      <c r="AI118" s="951"/>
      <c r="AJ118" s="952"/>
      <c r="AK118" s="953" t="s">
        <v>306</v>
      </c>
      <c r="AL118" s="951"/>
      <c r="AM118" s="951"/>
      <c r="AN118" s="951"/>
      <c r="AO118" s="952"/>
      <c r="AP118" s="954" t="s">
        <v>427</v>
      </c>
      <c r="AQ118" s="955"/>
      <c r="AR118" s="955"/>
      <c r="AS118" s="955"/>
      <c r="AT118" s="956"/>
      <c r="AU118" s="985"/>
      <c r="AV118" s="986"/>
      <c r="AW118" s="986"/>
      <c r="AX118" s="986"/>
      <c r="AY118" s="986"/>
      <c r="AZ118" s="928" t="s">
        <v>456</v>
      </c>
      <c r="BA118" s="929"/>
      <c r="BB118" s="929"/>
      <c r="BC118" s="929"/>
      <c r="BD118" s="929"/>
      <c r="BE118" s="929"/>
      <c r="BF118" s="929"/>
      <c r="BG118" s="929"/>
      <c r="BH118" s="929"/>
      <c r="BI118" s="929"/>
      <c r="BJ118" s="929"/>
      <c r="BK118" s="929"/>
      <c r="BL118" s="929"/>
      <c r="BM118" s="929"/>
      <c r="BN118" s="929"/>
      <c r="BO118" s="929"/>
      <c r="BP118" s="930"/>
      <c r="BQ118" s="931" t="s">
        <v>392</v>
      </c>
      <c r="BR118" s="894"/>
      <c r="BS118" s="894"/>
      <c r="BT118" s="894"/>
      <c r="BU118" s="894"/>
      <c r="BV118" s="894" t="s">
        <v>392</v>
      </c>
      <c r="BW118" s="894"/>
      <c r="BX118" s="894"/>
      <c r="BY118" s="894"/>
      <c r="BZ118" s="894"/>
      <c r="CA118" s="894" t="s">
        <v>392</v>
      </c>
      <c r="CB118" s="894"/>
      <c r="CC118" s="894"/>
      <c r="CD118" s="894"/>
      <c r="CE118" s="894"/>
      <c r="CF118" s="924" t="s">
        <v>392</v>
      </c>
      <c r="CG118" s="925"/>
      <c r="CH118" s="925"/>
      <c r="CI118" s="925"/>
      <c r="CJ118" s="925"/>
      <c r="CK118" s="980"/>
      <c r="CL118" s="867"/>
      <c r="CM118" s="870" t="s">
        <v>457</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392</v>
      </c>
      <c r="DH118" s="826"/>
      <c r="DI118" s="826"/>
      <c r="DJ118" s="826"/>
      <c r="DK118" s="827"/>
      <c r="DL118" s="828" t="s">
        <v>392</v>
      </c>
      <c r="DM118" s="826"/>
      <c r="DN118" s="826"/>
      <c r="DO118" s="826"/>
      <c r="DP118" s="827"/>
      <c r="DQ118" s="828" t="s">
        <v>392</v>
      </c>
      <c r="DR118" s="826"/>
      <c r="DS118" s="826"/>
      <c r="DT118" s="826"/>
      <c r="DU118" s="827"/>
      <c r="DV118" s="873" t="s">
        <v>392</v>
      </c>
      <c r="DW118" s="874"/>
      <c r="DX118" s="874"/>
      <c r="DY118" s="874"/>
      <c r="DZ118" s="875"/>
    </row>
    <row r="119" spans="1:130" s="248" customFormat="1" ht="26.25" customHeight="1" x14ac:dyDescent="0.15">
      <c r="A119" s="864" t="s">
        <v>431</v>
      </c>
      <c r="B119" s="865"/>
      <c r="C119" s="940" t="s">
        <v>432</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392</v>
      </c>
      <c r="AB119" s="944"/>
      <c r="AC119" s="944"/>
      <c r="AD119" s="944"/>
      <c r="AE119" s="945"/>
      <c r="AF119" s="946" t="s">
        <v>392</v>
      </c>
      <c r="AG119" s="944"/>
      <c r="AH119" s="944"/>
      <c r="AI119" s="944"/>
      <c r="AJ119" s="945"/>
      <c r="AK119" s="946" t="s">
        <v>392</v>
      </c>
      <c r="AL119" s="944"/>
      <c r="AM119" s="944"/>
      <c r="AN119" s="944"/>
      <c r="AO119" s="945"/>
      <c r="AP119" s="947" t="s">
        <v>392</v>
      </c>
      <c r="AQ119" s="948"/>
      <c r="AR119" s="948"/>
      <c r="AS119" s="948"/>
      <c r="AT119" s="949"/>
      <c r="AU119" s="987"/>
      <c r="AV119" s="988"/>
      <c r="AW119" s="988"/>
      <c r="AX119" s="988"/>
      <c r="AY119" s="988"/>
      <c r="AZ119" s="279" t="s">
        <v>186</v>
      </c>
      <c r="BA119" s="279"/>
      <c r="BB119" s="279"/>
      <c r="BC119" s="279"/>
      <c r="BD119" s="279"/>
      <c r="BE119" s="279"/>
      <c r="BF119" s="279"/>
      <c r="BG119" s="279"/>
      <c r="BH119" s="279"/>
      <c r="BI119" s="279"/>
      <c r="BJ119" s="279"/>
      <c r="BK119" s="279"/>
      <c r="BL119" s="279"/>
      <c r="BM119" s="279"/>
      <c r="BN119" s="279"/>
      <c r="BO119" s="926" t="s">
        <v>458</v>
      </c>
      <c r="BP119" s="927"/>
      <c r="BQ119" s="931">
        <v>8222523</v>
      </c>
      <c r="BR119" s="894"/>
      <c r="BS119" s="894"/>
      <c r="BT119" s="894"/>
      <c r="BU119" s="894"/>
      <c r="BV119" s="894">
        <v>9740743</v>
      </c>
      <c r="BW119" s="894"/>
      <c r="BX119" s="894"/>
      <c r="BY119" s="894"/>
      <c r="BZ119" s="894"/>
      <c r="CA119" s="894">
        <v>10942244</v>
      </c>
      <c r="CB119" s="894"/>
      <c r="CC119" s="894"/>
      <c r="CD119" s="894"/>
      <c r="CE119" s="894"/>
      <c r="CF119" s="792"/>
      <c r="CG119" s="793"/>
      <c r="CH119" s="793"/>
      <c r="CI119" s="793"/>
      <c r="CJ119" s="883"/>
      <c r="CK119" s="981"/>
      <c r="CL119" s="869"/>
      <c r="CM119" s="887" t="s">
        <v>459</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392</v>
      </c>
      <c r="DH119" s="809"/>
      <c r="DI119" s="809"/>
      <c r="DJ119" s="809"/>
      <c r="DK119" s="810"/>
      <c r="DL119" s="811" t="s">
        <v>392</v>
      </c>
      <c r="DM119" s="809"/>
      <c r="DN119" s="809"/>
      <c r="DO119" s="809"/>
      <c r="DP119" s="810"/>
      <c r="DQ119" s="811" t="s">
        <v>392</v>
      </c>
      <c r="DR119" s="809"/>
      <c r="DS119" s="809"/>
      <c r="DT119" s="809"/>
      <c r="DU119" s="810"/>
      <c r="DV119" s="897" t="s">
        <v>392</v>
      </c>
      <c r="DW119" s="898"/>
      <c r="DX119" s="898"/>
      <c r="DY119" s="898"/>
      <c r="DZ119" s="899"/>
    </row>
    <row r="120" spans="1:130" s="248" customFormat="1" ht="26.25" customHeight="1" x14ac:dyDescent="0.15">
      <c r="A120" s="866"/>
      <c r="B120" s="867"/>
      <c r="C120" s="870" t="s">
        <v>436</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392</v>
      </c>
      <c r="AB120" s="826"/>
      <c r="AC120" s="826"/>
      <c r="AD120" s="826"/>
      <c r="AE120" s="827"/>
      <c r="AF120" s="828" t="s">
        <v>392</v>
      </c>
      <c r="AG120" s="826"/>
      <c r="AH120" s="826"/>
      <c r="AI120" s="826"/>
      <c r="AJ120" s="827"/>
      <c r="AK120" s="828" t="s">
        <v>392</v>
      </c>
      <c r="AL120" s="826"/>
      <c r="AM120" s="826"/>
      <c r="AN120" s="826"/>
      <c r="AO120" s="827"/>
      <c r="AP120" s="873" t="s">
        <v>392</v>
      </c>
      <c r="AQ120" s="874"/>
      <c r="AR120" s="874"/>
      <c r="AS120" s="874"/>
      <c r="AT120" s="875"/>
      <c r="AU120" s="932" t="s">
        <v>460</v>
      </c>
      <c r="AV120" s="933"/>
      <c r="AW120" s="933"/>
      <c r="AX120" s="933"/>
      <c r="AY120" s="934"/>
      <c r="AZ120" s="909" t="s">
        <v>461</v>
      </c>
      <c r="BA120" s="854"/>
      <c r="BB120" s="854"/>
      <c r="BC120" s="854"/>
      <c r="BD120" s="854"/>
      <c r="BE120" s="854"/>
      <c r="BF120" s="854"/>
      <c r="BG120" s="854"/>
      <c r="BH120" s="854"/>
      <c r="BI120" s="854"/>
      <c r="BJ120" s="854"/>
      <c r="BK120" s="854"/>
      <c r="BL120" s="854"/>
      <c r="BM120" s="854"/>
      <c r="BN120" s="854"/>
      <c r="BO120" s="854"/>
      <c r="BP120" s="855"/>
      <c r="BQ120" s="910">
        <v>3027028</v>
      </c>
      <c r="BR120" s="891"/>
      <c r="BS120" s="891"/>
      <c r="BT120" s="891"/>
      <c r="BU120" s="891"/>
      <c r="BV120" s="891">
        <v>3932713</v>
      </c>
      <c r="BW120" s="891"/>
      <c r="BX120" s="891"/>
      <c r="BY120" s="891"/>
      <c r="BZ120" s="891"/>
      <c r="CA120" s="891">
        <v>4190313</v>
      </c>
      <c r="CB120" s="891"/>
      <c r="CC120" s="891"/>
      <c r="CD120" s="891"/>
      <c r="CE120" s="891"/>
      <c r="CF120" s="915">
        <v>185.3</v>
      </c>
      <c r="CG120" s="916"/>
      <c r="CH120" s="916"/>
      <c r="CI120" s="916"/>
      <c r="CJ120" s="916"/>
      <c r="CK120" s="917" t="s">
        <v>462</v>
      </c>
      <c r="CL120" s="901"/>
      <c r="CM120" s="901"/>
      <c r="CN120" s="901"/>
      <c r="CO120" s="902"/>
      <c r="CP120" s="921" t="s">
        <v>408</v>
      </c>
      <c r="CQ120" s="922"/>
      <c r="CR120" s="922"/>
      <c r="CS120" s="922"/>
      <c r="CT120" s="922"/>
      <c r="CU120" s="922"/>
      <c r="CV120" s="922"/>
      <c r="CW120" s="922"/>
      <c r="CX120" s="922"/>
      <c r="CY120" s="922"/>
      <c r="CZ120" s="922"/>
      <c r="DA120" s="922"/>
      <c r="DB120" s="922"/>
      <c r="DC120" s="922"/>
      <c r="DD120" s="922"/>
      <c r="DE120" s="922"/>
      <c r="DF120" s="923"/>
      <c r="DG120" s="910">
        <v>52429</v>
      </c>
      <c r="DH120" s="891"/>
      <c r="DI120" s="891"/>
      <c r="DJ120" s="891"/>
      <c r="DK120" s="891"/>
      <c r="DL120" s="891">
        <v>54795</v>
      </c>
      <c r="DM120" s="891"/>
      <c r="DN120" s="891"/>
      <c r="DO120" s="891"/>
      <c r="DP120" s="891"/>
      <c r="DQ120" s="891">
        <v>71932</v>
      </c>
      <c r="DR120" s="891"/>
      <c r="DS120" s="891"/>
      <c r="DT120" s="891"/>
      <c r="DU120" s="891"/>
      <c r="DV120" s="892">
        <v>3.2</v>
      </c>
      <c r="DW120" s="892"/>
      <c r="DX120" s="892"/>
      <c r="DY120" s="892"/>
      <c r="DZ120" s="893"/>
    </row>
    <row r="121" spans="1:130" s="248" customFormat="1" ht="26.25" customHeight="1" x14ac:dyDescent="0.15">
      <c r="A121" s="866"/>
      <c r="B121" s="867"/>
      <c r="C121" s="912" t="s">
        <v>463</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v>21343</v>
      </c>
      <c r="AB121" s="826"/>
      <c r="AC121" s="826"/>
      <c r="AD121" s="826"/>
      <c r="AE121" s="827"/>
      <c r="AF121" s="828" t="s">
        <v>392</v>
      </c>
      <c r="AG121" s="826"/>
      <c r="AH121" s="826"/>
      <c r="AI121" s="826"/>
      <c r="AJ121" s="827"/>
      <c r="AK121" s="828" t="s">
        <v>392</v>
      </c>
      <c r="AL121" s="826"/>
      <c r="AM121" s="826"/>
      <c r="AN121" s="826"/>
      <c r="AO121" s="827"/>
      <c r="AP121" s="873" t="s">
        <v>392</v>
      </c>
      <c r="AQ121" s="874"/>
      <c r="AR121" s="874"/>
      <c r="AS121" s="874"/>
      <c r="AT121" s="875"/>
      <c r="AU121" s="935"/>
      <c r="AV121" s="936"/>
      <c r="AW121" s="936"/>
      <c r="AX121" s="936"/>
      <c r="AY121" s="937"/>
      <c r="AZ121" s="861" t="s">
        <v>464</v>
      </c>
      <c r="BA121" s="796"/>
      <c r="BB121" s="796"/>
      <c r="BC121" s="796"/>
      <c r="BD121" s="796"/>
      <c r="BE121" s="796"/>
      <c r="BF121" s="796"/>
      <c r="BG121" s="796"/>
      <c r="BH121" s="796"/>
      <c r="BI121" s="796"/>
      <c r="BJ121" s="796"/>
      <c r="BK121" s="796"/>
      <c r="BL121" s="796"/>
      <c r="BM121" s="796"/>
      <c r="BN121" s="796"/>
      <c r="BO121" s="796"/>
      <c r="BP121" s="797"/>
      <c r="BQ121" s="862" t="s">
        <v>392</v>
      </c>
      <c r="BR121" s="863"/>
      <c r="BS121" s="863"/>
      <c r="BT121" s="863"/>
      <c r="BU121" s="863"/>
      <c r="BV121" s="863" t="s">
        <v>392</v>
      </c>
      <c r="BW121" s="863"/>
      <c r="BX121" s="863"/>
      <c r="BY121" s="863"/>
      <c r="BZ121" s="863"/>
      <c r="CA121" s="863" t="s">
        <v>392</v>
      </c>
      <c r="CB121" s="863"/>
      <c r="CC121" s="863"/>
      <c r="CD121" s="863"/>
      <c r="CE121" s="863"/>
      <c r="CF121" s="924" t="s">
        <v>392</v>
      </c>
      <c r="CG121" s="925"/>
      <c r="CH121" s="925"/>
      <c r="CI121" s="925"/>
      <c r="CJ121" s="925"/>
      <c r="CK121" s="918"/>
      <c r="CL121" s="904"/>
      <c r="CM121" s="904"/>
      <c r="CN121" s="904"/>
      <c r="CO121" s="905"/>
      <c r="CP121" s="884" t="s">
        <v>465</v>
      </c>
      <c r="CQ121" s="885"/>
      <c r="CR121" s="885"/>
      <c r="CS121" s="885"/>
      <c r="CT121" s="885"/>
      <c r="CU121" s="885"/>
      <c r="CV121" s="885"/>
      <c r="CW121" s="885"/>
      <c r="CX121" s="885"/>
      <c r="CY121" s="885"/>
      <c r="CZ121" s="885"/>
      <c r="DA121" s="885"/>
      <c r="DB121" s="885"/>
      <c r="DC121" s="885"/>
      <c r="DD121" s="885"/>
      <c r="DE121" s="885"/>
      <c r="DF121" s="886"/>
      <c r="DG121" s="862" t="s">
        <v>392</v>
      </c>
      <c r="DH121" s="863"/>
      <c r="DI121" s="863"/>
      <c r="DJ121" s="863"/>
      <c r="DK121" s="863"/>
      <c r="DL121" s="863" t="s">
        <v>392</v>
      </c>
      <c r="DM121" s="863"/>
      <c r="DN121" s="863"/>
      <c r="DO121" s="863"/>
      <c r="DP121" s="863"/>
      <c r="DQ121" s="863" t="s">
        <v>392</v>
      </c>
      <c r="DR121" s="863"/>
      <c r="DS121" s="863"/>
      <c r="DT121" s="863"/>
      <c r="DU121" s="863"/>
      <c r="DV121" s="840" t="s">
        <v>392</v>
      </c>
      <c r="DW121" s="840"/>
      <c r="DX121" s="840"/>
      <c r="DY121" s="840"/>
      <c r="DZ121" s="841"/>
    </row>
    <row r="122" spans="1:130" s="248" customFormat="1" ht="26.25" customHeight="1" x14ac:dyDescent="0.15">
      <c r="A122" s="866"/>
      <c r="B122" s="867"/>
      <c r="C122" s="870" t="s">
        <v>446</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392</v>
      </c>
      <c r="AB122" s="826"/>
      <c r="AC122" s="826"/>
      <c r="AD122" s="826"/>
      <c r="AE122" s="827"/>
      <c r="AF122" s="828" t="s">
        <v>392</v>
      </c>
      <c r="AG122" s="826"/>
      <c r="AH122" s="826"/>
      <c r="AI122" s="826"/>
      <c r="AJ122" s="827"/>
      <c r="AK122" s="828" t="s">
        <v>392</v>
      </c>
      <c r="AL122" s="826"/>
      <c r="AM122" s="826"/>
      <c r="AN122" s="826"/>
      <c r="AO122" s="827"/>
      <c r="AP122" s="873" t="s">
        <v>392</v>
      </c>
      <c r="AQ122" s="874"/>
      <c r="AR122" s="874"/>
      <c r="AS122" s="874"/>
      <c r="AT122" s="875"/>
      <c r="AU122" s="935"/>
      <c r="AV122" s="936"/>
      <c r="AW122" s="936"/>
      <c r="AX122" s="936"/>
      <c r="AY122" s="937"/>
      <c r="AZ122" s="928" t="s">
        <v>466</v>
      </c>
      <c r="BA122" s="929"/>
      <c r="BB122" s="929"/>
      <c r="BC122" s="929"/>
      <c r="BD122" s="929"/>
      <c r="BE122" s="929"/>
      <c r="BF122" s="929"/>
      <c r="BG122" s="929"/>
      <c r="BH122" s="929"/>
      <c r="BI122" s="929"/>
      <c r="BJ122" s="929"/>
      <c r="BK122" s="929"/>
      <c r="BL122" s="929"/>
      <c r="BM122" s="929"/>
      <c r="BN122" s="929"/>
      <c r="BO122" s="929"/>
      <c r="BP122" s="930"/>
      <c r="BQ122" s="931">
        <v>8228382</v>
      </c>
      <c r="BR122" s="894"/>
      <c r="BS122" s="894"/>
      <c r="BT122" s="894"/>
      <c r="BU122" s="894"/>
      <c r="BV122" s="894">
        <v>9012606</v>
      </c>
      <c r="BW122" s="894"/>
      <c r="BX122" s="894"/>
      <c r="BY122" s="894"/>
      <c r="BZ122" s="894"/>
      <c r="CA122" s="894">
        <v>9937740</v>
      </c>
      <c r="CB122" s="894"/>
      <c r="CC122" s="894"/>
      <c r="CD122" s="894"/>
      <c r="CE122" s="894"/>
      <c r="CF122" s="895">
        <v>439.4</v>
      </c>
      <c r="CG122" s="896"/>
      <c r="CH122" s="896"/>
      <c r="CI122" s="896"/>
      <c r="CJ122" s="896"/>
      <c r="CK122" s="918"/>
      <c r="CL122" s="904"/>
      <c r="CM122" s="904"/>
      <c r="CN122" s="904"/>
      <c r="CO122" s="905"/>
      <c r="CP122" s="884" t="s">
        <v>467</v>
      </c>
      <c r="CQ122" s="885"/>
      <c r="CR122" s="885"/>
      <c r="CS122" s="885"/>
      <c r="CT122" s="885"/>
      <c r="CU122" s="885"/>
      <c r="CV122" s="885"/>
      <c r="CW122" s="885"/>
      <c r="CX122" s="885"/>
      <c r="CY122" s="885"/>
      <c r="CZ122" s="885"/>
      <c r="DA122" s="885"/>
      <c r="DB122" s="885"/>
      <c r="DC122" s="885"/>
      <c r="DD122" s="885"/>
      <c r="DE122" s="885"/>
      <c r="DF122" s="886"/>
      <c r="DG122" s="862" t="s">
        <v>392</v>
      </c>
      <c r="DH122" s="863"/>
      <c r="DI122" s="863"/>
      <c r="DJ122" s="863"/>
      <c r="DK122" s="863"/>
      <c r="DL122" s="863" t="s">
        <v>392</v>
      </c>
      <c r="DM122" s="863"/>
      <c r="DN122" s="863"/>
      <c r="DO122" s="863"/>
      <c r="DP122" s="863"/>
      <c r="DQ122" s="863" t="s">
        <v>392</v>
      </c>
      <c r="DR122" s="863"/>
      <c r="DS122" s="863"/>
      <c r="DT122" s="863"/>
      <c r="DU122" s="863"/>
      <c r="DV122" s="840" t="s">
        <v>392</v>
      </c>
      <c r="DW122" s="840"/>
      <c r="DX122" s="840"/>
      <c r="DY122" s="840"/>
      <c r="DZ122" s="841"/>
    </row>
    <row r="123" spans="1:130" s="248" customFormat="1" ht="26.25" customHeight="1" x14ac:dyDescent="0.15">
      <c r="A123" s="866"/>
      <c r="B123" s="867"/>
      <c r="C123" s="870" t="s">
        <v>452</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392</v>
      </c>
      <c r="AB123" s="826"/>
      <c r="AC123" s="826"/>
      <c r="AD123" s="826"/>
      <c r="AE123" s="827"/>
      <c r="AF123" s="828" t="s">
        <v>392</v>
      </c>
      <c r="AG123" s="826"/>
      <c r="AH123" s="826"/>
      <c r="AI123" s="826"/>
      <c r="AJ123" s="827"/>
      <c r="AK123" s="828" t="s">
        <v>392</v>
      </c>
      <c r="AL123" s="826"/>
      <c r="AM123" s="826"/>
      <c r="AN123" s="826"/>
      <c r="AO123" s="827"/>
      <c r="AP123" s="873" t="s">
        <v>392</v>
      </c>
      <c r="AQ123" s="874"/>
      <c r="AR123" s="874"/>
      <c r="AS123" s="874"/>
      <c r="AT123" s="875"/>
      <c r="AU123" s="938"/>
      <c r="AV123" s="939"/>
      <c r="AW123" s="939"/>
      <c r="AX123" s="939"/>
      <c r="AY123" s="939"/>
      <c r="AZ123" s="279" t="s">
        <v>186</v>
      </c>
      <c r="BA123" s="279"/>
      <c r="BB123" s="279"/>
      <c r="BC123" s="279"/>
      <c r="BD123" s="279"/>
      <c r="BE123" s="279"/>
      <c r="BF123" s="279"/>
      <c r="BG123" s="279"/>
      <c r="BH123" s="279"/>
      <c r="BI123" s="279"/>
      <c r="BJ123" s="279"/>
      <c r="BK123" s="279"/>
      <c r="BL123" s="279"/>
      <c r="BM123" s="279"/>
      <c r="BN123" s="279"/>
      <c r="BO123" s="926" t="s">
        <v>468</v>
      </c>
      <c r="BP123" s="927"/>
      <c r="BQ123" s="881">
        <v>11255410</v>
      </c>
      <c r="BR123" s="882"/>
      <c r="BS123" s="882"/>
      <c r="BT123" s="882"/>
      <c r="BU123" s="882"/>
      <c r="BV123" s="882">
        <v>12945319</v>
      </c>
      <c r="BW123" s="882"/>
      <c r="BX123" s="882"/>
      <c r="BY123" s="882"/>
      <c r="BZ123" s="882"/>
      <c r="CA123" s="882">
        <v>14128053</v>
      </c>
      <c r="CB123" s="882"/>
      <c r="CC123" s="882"/>
      <c r="CD123" s="882"/>
      <c r="CE123" s="882"/>
      <c r="CF123" s="792"/>
      <c r="CG123" s="793"/>
      <c r="CH123" s="793"/>
      <c r="CI123" s="793"/>
      <c r="CJ123" s="883"/>
      <c r="CK123" s="918"/>
      <c r="CL123" s="904"/>
      <c r="CM123" s="904"/>
      <c r="CN123" s="904"/>
      <c r="CO123" s="905"/>
      <c r="CP123" s="884" t="s">
        <v>406</v>
      </c>
      <c r="CQ123" s="885"/>
      <c r="CR123" s="885"/>
      <c r="CS123" s="885"/>
      <c r="CT123" s="885"/>
      <c r="CU123" s="885"/>
      <c r="CV123" s="885"/>
      <c r="CW123" s="885"/>
      <c r="CX123" s="885"/>
      <c r="CY123" s="885"/>
      <c r="CZ123" s="885"/>
      <c r="DA123" s="885"/>
      <c r="DB123" s="885"/>
      <c r="DC123" s="885"/>
      <c r="DD123" s="885"/>
      <c r="DE123" s="885"/>
      <c r="DF123" s="886"/>
      <c r="DG123" s="825" t="s">
        <v>392</v>
      </c>
      <c r="DH123" s="826"/>
      <c r="DI123" s="826"/>
      <c r="DJ123" s="826"/>
      <c r="DK123" s="827"/>
      <c r="DL123" s="828" t="s">
        <v>392</v>
      </c>
      <c r="DM123" s="826"/>
      <c r="DN123" s="826"/>
      <c r="DO123" s="826"/>
      <c r="DP123" s="827"/>
      <c r="DQ123" s="828" t="s">
        <v>392</v>
      </c>
      <c r="DR123" s="826"/>
      <c r="DS123" s="826"/>
      <c r="DT123" s="826"/>
      <c r="DU123" s="827"/>
      <c r="DV123" s="873" t="s">
        <v>392</v>
      </c>
      <c r="DW123" s="874"/>
      <c r="DX123" s="874"/>
      <c r="DY123" s="874"/>
      <c r="DZ123" s="875"/>
    </row>
    <row r="124" spans="1:130" s="248" customFormat="1" ht="26.25" customHeight="1" thickBot="1" x14ac:dyDescent="0.2">
      <c r="A124" s="866"/>
      <c r="B124" s="867"/>
      <c r="C124" s="870" t="s">
        <v>455</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392</v>
      </c>
      <c r="AB124" s="826"/>
      <c r="AC124" s="826"/>
      <c r="AD124" s="826"/>
      <c r="AE124" s="827"/>
      <c r="AF124" s="828" t="s">
        <v>392</v>
      </c>
      <c r="AG124" s="826"/>
      <c r="AH124" s="826"/>
      <c r="AI124" s="826"/>
      <c r="AJ124" s="827"/>
      <c r="AK124" s="828" t="s">
        <v>392</v>
      </c>
      <c r="AL124" s="826"/>
      <c r="AM124" s="826"/>
      <c r="AN124" s="826"/>
      <c r="AO124" s="827"/>
      <c r="AP124" s="873" t="s">
        <v>392</v>
      </c>
      <c r="AQ124" s="874"/>
      <c r="AR124" s="874"/>
      <c r="AS124" s="874"/>
      <c r="AT124" s="875"/>
      <c r="AU124" s="876" t="s">
        <v>469</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392</v>
      </c>
      <c r="BR124" s="880"/>
      <c r="BS124" s="880"/>
      <c r="BT124" s="880"/>
      <c r="BU124" s="880"/>
      <c r="BV124" s="880" t="s">
        <v>392</v>
      </c>
      <c r="BW124" s="880"/>
      <c r="BX124" s="880"/>
      <c r="BY124" s="880"/>
      <c r="BZ124" s="880"/>
      <c r="CA124" s="880" t="s">
        <v>392</v>
      </c>
      <c r="CB124" s="880"/>
      <c r="CC124" s="880"/>
      <c r="CD124" s="880"/>
      <c r="CE124" s="880"/>
      <c r="CF124" s="770"/>
      <c r="CG124" s="771"/>
      <c r="CH124" s="771"/>
      <c r="CI124" s="771"/>
      <c r="CJ124" s="911"/>
      <c r="CK124" s="919"/>
      <c r="CL124" s="919"/>
      <c r="CM124" s="919"/>
      <c r="CN124" s="919"/>
      <c r="CO124" s="920"/>
      <c r="CP124" s="884" t="s">
        <v>470</v>
      </c>
      <c r="CQ124" s="885"/>
      <c r="CR124" s="885"/>
      <c r="CS124" s="885"/>
      <c r="CT124" s="885"/>
      <c r="CU124" s="885"/>
      <c r="CV124" s="885"/>
      <c r="CW124" s="885"/>
      <c r="CX124" s="885"/>
      <c r="CY124" s="885"/>
      <c r="CZ124" s="885"/>
      <c r="DA124" s="885"/>
      <c r="DB124" s="885"/>
      <c r="DC124" s="885"/>
      <c r="DD124" s="885"/>
      <c r="DE124" s="885"/>
      <c r="DF124" s="886"/>
      <c r="DG124" s="808" t="s">
        <v>392</v>
      </c>
      <c r="DH124" s="809"/>
      <c r="DI124" s="809"/>
      <c r="DJ124" s="809"/>
      <c r="DK124" s="810"/>
      <c r="DL124" s="811" t="s">
        <v>392</v>
      </c>
      <c r="DM124" s="809"/>
      <c r="DN124" s="809"/>
      <c r="DO124" s="809"/>
      <c r="DP124" s="810"/>
      <c r="DQ124" s="811" t="s">
        <v>392</v>
      </c>
      <c r="DR124" s="809"/>
      <c r="DS124" s="809"/>
      <c r="DT124" s="809"/>
      <c r="DU124" s="810"/>
      <c r="DV124" s="897" t="s">
        <v>392</v>
      </c>
      <c r="DW124" s="898"/>
      <c r="DX124" s="898"/>
      <c r="DY124" s="898"/>
      <c r="DZ124" s="899"/>
    </row>
    <row r="125" spans="1:130" s="248" customFormat="1" ht="26.25" customHeight="1" x14ac:dyDescent="0.15">
      <c r="A125" s="866"/>
      <c r="B125" s="867"/>
      <c r="C125" s="870" t="s">
        <v>457</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392</v>
      </c>
      <c r="AB125" s="826"/>
      <c r="AC125" s="826"/>
      <c r="AD125" s="826"/>
      <c r="AE125" s="827"/>
      <c r="AF125" s="828" t="s">
        <v>392</v>
      </c>
      <c r="AG125" s="826"/>
      <c r="AH125" s="826"/>
      <c r="AI125" s="826"/>
      <c r="AJ125" s="827"/>
      <c r="AK125" s="828" t="s">
        <v>392</v>
      </c>
      <c r="AL125" s="826"/>
      <c r="AM125" s="826"/>
      <c r="AN125" s="826"/>
      <c r="AO125" s="827"/>
      <c r="AP125" s="873" t="s">
        <v>392</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471</v>
      </c>
      <c r="CL125" s="901"/>
      <c r="CM125" s="901"/>
      <c r="CN125" s="901"/>
      <c r="CO125" s="902"/>
      <c r="CP125" s="909" t="s">
        <v>472</v>
      </c>
      <c r="CQ125" s="854"/>
      <c r="CR125" s="854"/>
      <c r="CS125" s="854"/>
      <c r="CT125" s="854"/>
      <c r="CU125" s="854"/>
      <c r="CV125" s="854"/>
      <c r="CW125" s="854"/>
      <c r="CX125" s="854"/>
      <c r="CY125" s="854"/>
      <c r="CZ125" s="854"/>
      <c r="DA125" s="854"/>
      <c r="DB125" s="854"/>
      <c r="DC125" s="854"/>
      <c r="DD125" s="854"/>
      <c r="DE125" s="854"/>
      <c r="DF125" s="855"/>
      <c r="DG125" s="910" t="s">
        <v>392</v>
      </c>
      <c r="DH125" s="891"/>
      <c r="DI125" s="891"/>
      <c r="DJ125" s="891"/>
      <c r="DK125" s="891"/>
      <c r="DL125" s="891" t="s">
        <v>392</v>
      </c>
      <c r="DM125" s="891"/>
      <c r="DN125" s="891"/>
      <c r="DO125" s="891"/>
      <c r="DP125" s="891"/>
      <c r="DQ125" s="891" t="s">
        <v>392</v>
      </c>
      <c r="DR125" s="891"/>
      <c r="DS125" s="891"/>
      <c r="DT125" s="891"/>
      <c r="DU125" s="891"/>
      <c r="DV125" s="892" t="s">
        <v>392</v>
      </c>
      <c r="DW125" s="892"/>
      <c r="DX125" s="892"/>
      <c r="DY125" s="892"/>
      <c r="DZ125" s="893"/>
    </row>
    <row r="126" spans="1:130" s="248" customFormat="1" ht="26.25" customHeight="1" thickBot="1" x14ac:dyDescent="0.2">
      <c r="A126" s="866"/>
      <c r="B126" s="867"/>
      <c r="C126" s="870" t="s">
        <v>459</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392</v>
      </c>
      <c r="AB126" s="826"/>
      <c r="AC126" s="826"/>
      <c r="AD126" s="826"/>
      <c r="AE126" s="827"/>
      <c r="AF126" s="828" t="s">
        <v>392</v>
      </c>
      <c r="AG126" s="826"/>
      <c r="AH126" s="826"/>
      <c r="AI126" s="826"/>
      <c r="AJ126" s="827"/>
      <c r="AK126" s="828" t="s">
        <v>392</v>
      </c>
      <c r="AL126" s="826"/>
      <c r="AM126" s="826"/>
      <c r="AN126" s="826"/>
      <c r="AO126" s="827"/>
      <c r="AP126" s="873" t="s">
        <v>392</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473</v>
      </c>
      <c r="CQ126" s="796"/>
      <c r="CR126" s="796"/>
      <c r="CS126" s="796"/>
      <c r="CT126" s="796"/>
      <c r="CU126" s="796"/>
      <c r="CV126" s="796"/>
      <c r="CW126" s="796"/>
      <c r="CX126" s="796"/>
      <c r="CY126" s="796"/>
      <c r="CZ126" s="796"/>
      <c r="DA126" s="796"/>
      <c r="DB126" s="796"/>
      <c r="DC126" s="796"/>
      <c r="DD126" s="796"/>
      <c r="DE126" s="796"/>
      <c r="DF126" s="797"/>
      <c r="DG126" s="862" t="s">
        <v>392</v>
      </c>
      <c r="DH126" s="863"/>
      <c r="DI126" s="863"/>
      <c r="DJ126" s="863"/>
      <c r="DK126" s="863"/>
      <c r="DL126" s="863" t="s">
        <v>392</v>
      </c>
      <c r="DM126" s="863"/>
      <c r="DN126" s="863"/>
      <c r="DO126" s="863"/>
      <c r="DP126" s="863"/>
      <c r="DQ126" s="863" t="s">
        <v>392</v>
      </c>
      <c r="DR126" s="863"/>
      <c r="DS126" s="863"/>
      <c r="DT126" s="863"/>
      <c r="DU126" s="863"/>
      <c r="DV126" s="840" t="s">
        <v>392</v>
      </c>
      <c r="DW126" s="840"/>
      <c r="DX126" s="840"/>
      <c r="DY126" s="840"/>
      <c r="DZ126" s="841"/>
    </row>
    <row r="127" spans="1:130" s="248" customFormat="1" ht="26.25" customHeight="1" x14ac:dyDescent="0.15">
      <c r="A127" s="868"/>
      <c r="B127" s="869"/>
      <c r="C127" s="887" t="s">
        <v>474</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392</v>
      </c>
      <c r="AB127" s="826"/>
      <c r="AC127" s="826"/>
      <c r="AD127" s="826"/>
      <c r="AE127" s="827"/>
      <c r="AF127" s="828" t="s">
        <v>392</v>
      </c>
      <c r="AG127" s="826"/>
      <c r="AH127" s="826"/>
      <c r="AI127" s="826"/>
      <c r="AJ127" s="827"/>
      <c r="AK127" s="828" t="s">
        <v>392</v>
      </c>
      <c r="AL127" s="826"/>
      <c r="AM127" s="826"/>
      <c r="AN127" s="826"/>
      <c r="AO127" s="827"/>
      <c r="AP127" s="873" t="s">
        <v>392</v>
      </c>
      <c r="AQ127" s="874"/>
      <c r="AR127" s="874"/>
      <c r="AS127" s="874"/>
      <c r="AT127" s="875"/>
      <c r="AU127" s="284"/>
      <c r="AV127" s="284"/>
      <c r="AW127" s="284"/>
      <c r="AX127" s="890" t="s">
        <v>475</v>
      </c>
      <c r="AY127" s="858"/>
      <c r="AZ127" s="858"/>
      <c r="BA127" s="858"/>
      <c r="BB127" s="858"/>
      <c r="BC127" s="858"/>
      <c r="BD127" s="858"/>
      <c r="BE127" s="859"/>
      <c r="BF127" s="857" t="s">
        <v>476</v>
      </c>
      <c r="BG127" s="858"/>
      <c r="BH127" s="858"/>
      <c r="BI127" s="858"/>
      <c r="BJ127" s="858"/>
      <c r="BK127" s="858"/>
      <c r="BL127" s="859"/>
      <c r="BM127" s="857" t="s">
        <v>477</v>
      </c>
      <c r="BN127" s="858"/>
      <c r="BO127" s="858"/>
      <c r="BP127" s="858"/>
      <c r="BQ127" s="858"/>
      <c r="BR127" s="858"/>
      <c r="BS127" s="859"/>
      <c r="BT127" s="857" t="s">
        <v>478</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479</v>
      </c>
      <c r="CQ127" s="796"/>
      <c r="CR127" s="796"/>
      <c r="CS127" s="796"/>
      <c r="CT127" s="796"/>
      <c r="CU127" s="796"/>
      <c r="CV127" s="796"/>
      <c r="CW127" s="796"/>
      <c r="CX127" s="796"/>
      <c r="CY127" s="796"/>
      <c r="CZ127" s="796"/>
      <c r="DA127" s="796"/>
      <c r="DB127" s="796"/>
      <c r="DC127" s="796"/>
      <c r="DD127" s="796"/>
      <c r="DE127" s="796"/>
      <c r="DF127" s="797"/>
      <c r="DG127" s="862" t="s">
        <v>392</v>
      </c>
      <c r="DH127" s="863"/>
      <c r="DI127" s="863"/>
      <c r="DJ127" s="863"/>
      <c r="DK127" s="863"/>
      <c r="DL127" s="863" t="s">
        <v>392</v>
      </c>
      <c r="DM127" s="863"/>
      <c r="DN127" s="863"/>
      <c r="DO127" s="863"/>
      <c r="DP127" s="863"/>
      <c r="DQ127" s="863" t="s">
        <v>392</v>
      </c>
      <c r="DR127" s="863"/>
      <c r="DS127" s="863"/>
      <c r="DT127" s="863"/>
      <c r="DU127" s="863"/>
      <c r="DV127" s="840" t="s">
        <v>392</v>
      </c>
      <c r="DW127" s="840"/>
      <c r="DX127" s="840"/>
      <c r="DY127" s="840"/>
      <c r="DZ127" s="841"/>
    </row>
    <row r="128" spans="1:130" s="248" customFormat="1" ht="26.25" customHeight="1" thickBot="1" x14ac:dyDescent="0.2">
      <c r="A128" s="842" t="s">
        <v>480</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481</v>
      </c>
      <c r="X128" s="844"/>
      <c r="Y128" s="844"/>
      <c r="Z128" s="845"/>
      <c r="AA128" s="846" t="s">
        <v>392</v>
      </c>
      <c r="AB128" s="847"/>
      <c r="AC128" s="847"/>
      <c r="AD128" s="847"/>
      <c r="AE128" s="848"/>
      <c r="AF128" s="849">
        <v>6900</v>
      </c>
      <c r="AG128" s="847"/>
      <c r="AH128" s="847"/>
      <c r="AI128" s="847"/>
      <c r="AJ128" s="848"/>
      <c r="AK128" s="849">
        <v>480</v>
      </c>
      <c r="AL128" s="847"/>
      <c r="AM128" s="847"/>
      <c r="AN128" s="847"/>
      <c r="AO128" s="848"/>
      <c r="AP128" s="850"/>
      <c r="AQ128" s="851"/>
      <c r="AR128" s="851"/>
      <c r="AS128" s="851"/>
      <c r="AT128" s="852"/>
      <c r="AU128" s="284"/>
      <c r="AV128" s="284"/>
      <c r="AW128" s="284"/>
      <c r="AX128" s="853" t="s">
        <v>482</v>
      </c>
      <c r="AY128" s="854"/>
      <c r="AZ128" s="854"/>
      <c r="BA128" s="854"/>
      <c r="BB128" s="854"/>
      <c r="BC128" s="854"/>
      <c r="BD128" s="854"/>
      <c r="BE128" s="855"/>
      <c r="BF128" s="832" t="s">
        <v>392</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483</v>
      </c>
      <c r="CQ128" s="774"/>
      <c r="CR128" s="774"/>
      <c r="CS128" s="774"/>
      <c r="CT128" s="774"/>
      <c r="CU128" s="774"/>
      <c r="CV128" s="774"/>
      <c r="CW128" s="774"/>
      <c r="CX128" s="774"/>
      <c r="CY128" s="774"/>
      <c r="CZ128" s="774"/>
      <c r="DA128" s="774"/>
      <c r="DB128" s="774"/>
      <c r="DC128" s="774"/>
      <c r="DD128" s="774"/>
      <c r="DE128" s="774"/>
      <c r="DF128" s="775"/>
      <c r="DG128" s="836" t="s">
        <v>484</v>
      </c>
      <c r="DH128" s="837"/>
      <c r="DI128" s="837"/>
      <c r="DJ128" s="837"/>
      <c r="DK128" s="837"/>
      <c r="DL128" s="837" t="s">
        <v>485</v>
      </c>
      <c r="DM128" s="837"/>
      <c r="DN128" s="837"/>
      <c r="DO128" s="837"/>
      <c r="DP128" s="837"/>
      <c r="DQ128" s="837" t="s">
        <v>485</v>
      </c>
      <c r="DR128" s="837"/>
      <c r="DS128" s="837"/>
      <c r="DT128" s="837"/>
      <c r="DU128" s="837"/>
      <c r="DV128" s="838" t="s">
        <v>485</v>
      </c>
      <c r="DW128" s="838"/>
      <c r="DX128" s="838"/>
      <c r="DY128" s="838"/>
      <c r="DZ128" s="839"/>
    </row>
    <row r="129" spans="1:131" s="248" customFormat="1" ht="26.25" customHeight="1" x14ac:dyDescent="0.15">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486</v>
      </c>
      <c r="X129" s="823"/>
      <c r="Y129" s="823"/>
      <c r="Z129" s="824"/>
      <c r="AA129" s="825">
        <v>2531342</v>
      </c>
      <c r="AB129" s="826"/>
      <c r="AC129" s="826"/>
      <c r="AD129" s="826"/>
      <c r="AE129" s="827"/>
      <c r="AF129" s="828">
        <v>2822783</v>
      </c>
      <c r="AG129" s="826"/>
      <c r="AH129" s="826"/>
      <c r="AI129" s="826"/>
      <c r="AJ129" s="827"/>
      <c r="AK129" s="828">
        <v>3091105</v>
      </c>
      <c r="AL129" s="826"/>
      <c r="AM129" s="826"/>
      <c r="AN129" s="826"/>
      <c r="AO129" s="827"/>
      <c r="AP129" s="829"/>
      <c r="AQ129" s="830"/>
      <c r="AR129" s="830"/>
      <c r="AS129" s="830"/>
      <c r="AT129" s="831"/>
      <c r="AU129" s="286"/>
      <c r="AV129" s="286"/>
      <c r="AW129" s="286"/>
      <c r="AX129" s="795" t="s">
        <v>487</v>
      </c>
      <c r="AY129" s="796"/>
      <c r="AZ129" s="796"/>
      <c r="BA129" s="796"/>
      <c r="BB129" s="796"/>
      <c r="BC129" s="796"/>
      <c r="BD129" s="796"/>
      <c r="BE129" s="797"/>
      <c r="BF129" s="815" t="s">
        <v>485</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488</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489</v>
      </c>
      <c r="X130" s="823"/>
      <c r="Y130" s="823"/>
      <c r="Z130" s="824"/>
      <c r="AA130" s="825">
        <v>456732</v>
      </c>
      <c r="AB130" s="826"/>
      <c r="AC130" s="826"/>
      <c r="AD130" s="826"/>
      <c r="AE130" s="827"/>
      <c r="AF130" s="828">
        <v>688619</v>
      </c>
      <c r="AG130" s="826"/>
      <c r="AH130" s="826"/>
      <c r="AI130" s="826"/>
      <c r="AJ130" s="827"/>
      <c r="AK130" s="828">
        <v>829379</v>
      </c>
      <c r="AL130" s="826"/>
      <c r="AM130" s="826"/>
      <c r="AN130" s="826"/>
      <c r="AO130" s="827"/>
      <c r="AP130" s="829"/>
      <c r="AQ130" s="830"/>
      <c r="AR130" s="830"/>
      <c r="AS130" s="830"/>
      <c r="AT130" s="831"/>
      <c r="AU130" s="286"/>
      <c r="AV130" s="286"/>
      <c r="AW130" s="286"/>
      <c r="AX130" s="795" t="s">
        <v>490</v>
      </c>
      <c r="AY130" s="796"/>
      <c r="AZ130" s="796"/>
      <c r="BA130" s="796"/>
      <c r="BB130" s="796"/>
      <c r="BC130" s="796"/>
      <c r="BD130" s="796"/>
      <c r="BE130" s="797"/>
      <c r="BF130" s="798">
        <v>6.9</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491</v>
      </c>
      <c r="X131" s="806"/>
      <c r="Y131" s="806"/>
      <c r="Z131" s="807"/>
      <c r="AA131" s="808">
        <v>2074610</v>
      </c>
      <c r="AB131" s="809"/>
      <c r="AC131" s="809"/>
      <c r="AD131" s="809"/>
      <c r="AE131" s="810"/>
      <c r="AF131" s="811">
        <v>2134164</v>
      </c>
      <c r="AG131" s="809"/>
      <c r="AH131" s="809"/>
      <c r="AI131" s="809"/>
      <c r="AJ131" s="810"/>
      <c r="AK131" s="811">
        <v>2261726</v>
      </c>
      <c r="AL131" s="809"/>
      <c r="AM131" s="809"/>
      <c r="AN131" s="809"/>
      <c r="AO131" s="810"/>
      <c r="AP131" s="812"/>
      <c r="AQ131" s="813"/>
      <c r="AR131" s="813"/>
      <c r="AS131" s="813"/>
      <c r="AT131" s="814"/>
      <c r="AU131" s="286"/>
      <c r="AV131" s="286"/>
      <c r="AW131" s="286"/>
      <c r="AX131" s="773" t="s">
        <v>492</v>
      </c>
      <c r="AY131" s="774"/>
      <c r="AZ131" s="774"/>
      <c r="BA131" s="774"/>
      <c r="BB131" s="774"/>
      <c r="BC131" s="774"/>
      <c r="BD131" s="774"/>
      <c r="BE131" s="775"/>
      <c r="BF131" s="776" t="s">
        <v>485</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493</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494</v>
      </c>
      <c r="W132" s="786"/>
      <c r="X132" s="786"/>
      <c r="Y132" s="786"/>
      <c r="Z132" s="787"/>
      <c r="AA132" s="788">
        <v>6.4962089260000004</v>
      </c>
      <c r="AB132" s="789"/>
      <c r="AC132" s="789"/>
      <c r="AD132" s="789"/>
      <c r="AE132" s="790"/>
      <c r="AF132" s="791">
        <v>6.6102230190000002</v>
      </c>
      <c r="AG132" s="789"/>
      <c r="AH132" s="789"/>
      <c r="AI132" s="789"/>
      <c r="AJ132" s="790"/>
      <c r="AK132" s="791">
        <v>7.6695408729999999</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495</v>
      </c>
      <c r="W133" s="765"/>
      <c r="X133" s="765"/>
      <c r="Y133" s="765"/>
      <c r="Z133" s="766"/>
      <c r="AA133" s="767">
        <v>4.3</v>
      </c>
      <c r="AB133" s="768"/>
      <c r="AC133" s="768"/>
      <c r="AD133" s="768"/>
      <c r="AE133" s="769"/>
      <c r="AF133" s="767">
        <v>5.4</v>
      </c>
      <c r="AG133" s="768"/>
      <c r="AH133" s="768"/>
      <c r="AI133" s="768"/>
      <c r="AJ133" s="769"/>
      <c r="AK133" s="767">
        <v>6.9</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LkIrmPgdBwal0xQhkoAdlj+F3V5G3Ofnv1cx+6/O+I6dOCNOYL2tbf3x8i/xSRphmu6J884e375bIuxFtjaERg==" saltValue="ktCOwTnEUO3E4+lxXI04E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40" zoomScaleNormal="85" zoomScaleSheetLayoutView="4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tHEOght9+TStGiG2DKr8MA72mxE4qPsleoCARQ9nozdKxJ2tE1piakleefAzAtuC/jCJ95wGZGemLtbYckoGQQ==" saltValue="CJYkLFJpHPda7MKrcD5C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40" zoomScaleNormal="4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Ozjc8YoHwuv9VHmsK8EsmFyHpQ6TgP5J4ayVFSVl+84FEUzY4NiuOBx2XAW27oL5cb2GK3DJUB3uVr5UKFoJA==" saltValue="j4u30h5s9KZxMPxW7mnm+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499</v>
      </c>
      <c r="AP7" s="305"/>
      <c r="AQ7" s="306" t="s">
        <v>500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501</v>
      </c>
      <c r="AQ8" s="312" t="s">
        <v>502</v>
      </c>
      <c r="AR8" s="313" t="s">
        <v>503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504</v>
      </c>
      <c r="AL9" s="1190"/>
      <c r="AM9" s="1190"/>
      <c r="AN9" s="1191"/>
      <c r="AO9" s="314">
        <v>785806</v>
      </c>
      <c r="AP9" s="314">
        <v>116433</v>
      </c>
      <c r="AQ9" s="315">
        <v>131552</v>
      </c>
      <c r="AR9" s="316">
        <v>-11.5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505</v>
      </c>
      <c r="AL10" s="1190"/>
      <c r="AM10" s="1190"/>
      <c r="AN10" s="1191"/>
      <c r="AO10" s="317">
        <v>39381</v>
      </c>
      <c r="AP10" s="317">
        <v>5835</v>
      </c>
      <c r="AQ10" s="318">
        <v>15222</v>
      </c>
      <c r="AR10" s="319">
        <v>-61.7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506</v>
      </c>
      <c r="AL11" s="1190"/>
      <c r="AM11" s="1190"/>
      <c r="AN11" s="1191"/>
      <c r="AO11" s="317" t="s">
        <v>507</v>
      </c>
      <c r="AP11" s="317" t="s">
        <v>507</v>
      </c>
      <c r="AQ11" s="318">
        <v>927</v>
      </c>
      <c r="AR11" s="319" t="s">
        <v>507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508</v>
      </c>
      <c r="AL12" s="1190"/>
      <c r="AM12" s="1190"/>
      <c r="AN12" s="1191"/>
      <c r="AO12" s="317" t="s">
        <v>507</v>
      </c>
      <c r="AP12" s="317" t="s">
        <v>507</v>
      </c>
      <c r="AQ12" s="318" t="s">
        <v>507</v>
      </c>
      <c r="AR12" s="319" t="s">
        <v>507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509</v>
      </c>
      <c r="AL13" s="1190"/>
      <c r="AM13" s="1190"/>
      <c r="AN13" s="1191"/>
      <c r="AO13" s="317">
        <v>26957</v>
      </c>
      <c r="AP13" s="317">
        <v>3994</v>
      </c>
      <c r="AQ13" s="318">
        <v>5186</v>
      </c>
      <c r="AR13" s="319">
        <v>-23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510</v>
      </c>
      <c r="AL14" s="1190"/>
      <c r="AM14" s="1190"/>
      <c r="AN14" s="1191"/>
      <c r="AO14" s="317">
        <v>9347</v>
      </c>
      <c r="AP14" s="317">
        <v>1385</v>
      </c>
      <c r="AQ14" s="318">
        <v>3097</v>
      </c>
      <c r="AR14" s="319">
        <v>-55.3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511</v>
      </c>
      <c r="AL15" s="1193"/>
      <c r="AM15" s="1193"/>
      <c r="AN15" s="1194"/>
      <c r="AO15" s="317">
        <v>-66506</v>
      </c>
      <c r="AP15" s="317">
        <v>-9854</v>
      </c>
      <c r="AQ15" s="318">
        <v>-10369</v>
      </c>
      <c r="AR15" s="319">
        <v>-5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186</v>
      </c>
      <c r="AL16" s="1193"/>
      <c r="AM16" s="1193"/>
      <c r="AN16" s="1194"/>
      <c r="AO16" s="317">
        <v>794985</v>
      </c>
      <c r="AP16" s="317">
        <v>117793</v>
      </c>
      <c r="AQ16" s="318">
        <v>145615</v>
      </c>
      <c r="AR16" s="319">
        <v>-19.100000000000001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513</v>
      </c>
      <c r="AP20" s="326" t="s">
        <v>514</v>
      </c>
      <c r="AQ20" s="327" t="s">
        <v>515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516</v>
      </c>
      <c r="AL21" s="1196"/>
      <c r="AM21" s="1196"/>
      <c r="AN21" s="1197"/>
      <c r="AO21" s="330">
        <v>12.59</v>
      </c>
      <c r="AP21" s="331">
        <v>13.36</v>
      </c>
      <c r="AQ21" s="332">
        <v>-0.77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517</v>
      </c>
      <c r="AL22" s="1196"/>
      <c r="AM22" s="1196"/>
      <c r="AN22" s="1197"/>
      <c r="AO22" s="335">
        <v>95.4</v>
      </c>
      <c r="AP22" s="336">
        <v>95.8</v>
      </c>
      <c r="AQ22" s="337">
        <v>-0.4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499</v>
      </c>
      <c r="AP30" s="305"/>
      <c r="AQ30" s="306" t="s">
        <v>500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501</v>
      </c>
      <c r="AQ31" s="312" t="s">
        <v>502</v>
      </c>
      <c r="AR31" s="313" t="s">
        <v>503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521</v>
      </c>
      <c r="AL32" s="1179"/>
      <c r="AM32" s="1179"/>
      <c r="AN32" s="1180"/>
      <c r="AO32" s="345">
        <v>950853</v>
      </c>
      <c r="AP32" s="345">
        <v>140888</v>
      </c>
      <c r="AQ32" s="346">
        <v>74764</v>
      </c>
      <c r="AR32" s="347">
        <v>88.4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522</v>
      </c>
      <c r="AL33" s="1179"/>
      <c r="AM33" s="1179"/>
      <c r="AN33" s="1180"/>
      <c r="AO33" s="345" t="s">
        <v>507</v>
      </c>
      <c r="AP33" s="345" t="s">
        <v>507</v>
      </c>
      <c r="AQ33" s="346" t="s">
        <v>507</v>
      </c>
      <c r="AR33" s="347" t="s">
        <v>507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523</v>
      </c>
      <c r="AL34" s="1179"/>
      <c r="AM34" s="1179"/>
      <c r="AN34" s="1180"/>
      <c r="AO34" s="345" t="s">
        <v>507</v>
      </c>
      <c r="AP34" s="345" t="s">
        <v>507</v>
      </c>
      <c r="AQ34" s="346" t="s">
        <v>507</v>
      </c>
      <c r="AR34" s="347" t="s">
        <v>507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524</v>
      </c>
      <c r="AL35" s="1179"/>
      <c r="AM35" s="1179"/>
      <c r="AN35" s="1180"/>
      <c r="AO35" s="345">
        <v>7128</v>
      </c>
      <c r="AP35" s="345">
        <v>1056</v>
      </c>
      <c r="AQ35" s="346">
        <v>25584</v>
      </c>
      <c r="AR35" s="347">
        <v>-95.9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525</v>
      </c>
      <c r="AL36" s="1179"/>
      <c r="AM36" s="1179"/>
      <c r="AN36" s="1180"/>
      <c r="AO36" s="345">
        <v>44435</v>
      </c>
      <c r="AP36" s="345">
        <v>6584</v>
      </c>
      <c r="AQ36" s="346">
        <v>3670</v>
      </c>
      <c r="AR36" s="347">
        <v>79.400000000000006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526</v>
      </c>
      <c r="AL37" s="1179"/>
      <c r="AM37" s="1179"/>
      <c r="AN37" s="1180"/>
      <c r="AO37" s="345" t="s">
        <v>507</v>
      </c>
      <c r="AP37" s="345" t="s">
        <v>507</v>
      </c>
      <c r="AQ37" s="346">
        <v>420</v>
      </c>
      <c r="AR37" s="347" t="s">
        <v>507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527</v>
      </c>
      <c r="AL38" s="1176"/>
      <c r="AM38" s="1176"/>
      <c r="AN38" s="1177"/>
      <c r="AO38" s="348">
        <v>907</v>
      </c>
      <c r="AP38" s="348">
        <v>134</v>
      </c>
      <c r="AQ38" s="349">
        <v>9</v>
      </c>
      <c r="AR38" s="337">
        <v>1388.9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528</v>
      </c>
      <c r="AL39" s="1176"/>
      <c r="AM39" s="1176"/>
      <c r="AN39" s="1177"/>
      <c r="AO39" s="345">
        <v>-480</v>
      </c>
      <c r="AP39" s="345">
        <v>-71</v>
      </c>
      <c r="AQ39" s="346">
        <v>-2239</v>
      </c>
      <c r="AR39" s="347">
        <v>-96.8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529</v>
      </c>
      <c r="AL40" s="1179"/>
      <c r="AM40" s="1179"/>
      <c r="AN40" s="1180"/>
      <c r="AO40" s="345">
        <v>-829379</v>
      </c>
      <c r="AP40" s="345">
        <v>-122889</v>
      </c>
      <c r="AQ40" s="346">
        <v>-71783</v>
      </c>
      <c r="AR40" s="347">
        <v>71.2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298</v>
      </c>
      <c r="AL41" s="1182"/>
      <c r="AM41" s="1182"/>
      <c r="AN41" s="1183"/>
      <c r="AO41" s="345">
        <v>173464</v>
      </c>
      <c r="AP41" s="345">
        <v>25702</v>
      </c>
      <c r="AQ41" s="346">
        <v>30425</v>
      </c>
      <c r="AR41" s="347">
        <v>-15.5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499</v>
      </c>
      <c r="AN49" s="1186" t="s">
        <v>533</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534</v>
      </c>
      <c r="AO50" s="362" t="s">
        <v>535</v>
      </c>
      <c r="AP50" s="363" t="s">
        <v>536</v>
      </c>
      <c r="AQ50" s="364" t="s">
        <v>537</v>
      </c>
      <c r="AR50" s="365" t="s">
        <v>538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539</v>
      </c>
      <c r="AL51" s="358"/>
      <c r="AM51" s="366">
        <v>313533</v>
      </c>
      <c r="AN51" s="367">
        <v>45805</v>
      </c>
      <c r="AO51" s="368">
        <v>-71.8</v>
      </c>
      <c r="AP51" s="369">
        <v>138651</v>
      </c>
      <c r="AQ51" s="370">
        <v>7.8</v>
      </c>
      <c r="AR51" s="371">
        <v>-79.599999999999994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540</v>
      </c>
      <c r="AM52" s="374">
        <v>86595</v>
      </c>
      <c r="AN52" s="375">
        <v>12651</v>
      </c>
      <c r="AO52" s="376">
        <v>-83.1</v>
      </c>
      <c r="AP52" s="377">
        <v>71211</v>
      </c>
      <c r="AQ52" s="378">
        <v>15.7</v>
      </c>
      <c r="AR52" s="379">
        <v>-98.8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541</v>
      </c>
      <c r="AL53" s="358"/>
      <c r="AM53" s="366">
        <v>861999</v>
      </c>
      <c r="AN53" s="367">
        <v>127609</v>
      </c>
      <c r="AO53" s="368">
        <v>178.6</v>
      </c>
      <c r="AP53" s="369">
        <v>122882</v>
      </c>
      <c r="AQ53" s="370">
        <v>-11.4</v>
      </c>
      <c r="AR53" s="371">
        <v>190</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540</v>
      </c>
      <c r="AM54" s="374">
        <v>550256</v>
      </c>
      <c r="AN54" s="375">
        <v>81459</v>
      </c>
      <c r="AO54" s="376">
        <v>543.9</v>
      </c>
      <c r="AP54" s="377">
        <v>65785</v>
      </c>
      <c r="AQ54" s="378">
        <v>-7.6</v>
      </c>
      <c r="AR54" s="379">
        <v>551.5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542</v>
      </c>
      <c r="AL55" s="358"/>
      <c r="AM55" s="366">
        <v>5808913</v>
      </c>
      <c r="AN55" s="367">
        <v>858798</v>
      </c>
      <c r="AO55" s="368">
        <v>573</v>
      </c>
      <c r="AP55" s="369">
        <v>114790</v>
      </c>
      <c r="AQ55" s="370">
        <v>-6.6</v>
      </c>
      <c r="AR55" s="371">
        <v>579.6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540</v>
      </c>
      <c r="AM56" s="374">
        <v>153155</v>
      </c>
      <c r="AN56" s="375">
        <v>22643</v>
      </c>
      <c r="AO56" s="376">
        <v>-72.2</v>
      </c>
      <c r="AP56" s="377">
        <v>55601</v>
      </c>
      <c r="AQ56" s="378">
        <v>-15.5</v>
      </c>
      <c r="AR56" s="379">
        <v>-56.7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543</v>
      </c>
      <c r="AL57" s="358"/>
      <c r="AM57" s="366">
        <v>4833779</v>
      </c>
      <c r="AN57" s="367">
        <v>714633</v>
      </c>
      <c r="AO57" s="368">
        <v>-16.8</v>
      </c>
      <c r="AP57" s="369">
        <v>126262</v>
      </c>
      <c r="AQ57" s="370">
        <v>10</v>
      </c>
      <c r="AR57" s="371">
        <v>-26.8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540</v>
      </c>
      <c r="AM58" s="374">
        <v>210513</v>
      </c>
      <c r="AN58" s="375">
        <v>31123</v>
      </c>
      <c r="AO58" s="376">
        <v>37.5</v>
      </c>
      <c r="AP58" s="377">
        <v>56769</v>
      </c>
      <c r="AQ58" s="378">
        <v>2.1</v>
      </c>
      <c r="AR58" s="379">
        <v>35.4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544</v>
      </c>
      <c r="AL59" s="358"/>
      <c r="AM59" s="366">
        <v>4352393</v>
      </c>
      <c r="AN59" s="367">
        <v>644895</v>
      </c>
      <c r="AO59" s="368">
        <v>-9.8000000000000007</v>
      </c>
      <c r="AP59" s="369">
        <v>126525</v>
      </c>
      <c r="AQ59" s="370">
        <v>0.2</v>
      </c>
      <c r="AR59" s="371">
        <v>-10</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540</v>
      </c>
      <c r="AM60" s="374">
        <v>317879</v>
      </c>
      <c r="AN60" s="375">
        <v>47100</v>
      </c>
      <c r="AO60" s="376">
        <v>51.3</v>
      </c>
      <c r="AP60" s="377">
        <v>67052</v>
      </c>
      <c r="AQ60" s="378">
        <v>18.100000000000001</v>
      </c>
      <c r="AR60" s="379">
        <v>33.200000000000003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545</v>
      </c>
      <c r="AL61" s="380"/>
      <c r="AM61" s="381">
        <v>3234123</v>
      </c>
      <c r="AN61" s="382">
        <v>478348</v>
      </c>
      <c r="AO61" s="383">
        <v>130.6</v>
      </c>
      <c r="AP61" s="384">
        <v>125822</v>
      </c>
      <c r="AQ61" s="385">
        <v>0</v>
      </c>
      <c r="AR61" s="371">
        <v>130.6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540</v>
      </c>
      <c r="AM62" s="374">
        <v>263680</v>
      </c>
      <c r="AN62" s="375">
        <v>38995</v>
      </c>
      <c r="AO62" s="376">
        <v>95.5</v>
      </c>
      <c r="AP62" s="377">
        <v>63284</v>
      </c>
      <c r="AQ62" s="378">
        <v>2.6</v>
      </c>
      <c r="AR62" s="379">
        <v>92.9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YP7JkkrfZk6xY+C1ql03zPQrHsqXiEfzNs/6gD5hMFTbpXoeSIXDPOAxu5ETFRzz6w8RSh6wHYYq4FU4gPF7KQ==" saltValue="QLCUUtUC04QJH939qw9XW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40" zoomScaleNormal="4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547</v>
      </c>
    </row>
    <row r="120" spans="125:125" ht="13.5" hidden="1" customHeight="1" x14ac:dyDescent="0.15"/>
    <row r="121" spans="125:125" ht="13.5" hidden="1" customHeight="1" x14ac:dyDescent="0.15">
      <c r="DU121" s="292"/>
    </row>
  </sheetData>
  <sheetProtection algorithmName="SHA-512" hashValue="/wida5ODQejkOpW1SqAPFTF46u04u3Cbf8hR5qu8jZbM+DvX57yCmEMDt+uzsGKHiXDfEOXYeb3oW62WgpLfDg==" saltValue="huqFMgMp3JB3WvsEBPJh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548</v>
      </c>
    </row>
  </sheetData>
  <sheetProtection algorithmName="SHA-512" hashValue="tO5z4FCdk7x00+O8nQONcy3mbgpn/Y/25SyFD+S/k98OzVwCwYSj7ZtY8FMejTBFejNzg1UZNvwnH3IGQKKGlQ==" saltValue="1TW9GPDMAG6GfyIb0fCr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40" zoomScaleNormal="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00" t="s">
        <v>3</v>
      </c>
      <c r="D47" s="1200"/>
      <c r="E47" s="1201"/>
      <c r="F47" s="11">
        <v>54.05</v>
      </c>
      <c r="G47" s="12">
        <v>50.25</v>
      </c>
      <c r="H47" s="12">
        <v>54.21</v>
      </c>
      <c r="I47" s="12">
        <v>68.84</v>
      </c>
      <c r="J47" s="13">
        <v>75.819999999999993</v>
      </c>
    </row>
    <row r="48" spans="2:10" ht="57.75" customHeight="1" x14ac:dyDescent="0.15">
      <c r="B48" s="14"/>
      <c r="C48" s="1202" t="s">
        <v>4</v>
      </c>
      <c r="D48" s="1202"/>
      <c r="E48" s="1203"/>
      <c r="F48" s="15">
        <v>18.43</v>
      </c>
      <c r="G48" s="16">
        <v>30.8</v>
      </c>
      <c r="H48" s="16">
        <v>26.92</v>
      </c>
      <c r="I48" s="16">
        <v>19.12</v>
      </c>
      <c r="J48" s="17">
        <v>10.79</v>
      </c>
    </row>
    <row r="49" spans="2:10" ht="57.75" customHeight="1" thickBot="1" x14ac:dyDescent="0.2">
      <c r="B49" s="18"/>
      <c r="C49" s="1204" t="s">
        <v>5</v>
      </c>
      <c r="D49" s="1204"/>
      <c r="E49" s="1205"/>
      <c r="F49" s="19">
        <v>3</v>
      </c>
      <c r="G49" s="20">
        <v>8.99</v>
      </c>
      <c r="H49" s="20">
        <v>7.92</v>
      </c>
      <c r="I49" s="20">
        <v>15.21</v>
      </c>
      <c r="J49" s="21">
        <v>6.28</v>
      </c>
    </row>
    <row r="50" spans="2:10" ht="13.5" customHeight="1" x14ac:dyDescent="0.15"/>
  </sheetData>
  <sheetProtection algorithmName="SHA-512" hashValue="zb72fbwnaTbK8+vTyBQ1w1KqNXWzmSMfIdY4hSDMoOY08csGq8c+p42nn9lE0YO6GsnSXZN1/SWvf7ZQV/6XHQ==" saltValue="/bcBBliu/AFnSpzHQyMp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2022-03-07T02:06:56Z</cp:lastPrinted>
  <dcterms:created xsi:type="dcterms:W3CDTF">2022-02-02T07:21:53Z</dcterms:created>
  <dcterms:modified xsi:type="dcterms:W3CDTF">2022-09-20T07:59:02Z</dcterms:modified>
  <cp:category/>
</cp:coreProperties>
</file>