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1 個別\"/>
    </mc:Choice>
  </mc:AlternateContent>
  <workbookProtection workbookAlgorithmName="SHA-512" workbookHashValue="nkgy54NtioAGMemljgPI7nl1ti/ANQwebbAxnrvL6jrsivzOkmmDlqVmqh/jXwOY5Rp582gH6XS9aEM25l+E9Q==" workbookSaltValue="Rohl2dl09crKeq1DWq2j4Q=="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B8" i="4"/>
  <c r="AD8" i="4"/>
  <c r="I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<sst xmlns="http://schemas.openxmlformats.org/spreadsheetml/2006/main" count="247" uniqueCount="120">
  <si>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</si>
  <si>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</si>
  <si>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</si>
  <si>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</si>
  <si>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</si>
  <si>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</si>
  <si>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</si>
  <si>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</si>
  <si>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</si>
  <si>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</si>
  <si>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</si>
  <si>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</si>
  <si>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</si>
  <si>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</si>
  <si>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</si>
  <si>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</si>
  <si>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</si>
  <si>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</si>
  <si>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</si>
  <si>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</si>
  <si>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</si>
  <si>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</si>
  <si>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</si>
  <si>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</si>
  <si>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</si>
  <si>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</si>
  <si>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</si>
  <si>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</si>
  <si>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</si>
  <si>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</si>
  <si>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</si>
  <si>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</si>
  <si>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</si>
  <si>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</si>
  <si>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</si>
  <si>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</si>
  <si>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</si>
  <si>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</si>
  <si>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</si>
  <si>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</si>
  <si>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</si>
  <si>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</si>
  <si>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</si>
  <si>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</si>
  <si>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</si>
  <si>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</si>
  <si>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</si>
  <si>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</si>
  <si>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</si>
  <si>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</si>
  <si>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</si>
  <si>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</si>
  <si>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</si>
  <si>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</si>
  <si>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</si>
  <si>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</si>
  <si>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</si>
  <si>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</si>
  <si>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</si>
  <si>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</si>
  <si>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</si>
  <si>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</si>
  <si>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</si>
  <si>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</si>
  <si>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</si>
  <si>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</si>
  <si>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</si>
  <si>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</si>
  <si>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</si>
  <si>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</si>
  <si>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</si>
  <si>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</si>
  <si>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</si>
  <si>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</si>
  <si>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</si>
  <si>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</si>
  <si>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</si>
  <si>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</si>
  <si>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</si>
  <si>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</si>
  <si>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</si>
  <si>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</si>
  <si>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</si>
  <si>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</si>
  <si>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</si>
  <si>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</si>
  <si>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</si>
  <si>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</si>
  <si>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</si>
  <si>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</si>
  <si>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</si>
  <si>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</si>
  <si>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</si>
  <si>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</si>
  <si>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</si>
  <si>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</si>
  <si>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</si>
  <si>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</si>
  <si>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</si>
  <si>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</si>
  <si>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</si>
  <si>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</si>
  <si>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</si>
  <si>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</si>
  <si>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</si>
  <si>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</si>
  <si>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</si>
  <si>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</si>
  <si>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</si>
  <si>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</si>
  <si>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</si>
  <si>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</si>
  <si>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</si>
  <si>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</si>
  <si>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</si>
  <si>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</si>
  <si>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</si>
  <si>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</si>
  <si>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①収益的収支比率は、約95％と向上したが、赤字であるため、今後も経営改善に向けた取組の検討及び実施を行っていく必要がある。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④企業債残高対事業規模比率は、令和元年度から一般会計負担見込み額を計上した結果、地方債現在高に対し、一般会計負担見込み額が同額であったため、比率0％となったものと思われる。
⑤経費回収率は、前年より向上したものの、約半分が使用料収入以外の収入となっている。人口減少により、使用料の増収が厳しい状況であるため、経営改善に向けた取組が必要である。
⑥汚水処理原価は、有収水量の減により、高騰したと思われる。
⑦施設利用率は、有収水量の減により、例年より低くなっている。今後接続件数が増加すれば、利用率も向上すると思われるが、各戸整備の浄化槽であり、各世帯人数も減少してきており、高率にはならないと考えている。
⑧水洗化率は、約95％であり、各戸に浄化槽を整備しているため早急に100％となるよう接続勧奨していく。</t>
    <rPh sb="1" eb="4">
      <t>シュウエキテキ</t>
    </rPh>
    <rPh sb="10" eb="11">
      <t>ヤク</t>
    </rPh>
    <rPh sb="15" eb="17">
      <t>コウジョウ</t>
    </rPh>
    <rPh sb="21" eb="23">
      <t>アカジ</t>
    </rPh>
    <rPh sb="29" eb="31">
      <t>コンゴ</t>
    </rPh>
    <rPh sb="32" eb="34">
      <t>ケイエイ</t>
    </rPh>
    <rPh sb="34" eb="36">
      <t>カイゼン</t>
    </rPh>
    <rPh sb="37" eb="38">
      <t>ム</t>
    </rPh>
    <rPh sb="40" eb="42">
      <t>トリクミ</t>
    </rPh>
    <rPh sb="43" eb="45">
      <t>ケントウ</t>
    </rPh>
    <rPh sb="45" eb="46">
      <t>オヨ</t>
    </rPh>
    <rPh sb="47" eb="49">
      <t>ジッシ</t>
    </rPh>
    <rPh sb="50" eb="51">
      <t>オコナ</t>
    </rPh>
    <rPh sb="55" eb="57">
      <t>ヒツヨウ</t>
    </rPh>
    <rPh sb="63" eb="65">
      <t>ルイセキ</t>
    </rPh>
    <rPh sb="65" eb="68">
      <t>ケッソンキン</t>
    </rPh>
    <rPh sb="68" eb="70">
      <t>ヒリツ</t>
    </rPh>
    <rPh sb="72" eb="74">
      <t>ガイトウ</t>
    </rPh>
    <rPh sb="74" eb="76">
      <t>スウチ</t>
    </rPh>
    <rPh sb="81" eb="83">
      <t>リュウドウ</t>
    </rPh>
    <rPh sb="83" eb="85">
      <t>ヒリツ</t>
    </rPh>
    <rPh sb="87" eb="89">
      <t>ガイトウ</t>
    </rPh>
    <rPh sb="89" eb="91">
      <t>スウチ</t>
    </rPh>
    <rPh sb="110" eb="112">
      <t>レイワ</t>
    </rPh>
    <rPh sb="112" eb="113">
      <t>モト</t>
    </rPh>
    <rPh sb="113" eb="115">
      <t>ネンド</t>
    </rPh>
    <rPh sb="183" eb="185">
      <t>ケイヒ</t>
    </rPh>
    <rPh sb="185" eb="187">
      <t>カイシュウ</t>
    </rPh>
    <rPh sb="187" eb="188">
      <t>リツ</t>
    </rPh>
    <rPh sb="206" eb="208">
      <t>シュウニュウ</t>
    </rPh>
    <rPh sb="215" eb="217">
      <t>ジンコウ</t>
    </rPh>
    <rPh sb="217" eb="219">
      <t>ゲンショウ</t>
    </rPh>
    <rPh sb="223" eb="225">
      <t>シヨウ</t>
    </rPh>
    <rPh sb="225" eb="226">
      <t>リョウ</t>
    </rPh>
    <rPh sb="227" eb="229">
      <t>ゾウシュウ</t>
    </rPh>
    <rPh sb="230" eb="231">
      <t>キビ</t>
    </rPh>
    <rPh sb="233" eb="235">
      <t>ジョウキョウ</t>
    </rPh>
    <rPh sb="241" eb="243">
      <t>ケイエイ</t>
    </rPh>
    <rPh sb="243" eb="245">
      <t>カイゼン</t>
    </rPh>
    <rPh sb="246" eb="247">
      <t>ム</t>
    </rPh>
    <rPh sb="249" eb="251">
      <t>トリクミ</t>
    </rPh>
    <rPh sb="252" eb="254">
      <t>ヒツヨウ</t>
    </rPh>
    <rPh sb="260" eb="262">
      <t>オスイ</t>
    </rPh>
    <rPh sb="262" eb="264">
      <t>ショリ</t>
    </rPh>
    <rPh sb="264" eb="266">
      <t>ゲンカ</t>
    </rPh>
    <rPh sb="268" eb="272">
      <t>ユウシュウスイリョウ</t>
    </rPh>
    <rPh sb="273" eb="274">
      <t>ゲン</t>
    </rPh>
    <rPh sb="278" eb="280">
      <t>コウトウ</t>
    </rPh>
    <rPh sb="283" eb="284">
      <t>オモ</t>
    </rPh>
    <rPh sb="290" eb="292">
      <t>シセツ</t>
    </rPh>
    <rPh sb="292" eb="295">
      <t>リヨウリツ</t>
    </rPh>
    <rPh sb="397" eb="398">
      <t>ヤク</t>
    </rPh>
    <rPh sb="405" eb="407">
      <t>カッコ</t>
    </rPh>
    <rPh sb="408" eb="411">
      <t>ジョウカソウ</t>
    </rPh>
    <rPh sb="412" eb="414">
      <t>セイビ</t>
    </rPh>
    <rPh sb="420" eb="422">
      <t>ソウキュウ</t>
    </rPh>
    <rPh sb="432" eb="434">
      <t>セツゾク</t>
    </rPh>
    <rPh sb="434" eb="436">
      <t>カンショウ</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</si>
  <si>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2">
      <t>ヨテイ</t>
    </rPh>
    <rPh sb="182" eb="184">
      <t>ケイエイ</t>
    </rPh>
    <rPh sb="184" eb="186">
      <t>ジョウキョウ</t>
    </rPh>
    <rPh sb="187" eb="189">
      <t>ハアク</t>
    </rPh>
    <rPh sb="190" eb="192">
      <t>ブンセキ</t>
    </rPh>
    <rPh sb="193" eb="194">
      <t>オコナ</t>
    </rPh>
    <rPh sb="196" eb="199">
      <t>バッポンテキ</t>
    </rPh>
    <rPh sb="200" eb="202">
      <t>ケイエイ</t>
    </rPh>
    <rPh sb="202" eb="204">
      <t>カイゼン</t>
    </rPh>
    <rPh sb="205" eb="2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</si>
</sst>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6F-4932-B206-11A53CAA39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56F-4932-B206-11A53CAA39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56.67</c:v>
                </c:pt>
                <c:pt idx="1">
                  <c:v>56.67</c:v>
                </c:pt>
                <c:pt idx="2">
                  <c:v>56.67</c:v>
                </c:pt>
                <c:pt idx="3">
                  <c:v>33.33</c:v>
                </c:pt>
                <c:pt idx="4">
                  <c:v>36.67</c:v>
                </c:pt>
              </c:numCache>
            </c:numRef>
          </c:val>
          <c:extLst>
            <c:ext xmlns:c16="http://schemas.microsoft.com/office/drawing/2014/chart" uri="{C3380CC4-5D6E-409C-BE32-E72D297353CC}">
              <c16:uniqueId val="{00000000-630B-447E-A983-55487F137A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630B-447E-A983-55487F137A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82.35</c:v>
                </c:pt>
                <c:pt idx="1">
                  <c:v>82.35</c:v>
                </c:pt>
                <c:pt idx="2">
                  <c:v>95.35</c:v>
                </c:pt>
                <c:pt idx="3">
                  <c:v>94.29</c:v>
                </c:pt>
                <c:pt idx="4">
                  <c:v>94.87</c:v>
                </c:pt>
              </c:numCache>
            </c:numRef>
          </c:val>
          <c:extLst>
            <c:ext xmlns:c16="http://schemas.microsoft.com/office/drawing/2014/chart" uri="{C3380CC4-5D6E-409C-BE32-E72D297353CC}">
              <c16:uniqueId val="{00000000-5E37-4F01-A092-7E168F2AF3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5E37-4F01-A092-7E168F2AF3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63.78</c:v>
                </c:pt>
                <c:pt idx="1">
                  <c:v>95.04</c:v>
                </c:pt>
                <c:pt idx="2">
                  <c:v>94.92</c:v>
                </c:pt>
                <c:pt idx="3">
                  <c:v>94.82</c:v>
                </c:pt>
                <c:pt idx="4">
                  <c:v>94.68</c:v>
                </c:pt>
              </c:numCache>
            </c:numRef>
          </c:val>
          <c:extLst>
            <c:ext xmlns:c16="http://schemas.microsoft.com/office/drawing/2014/chart" uri="{C3380CC4-5D6E-409C-BE32-E72D297353CC}">
              <c16:uniqueId val="{00000000-0848-480B-9566-DE9D9EAF53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8-480B-9566-DE9D9EAF53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01-4C56-A407-DD28DEF4D1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01-4C56-A407-DD28DEF4D1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74-480F-9289-9B1AC0EDC6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74-480F-9289-9B1AC0EDC6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61-4886-AE8A-D980FCC83D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61-4886-AE8A-D980FCC83D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5-4EDB-B15F-8F5C4868BC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5-4EDB-B15F-8F5C4868BC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1484.05</c:v>
                </c:pt>
                <c:pt idx="1">
                  <c:v>1223.99</c:v>
                </c:pt>
                <c:pt idx="2">
                  <c:v>933.67</c:v>
                </c:pt>
                <c:pt idx="3" formatCode="#,##0.00;&quot;△&quot;#,##0.00">
                  <c:v>0</c:v>
                </c:pt>
                <c:pt idx="4" formatCode="#,##0.00;&quot;△&quot;#,##0.00">
                  <c:v>0</c:v>
                </c:pt>
              </c:numCache>
            </c:numRef>
          </c:val>
          <c:extLst>
            <c:ext xmlns:c16="http://schemas.microsoft.com/office/drawing/2014/chart" uri="{C3380CC4-5D6E-409C-BE32-E72D297353CC}">
              <c16:uniqueId val="{00000000-A347-4763-8768-AF197BB40C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A347-4763-8768-AF197BB40C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51.5</c:v>
                </c:pt>
                <c:pt idx="1">
                  <c:v>55.47</c:v>
                </c:pt>
                <c:pt idx="2">
                  <c:v>59.01</c:v>
                </c:pt>
                <c:pt idx="3">
                  <c:v>49.05</c:v>
                </c:pt>
                <c:pt idx="4">
                  <c:v>56.05</c:v>
                </c:pt>
              </c:numCache>
            </c:numRef>
          </c:val>
          <c:extLst>
            <c:ext xmlns:c16="http://schemas.microsoft.com/office/drawing/2014/chart" uri="{C3380CC4-5D6E-409C-BE32-E72D297353CC}">
              <c16:uniqueId val="{00000000-BF9C-4CB4-8F61-FFC3905D92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BF9C-4CB4-8F61-FFC3905D92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258.89</c:v>
                </c:pt>
                <c:pt idx="1">
                  <c:v>268.41000000000003</c:v>
                </c:pt>
                <c:pt idx="2">
                  <c:v>266.83</c:v>
                </c:pt>
                <c:pt idx="3">
                  <c:v>478.66</c:v>
                </c:pt>
                <c:pt idx="4">
                  <c:v>396.04</c:v>
                </c:pt>
              </c:numCache>
            </c:numRef>
          </c:val>
          <c:extLst>
            <c:ext xmlns:c16="http://schemas.microsoft.com/office/drawing/2014/chart" uri="{C3380CC4-5D6E-409C-BE32-E72D297353CC}">
              <c16:uniqueId val="{00000000-1B86-4851-B383-FF31AC84E4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1B86-4851-B383-FF31AC84E4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小国町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6910</v>
      </c>
      <c r="AM8" s="69"/>
      <c r="AN8" s="69"/>
      <c r="AO8" s="69"/>
      <c r="AP8" s="69"/>
      <c r="AQ8" s="69"/>
      <c r="AR8" s="69"/>
      <c r="AS8" s="69"/>
      <c r="AT8" s="68">
        <f>データ!T6</f>
        <v>136.94</v>
      </c>
      <c r="AU8" s="68"/>
      <c r="AV8" s="68"/>
      <c r="AW8" s="68"/>
      <c r="AX8" s="68"/>
      <c r="AY8" s="68"/>
      <c r="AZ8" s="68"/>
      <c r="BA8" s="68"/>
      <c r="BB8" s="68">
        <f>データ!U6</f>
        <v>50.46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0.56999999999999995</v>
      </c>
      <c r="Q10" s="68"/>
      <c r="R10" s="68"/>
      <c r="S10" s="68"/>
      <c r="T10" s="68"/>
      <c r="U10" s="68"/>
      <c r="V10" s="68"/>
      <c r="W10" s="68">
        <f>データ!Q6</f>
        <v>100</v>
      </c>
      <c r="X10" s="68"/>
      <c r="Y10" s="68"/>
      <c r="Z10" s="68"/>
      <c r="AA10" s="68"/>
      <c r="AB10" s="68"/>
      <c r="AC10" s="68"/>
      <c r="AD10" s="69">
        <f>データ!R6</f>
        <v>4840</v>
      </c>
      <c r="AE10" s="69"/>
      <c r="AF10" s="69"/>
      <c r="AG10" s="69"/>
      <c r="AH10" s="69"/>
      <c r="AI10" s="69"/>
      <c r="AJ10" s="69"/>
      <c r="AK10" s="2"/>
      <c r="AL10" s="69">
        <f>データ!V6</f>
        <v>39</v>
      </c>
      <c r="AM10" s="69"/>
      <c r="AN10" s="69"/>
      <c r="AO10" s="69"/>
      <c r="AP10" s="69"/>
      <c r="AQ10" s="69"/>
      <c r="AR10" s="69"/>
      <c r="AS10" s="69"/>
      <c r="AT10" s="68">
        <f>データ!W6</f>
        <v>0.05</v>
      </c>
      <c r="AU10" s="68"/>
      <c r="AV10" s="68"/>
      <c r="AW10" s="68"/>
      <c r="AX10" s="68"/>
      <c r="AY10" s="68"/>
      <c r="AZ10" s="68"/>
      <c r="BA10" s="68"/>
      <c r="BB10" s="68">
        <f>データ!X6</f>
        <v>780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Jsi25qstp3FTU1Q7gPSGP7jLUSEo8QSIZPkQG08AzfKOgu4nUmiUZO+ylWVblX4E6WLafImv7b818uRQ1jJfcQ==" saltValue="15eKiYLDCtCLP/WwBHCJ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434248</v>
      </c>
      <c r="D6" s="33">
        <f t="shared" si="3"/>
        <v>47</v>
      </c>
      <c r="E6" s="33">
        <f t="shared" si="3"/>
        <v>18</v>
      </c>
      <c r="F6" s="33">
        <f t="shared" si="3"/>
        <v>1</v>
      </c>
      <c r="G6" s="33">
        <f t="shared" si="3"/>
        <v>0</v>
      </c>
      <c r="H6" s="33" t="str">
        <f t="shared" si="3"/>
        <v>熊本県　小国町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0.56999999999999995</v>
      </c>
      <c r="Q6" s="34">
        <f t="shared" si="3"/>
        <v>100</v>
      </c>
      <c r="R6" s="34">
        <f t="shared" si="3"/>
        <v>4840</v>
      </c>
      <c r="S6" s="34">
        <f t="shared" si="3"/>
        <v>6910</v>
      </c>
      <c r="T6" s="34">
        <f t="shared" si="3"/>
        <v>136.94</v>
      </c>
      <c r="U6" s="34">
        <f t="shared" si="3"/>
        <v>50.46</v>
      </c>
      <c r="V6" s="34">
        <f t="shared" si="3"/>
        <v>39</v>
      </c>
      <c r="W6" s="34">
        <f t="shared" si="3"/>
        <v>0.05</v>
      </c>
      <c r="X6" s="34">
        <f t="shared" si="3"/>
        <v>780</v>
      </c>
      <c r="Y6" s="35">
        <f>IF(Y7="",NA(),Y7)</f>
        <v>63.78</v>
      </c>
      <c r="Z6" s="35">
        <f t="shared" ref="Z6:AH6" si="4">IF(Z7="",NA(),Z7)</f>
        <v>95.04</v>
      </c>
      <c r="AA6" s="35">
        <f t="shared" si="4"/>
        <v>94.92</v>
      </c>
      <c r="AB6" s="35">
        <f t="shared" si="4"/>
        <v>94.82</v>
      </c>
      <c r="AC6" s="35">
        <f t="shared" si="4"/>
        <v>94.68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1484.05</v>
      </c>
      <c r="BG6" s="35">
        <f t="shared" ref="BG6:BO6" si="7">IF(BG7="",NA(),BG7)</f>
        <v>1223.99</v>
      </c>
      <c r="BH6" s="35">
        <f t="shared" si="7"/>
        <v>933.67</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51.5</v>
      </c>
      <c r="BR6" s="35">
        <f t="shared" ref="BR6:BZ6" si="8">IF(BR7="",NA(),BR7)</f>
        <v>55.47</v>
      </c>
      <c r="BS6" s="35">
        <f t="shared" si="8"/>
        <v>59.01</v>
      </c>
      <c r="BT6" s="35">
        <f t="shared" si="8"/>
        <v>49.05</v>
      </c>
      <c r="BU6" s="35">
        <f t="shared" si="8"/>
        <v>56.05</v>
      </c>
      <c r="BV6" s="35">
        <f t="shared" si="8"/>
        <v>52.27</v>
      </c>
      <c r="BW6" s="35">
        <f t="shared" si="8"/>
        <v>52.55</v>
      </c>
      <c r="BX6" s="35">
        <f t="shared" si="8"/>
        <v>52.23</v>
      </c>
      <c r="BY6" s="35">
        <f t="shared" si="8"/>
        <v>50.06</v>
      </c>
      <c r="BZ6" s="35">
        <f t="shared" si="8"/>
        <v>49.38</v>
      </c>
      <c r="CA6" s="34" t="str">
        <f>IF(CA7="","",IF(CA7="-","【-】","【"&amp;SUBSTITUTE(TEXT(CA7,"#,##0.00"),"-","△")&amp;"】"))</f>
        <v>【48.58】</v>
      </c>
      <c r="CB6" s="35">
        <f>IF(CB7="",NA(),CB7)</f>
        <v>258.89</v>
      </c>
      <c r="CC6" s="35">
        <f t="shared" ref="CC6:CK6" si="9">IF(CC7="",NA(),CC7)</f>
        <v>268.41000000000003</v>
      </c>
      <c r="CD6" s="35">
        <f t="shared" si="9"/>
        <v>266.83</v>
      </c>
      <c r="CE6" s="35">
        <f t="shared" si="9"/>
        <v>478.66</v>
      </c>
      <c r="CF6" s="35">
        <f t="shared" si="9"/>
        <v>396.04</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56.67</v>
      </c>
      <c r="CN6" s="35">
        <f t="shared" ref="CN6:CV6" si="10">IF(CN7="",NA(),CN7)</f>
        <v>56.67</v>
      </c>
      <c r="CO6" s="35">
        <f t="shared" si="10"/>
        <v>56.67</v>
      </c>
      <c r="CP6" s="35">
        <f t="shared" si="10"/>
        <v>33.33</v>
      </c>
      <c r="CQ6" s="35">
        <f t="shared" si="10"/>
        <v>36.67</v>
      </c>
      <c r="CR6" s="35">
        <f t="shared" si="10"/>
        <v>132.99</v>
      </c>
      <c r="CS6" s="35">
        <f t="shared" si="10"/>
        <v>51.71</v>
      </c>
      <c r="CT6" s="35">
        <f t="shared" si="10"/>
        <v>50.56</v>
      </c>
      <c r="CU6" s="35">
        <f t="shared" si="10"/>
        <v>47.35</v>
      </c>
      <c r="CV6" s="35">
        <f t="shared" si="10"/>
        <v>46.36</v>
      </c>
      <c r="CW6" s="34" t="str">
        <f>IF(CW7="","",IF(CW7="-","【-】","【"&amp;SUBSTITUTE(TEXT(CW7,"#,##0.00"),"-","△")&amp;"】"))</f>
        <v>【46.74】</v>
      </c>
      <c r="CX6" s="35">
        <f>IF(CX7="",NA(),CX7)</f>
        <v>82.35</v>
      </c>
      <c r="CY6" s="35">
        <f t="shared" ref="CY6:DG6" si="11">IF(CY7="",NA(),CY7)</f>
        <v>82.35</v>
      </c>
      <c r="CZ6" s="35">
        <f t="shared" si="11"/>
        <v>95.35</v>
      </c>
      <c r="DA6" s="35">
        <f t="shared" si="11"/>
        <v>94.29</v>
      </c>
      <c r="DB6" s="35">
        <f t="shared" si="11"/>
        <v>94.87</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434248</v>
      </c>
      <c r="D7" s="37">
        <v>47</v>
      </c>
      <c r="E7" s="37">
        <v>18</v>
      </c>
      <c r="F7" s="37">
        <v>1</v>
      </c>
      <c r="G7" s="37">
        <v>0</v>
      </c>
      <c r="H7" s="37" t="s">
        <v>98</v>
      </c>
      <c r="I7" s="37" t="s">
        <v>99</v>
      </c>
      <c r="J7" s="37" t="s">
        <v>100</v>
      </c>
      <c r="K7" s="37" t="s">
        <v>101</v>
      </c>
      <c r="L7" s="37" t="s">
        <v>102</v>
      </c>
      <c r="M7" s="37" t="s">
        <v>103</v>
      </c>
      <c r="N7" s="38" t="s">
        <v>104</v>
      </c>
      <c r="O7" s="38" t="s">
        <v>105</v>
      </c>
      <c r="P7" s="38">
        <v>0.56999999999999995</v>
      </c>
      <c r="Q7" s="38">
        <v>100</v>
      </c>
      <c r="R7" s="38">
        <v>4840</v>
      </c>
      <c r="S7" s="38">
        <v>6910</v>
      </c>
      <c r="T7" s="38">
        <v>136.94</v>
      </c>
      <c r="U7" s="38">
        <v>50.46</v>
      </c>
      <c r="V7" s="38">
        <v>39</v>
      </c>
      <c r="W7" s="38">
        <v>0.05</v>
      </c>
      <c r="X7" s="38">
        <v>780</v>
      </c>
      <c r="Y7" s="38">
        <v>63.78</v>
      </c>
      <c r="Z7" s="38">
        <v>95.04</v>
      </c>
      <c r="AA7" s="38">
        <v>94.92</v>
      </c>
      <c r="AB7" s="38">
        <v>94.82</v>
      </c>
      <c r="AC7" s="38">
        <v>94.68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1484.05</v>
      </c>
      <c r="BG7" s="38">
        <v>1223.99</v>
      </c>
      <c r="BH7" s="38">
        <v>933.67</v>
      </c>
      <c r="BI7" s="38">
        <v>0</v>
      </c>
      <c r="BJ7" s="38">
        <v>0</v>
      </c>
      <c r="BK7" s="38">
        <v>566.35</v>
      </c>
      <c r="BL7" s="38">
        <v>888.8</v>
      </c>
      <c r="BM7" s="38">
        <v>855.65</v>
      </c>
      <c r="BN7" s="38">
        <v>862.99</v>
      </c>
      <c r="BO7" s="38">
        <v>782.91</v>
      </c>
      <c r="BP7" s="38">
        <v>780.89</v>
      </c>
      <c r="BQ7" s="38">
        <v>51.5</v>
      </c>
      <c r="BR7" s="38">
        <v>55.47</v>
      </c>
      <c r="BS7" s="38">
        <v>59.01</v>
      </c>
      <c r="BT7" s="38">
        <v>49.05</v>
      </c>
      <c r="BU7" s="38">
        <v>56.05</v>
      </c>
      <c r="BV7" s="38">
        <v>52.27</v>
      </c>
      <c r="BW7" s="38">
        <v>52.55</v>
      </c>
      <c r="BX7" s="38">
        <v>52.23</v>
      </c>
      <c r="BY7" s="38">
        <v>50.06</v>
      </c>
      <c r="BZ7" s="38">
        <v>49.38</v>
      </c>
      <c r="CA7" s="38">
        <v>48.58</v>
      </c>
      <c r="CB7" s="38">
        <v>258.89</v>
      </c>
      <c r="CC7" s="38">
        <v>268.41000000000003</v>
      </c>
      <c r="CD7" s="38">
        <v>266.83</v>
      </c>
      <c r="CE7" s="38">
        <v>478.66</v>
      </c>
      <c r="CF7" s="38">
        <v>396.04</v>
      </c>
      <c r="CG7" s="38">
        <v>291.01</v>
      </c>
      <c r="CH7" s="38">
        <v>292.45</v>
      </c>
      <c r="CI7" s="38">
        <v>294.05</v>
      </c>
      <c r="CJ7" s="38">
        <v>309.22000000000003</v>
      </c>
      <c r="CK7" s="38">
        <v>316.97000000000003</v>
      </c>
      <c r="CL7" s="38">
        <v>328.08</v>
      </c>
      <c r="CM7" s="38">
        <v>56.67</v>
      </c>
      <c r="CN7" s="38">
        <v>56.67</v>
      </c>
      <c r="CO7" s="38">
        <v>56.67</v>
      </c>
      <c r="CP7" s="38">
        <v>33.33</v>
      </c>
      <c r="CQ7" s="38">
        <v>36.67</v>
      </c>
      <c r="CR7" s="38">
        <v>132.99</v>
      </c>
      <c r="CS7" s="38">
        <v>51.71</v>
      </c>
      <c r="CT7" s="38">
        <v>50.56</v>
      </c>
      <c r="CU7" s="38">
        <v>47.35</v>
      </c>
      <c r="CV7" s="38">
        <v>46.36</v>
      </c>
      <c r="CW7" s="38">
        <v>46.74</v>
      </c>
      <c r="CX7" s="38">
        <v>82.35</v>
      </c>
      <c r="CY7" s="38">
        <v>82.35</v>
      </c>
      <c r="CZ7" s="38">
        <v>95.35</v>
      </c>
      <c r="DA7" s="38">
        <v>94.29</v>
      </c>
      <c r="DB7" s="38">
        <v>94.87</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2021-12-03T08:14:34Z</dcterms:created>
  <dcterms:modified xsi:type="dcterms:W3CDTF">2022-02-16T08:00:32Z</dcterms:modified>
  <cp:category/>
</cp:coreProperties>
</file>