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drGcfEkL+dMAW/L1jl6SfnUzfA+mg3bSLr+KeHR0LQMOYxhGwZKtyN2EQVHjJ9yB49D6bgO/+/FGB7FD42u82w==" workbookSaltValue="Exx2ytfDC9DNBjgIsD/ZZw=="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T10" i="4"/>
  <c r="AL10" i="4"/>
  <c r="AD10" i="4"/>
  <c r="I10"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<sst xmlns="http://schemas.openxmlformats.org/spreadsheetml/2006/main" count="247" uniqueCount="119">
  <si>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</si>
  <si>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</si>
  <si>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</si>
  <si>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</si>
  <si>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</si>
  <si>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</si>
  <si>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</si>
  <si>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</si>
  <si>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</si>
  <si>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</si>
  <si>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</si>
  <si>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</si>
  <si>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</si>
  <si>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</si>
  <si>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</si>
  <si>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</si>
  <si>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</si>
  <si>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</si>
  <si>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</si>
  <si>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</si>
  <si>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</si>
  <si>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</si>
  <si>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</si>
  <si>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</si>
  <si>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</si>
  <si>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</si>
  <si>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</si>
  <si>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</si>
  <si>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</si>
  <si>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</si>
  <si>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</si>
  <si>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</si>
  <si>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</si>
  <si>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</si>
  <si>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</si>
  <si>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</si>
  <si>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</si>
  <si>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</si>
  <si>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</si>
  <si>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</si>
  <si>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</si>
  <si>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</si>
  <si>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</si>
  <si>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</si>
  <si>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</si>
  <si>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</si>
  <si>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</si>
  <si>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</si>
  <si>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</si>
  <si>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</si>
  <si>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</si>
  <si>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</si>
  <si>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</si>
  <si>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</si>
  <si>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</si>
  <si>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</si>
  <si>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</si>
  <si>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</si>
  <si>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</si>
  <si>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</si>
  <si>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</si>
  <si>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</si>
  <si>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</si>
  <si>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</si>
  <si>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</si>
  <si>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</si>
  <si>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</si>
  <si>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</si>
  <si>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</si>
  <si>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</si>
  <si>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</si>
  <si>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</si>
  <si>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</si>
  <si>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</si>
  <si>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</si>
  <si>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</si>
  <si>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</si>
  <si>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</si>
  <si>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</si>
  <si>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</si>
  <si>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</si>
  <si>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</si>
  <si>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</si>
  <si>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</si>
  <si>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</si>
  <si>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</si>
  <si>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</si>
  <si>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</si>
  <si>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</si>
  <si>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</si>
  <si>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</si>
  <si>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</si>
  <si>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</si>
  <si>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</si>
  <si>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</si>
  <si>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</si>
  <si>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</si>
  <si>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</si>
  <si>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</si>
  <si>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</si>
  <si>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</si>
  <si>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</si>
  <si>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</si>
  <si>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</si>
  <si>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</si>
  <si>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</si>
  <si>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</si>
  <si>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</si>
  <si>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</si>
  <si>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</si>
  <si>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</si>
  <si>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</si>
  <si>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</si>
  <si>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</si>
  <si>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</si>
  <si>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</si>
  <si>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</si>
  <si>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①収益的収支比率については、100％となったが経費回収率は50％を下回っており、半分以上が使用料収入以外の収入で賄っていることがわかる。そのため、今後自己財源での経営が行えるよう経営改善に努め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⑤経費回収率は、50％を下回っており、人口減少の影響により使用料の増収が厳しい状況にあるため、今後も経営の効率を上げるために努めていきたい。
⑥汚水処理原価は、有収水量の減により高騰したと思われる。
⑦施設利用率は、有収水量の減により、例年より低くなっている。今後接続件数が増加すれば、利用率も向上すると思われるが、各戸整備の浄化槽であり、各世帯人数も減少してきており、高率にはならないと考えている。
⑧水洗化率は、各戸に浄化槽を整備しているため、早急に100％を目指す。</t>
    <rPh sb="1" eb="4">
      <t>シュウエキテキ</t>
    </rPh>
    <rPh sb="4" eb="6">
      <t>シュウシ</t>
    </rPh>
    <rPh sb="6" eb="8">
      <t>ヒリツ</t>
    </rPh>
    <rPh sb="23" eb="25">
      <t>ケイヒ</t>
    </rPh>
    <rPh sb="25" eb="27">
      <t>カイシュウ</t>
    </rPh>
    <rPh sb="27" eb="28">
      <t>リツ</t>
    </rPh>
    <rPh sb="33" eb="35">
      <t>シタマワ</t>
    </rPh>
    <rPh sb="40" eb="42">
      <t>ハンブン</t>
    </rPh>
    <rPh sb="42" eb="44">
      <t>イジョウ</t>
    </rPh>
    <rPh sb="45" eb="47">
      <t>シヨウ</t>
    </rPh>
    <rPh sb="47" eb="48">
      <t>リョウ</t>
    </rPh>
    <rPh sb="48" eb="50">
      <t>シュウニュウ</t>
    </rPh>
    <rPh sb="50" eb="52">
      <t>イガイ</t>
    </rPh>
    <rPh sb="53" eb="55">
      <t>シュウニュウ</t>
    </rPh>
    <rPh sb="56" eb="57">
      <t>マカナ</t>
    </rPh>
    <rPh sb="73" eb="75">
      <t>コンゴ</t>
    </rPh>
    <rPh sb="75" eb="77">
      <t>ジコ</t>
    </rPh>
    <rPh sb="77" eb="79">
      <t>ザイゲン</t>
    </rPh>
    <rPh sb="81" eb="83">
      <t>ケイエイ</t>
    </rPh>
    <rPh sb="84" eb="85">
      <t>オコナ</t>
    </rPh>
    <rPh sb="89" eb="91">
      <t>ケイエイ</t>
    </rPh>
    <rPh sb="91" eb="93">
      <t>カイゼン</t>
    </rPh>
    <rPh sb="94" eb="95">
      <t>ツト</t>
    </rPh>
    <rPh sb="99" eb="101">
      <t>ヒツヨウ</t>
    </rPh>
    <rPh sb="107" eb="109">
      <t>ルイセキ</t>
    </rPh>
    <rPh sb="109" eb="112">
      <t>ケッソンキン</t>
    </rPh>
    <rPh sb="112" eb="114">
      <t>ヒリツ</t>
    </rPh>
    <rPh sb="116" eb="118">
      <t>ガイトウ</t>
    </rPh>
    <rPh sb="118" eb="120">
      <t>スウチ</t>
    </rPh>
    <rPh sb="125" eb="127">
      <t>リュウドウ</t>
    </rPh>
    <rPh sb="127" eb="129">
      <t>ヒリツ</t>
    </rPh>
    <rPh sb="131" eb="133">
      <t>ガイトウ</t>
    </rPh>
    <rPh sb="133" eb="135">
      <t>スウチ</t>
    </rPh>
    <rPh sb="154" eb="156">
      <t>レイワ</t>
    </rPh>
    <rPh sb="156" eb="157">
      <t>モト</t>
    </rPh>
    <rPh sb="157" eb="159">
      <t>ネンド</t>
    </rPh>
    <rPh sb="227" eb="229">
      <t>ケイヒ</t>
    </rPh>
    <rPh sb="229" eb="231">
      <t>カイシュウ</t>
    </rPh>
    <rPh sb="231" eb="232">
      <t>リツ</t>
    </rPh>
    <rPh sb="238" eb="240">
      <t>シタマワ</t>
    </rPh>
    <rPh sb="245" eb="247">
      <t>ジンコウ</t>
    </rPh>
    <rPh sb="247" eb="249">
      <t>ゲンショウ</t>
    </rPh>
    <rPh sb="250" eb="252">
      <t>エイキョウ</t>
    </rPh>
    <rPh sb="259" eb="261">
      <t>ゾウシュウ</t>
    </rPh>
    <rPh sb="262" eb="263">
      <t>キビ</t>
    </rPh>
    <rPh sb="265" eb="267">
      <t>ジョウキョウ</t>
    </rPh>
    <rPh sb="273" eb="275">
      <t>コンゴ</t>
    </rPh>
    <rPh sb="276" eb="278">
      <t>ケイエイ</t>
    </rPh>
    <rPh sb="279" eb="281">
      <t>コウリツ</t>
    </rPh>
    <rPh sb="282" eb="283">
      <t>ア</t>
    </rPh>
    <rPh sb="288" eb="289">
      <t>ツト</t>
    </rPh>
    <rPh sb="298" eb="300">
      <t>オスイ</t>
    </rPh>
    <rPh sb="300" eb="302">
      <t>ショリ</t>
    </rPh>
    <rPh sb="302" eb="304">
      <t>ゲンカ</t>
    </rPh>
    <rPh sb="327" eb="329">
      <t>シセツ</t>
    </rPh>
    <rPh sb="329" eb="332">
      <t>リヨウリツ</t>
    </rPh>
    <rPh sb="334" eb="338">
      <t>ユウシュウスイリョウ</t>
    </rPh>
    <rPh sb="339" eb="340">
      <t>ゲン</t>
    </rPh>
    <rPh sb="344" eb="346">
      <t>レイネン</t>
    </rPh>
    <rPh sb="348" eb="349">
      <t>ヒク</t>
    </rPh>
    <rPh sb="356" eb="358">
      <t>コンゴ</t>
    </rPh>
    <rPh sb="358" eb="360">
      <t>セツゾク</t>
    </rPh>
    <rPh sb="360" eb="362">
      <t>ケンスウ</t>
    </rPh>
    <rPh sb="363" eb="365">
      <t>ゾウカ</t>
    </rPh>
    <rPh sb="369" eb="372">
      <t>リヨウリツ</t>
    </rPh>
    <rPh sb="373" eb="375">
      <t>コウジョウ</t>
    </rPh>
    <rPh sb="378" eb="379">
      <t>オモ</t>
    </rPh>
    <rPh sb="384" eb="386">
      <t>カッコ</t>
    </rPh>
    <rPh sb="386" eb="388">
      <t>セイビ</t>
    </rPh>
    <rPh sb="389" eb="392">
      <t>ジョウカソウ</t>
    </rPh>
    <rPh sb="396" eb="397">
      <t>カク</t>
    </rPh>
    <rPh sb="397" eb="399">
      <t>セタイ</t>
    </rPh>
    <rPh sb="399" eb="401">
      <t>ニンズウ</t>
    </rPh>
    <rPh sb="402" eb="404">
      <t>ゲンショウ</t>
    </rPh>
    <rPh sb="411" eb="413">
      <t>コウリツ</t>
    </rPh>
    <rPh sb="420" eb="421">
      <t>カンガ</t>
    </rPh>
    <rPh sb="428" eb="431">
      <t>スイセンカ</t>
    </rPh>
    <rPh sb="431" eb="432">
      <t>リツ</t>
    </rPh>
    <rPh sb="434" eb="436">
      <t>カッコ</t>
    </rPh>
    <rPh sb="437" eb="440">
      <t>ジョウカソウ</t>
    </rPh>
    <rPh sb="441" eb="443">
      <t>セイビ</t>
    </rPh>
    <rPh sb="450" eb="452">
      <t>ソウキュウ</t>
    </rPh>
    <rPh sb="458" eb="460">
      <t>メザ</t>
    </rPh>
    <phoneticPr fontId="4"/>
  </si>
  <si>
    <t>小国町において、人口減少及び高齢化は深刻な問題であり、今後人口減少等による減収の一方で、施設の経年劣化による修繕や更新等による経費・投資の増加が懸念される。現在でも、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41" eb="143">
      <t>レイワ</t>
    </rPh>
    <rPh sb="144" eb="145">
      <t>ネン</t>
    </rPh>
    <rPh sb="145" eb="146">
      <t>ド</t>
    </rPh>
    <rPh sb="148" eb="150">
      <t>チホウ</t>
    </rPh>
    <rPh sb="150" eb="152">
      <t>コウエイ</t>
    </rPh>
    <rPh sb="152" eb="154">
      <t>キギョウ</t>
    </rPh>
    <rPh sb="154" eb="155">
      <t>ホウ</t>
    </rPh>
    <rPh sb="156" eb="158">
      <t>テキヨウ</t>
    </rPh>
    <rPh sb="159" eb="161">
      <t>ヨテイ</t>
    </rPh>
    <rPh sb="171" eb="173">
      <t>ケイエイ</t>
    </rPh>
    <rPh sb="173" eb="175">
      <t>ジョウキョウ</t>
    </rPh>
    <rPh sb="176" eb="178">
      <t>ハアク</t>
    </rPh>
    <rPh sb="179" eb="181">
      <t>ブンセキ</t>
    </rPh>
    <rPh sb="182" eb="183">
      <t>オコナ</t>
    </rPh>
    <rPh sb="185" eb="188">
      <t>バッポンテキ</t>
    </rPh>
    <rPh sb="189" eb="191">
      <t>ケイエイ</t>
    </rPh>
    <rPh sb="191" eb="193">
      <t>カイゼン</t>
    </rPh>
    <rPh sb="194" eb="1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</si>
</sst>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9-4A04-8A45-52EF5EA726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09-4A04-8A45-52EF5EA726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33.33</c:v>
                </c:pt>
                <c:pt idx="1">
                  <c:v>33.33</c:v>
                </c:pt>
                <c:pt idx="2">
                  <c:v>33.33</c:v>
                </c:pt>
                <c:pt idx="3">
                  <c:v>20.69</c:v>
                </c:pt>
                <c:pt idx="4">
                  <c:v>21.43</c:v>
                </c:pt>
              </c:numCache>
            </c:numRef>
          </c:val>
          <c:extLst>
            <c:ext xmlns:c16="http://schemas.microsoft.com/office/drawing/2014/chart" uri="{C3380CC4-5D6E-409C-BE32-E72D297353CC}">
              <c16:uniqueId val="{00000000-BFCC-41B7-BA95-2B33376B46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BFCC-41B7-BA95-2B33376B46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72.87</c:v>
                </c:pt>
                <c:pt idx="1">
                  <c:v>67.44</c:v>
                </c:pt>
                <c:pt idx="2">
                  <c:v>88.89</c:v>
                </c:pt>
                <c:pt idx="3">
                  <c:v>85.71</c:v>
                </c:pt>
                <c:pt idx="4">
                  <c:v>79.17</c:v>
                </c:pt>
              </c:numCache>
            </c:numRef>
          </c:val>
          <c:extLst>
            <c:ext xmlns:c16="http://schemas.microsoft.com/office/drawing/2014/chart" uri="{C3380CC4-5D6E-409C-BE32-E72D297353CC}">
              <c16:uniqueId val="{00000000-E576-4147-8791-24AA1BC5CB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E576-4147-8791-24AA1BC5CB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69.069999999999993</c:v>
                </c:pt>
                <c:pt idx="1">
                  <c:v>100</c:v>
                </c:pt>
                <c:pt idx="2">
                  <c:v>100</c:v>
                </c:pt>
                <c:pt idx="3">
                  <c:v>100</c:v>
                </c:pt>
                <c:pt idx="4">
                  <c:v>100</c:v>
                </c:pt>
              </c:numCache>
            </c:numRef>
          </c:val>
          <c:extLst>
            <c:ext xmlns:c16="http://schemas.microsoft.com/office/drawing/2014/chart" uri="{C3380CC4-5D6E-409C-BE32-E72D297353CC}">
              <c16:uniqueId val="{00000000-E37C-4DD8-852C-FF4A8498B7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C-4DD8-852C-FF4A8498B7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E-4F87-96CC-72BE68BCF3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E-4F87-96CC-72BE68BCF3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E-407E-864A-F8590B6869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E-407E-864A-F8590B6869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25-41B8-AF7C-4AD0996D54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5-41B8-AF7C-4AD0996D54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4-44E2-86B7-523AD58A62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4-44E2-86B7-523AD58A62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803</c:v>
                </c:pt>
                <c:pt idx="1">
                  <c:v>692.43</c:v>
                </c:pt>
                <c:pt idx="2">
                  <c:v>528.64</c:v>
                </c:pt>
                <c:pt idx="3" formatCode="#,##0.00;&quot;△&quot;#,##0.00">
                  <c:v>0</c:v>
                </c:pt>
                <c:pt idx="4" formatCode="#,##0.00;&quot;△&quot;#,##0.00">
                  <c:v>0</c:v>
                </c:pt>
              </c:numCache>
            </c:numRef>
          </c:val>
          <c:extLst>
            <c:ext xmlns:c16="http://schemas.microsoft.com/office/drawing/2014/chart" uri="{C3380CC4-5D6E-409C-BE32-E72D297353CC}">
              <c16:uniqueId val="{00000000-CE74-4953-8AF8-A3A269B9E5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CE74-4953-8AF8-A3A269B9E5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49.62</c:v>
                </c:pt>
                <c:pt idx="1">
                  <c:v>42.59</c:v>
                </c:pt>
                <c:pt idx="2">
                  <c:v>46.65</c:v>
                </c:pt>
                <c:pt idx="3">
                  <c:v>47.8</c:v>
                </c:pt>
                <c:pt idx="4">
                  <c:v>41.67</c:v>
                </c:pt>
              </c:numCache>
            </c:numRef>
          </c:val>
          <c:extLst>
            <c:ext xmlns:c16="http://schemas.microsoft.com/office/drawing/2014/chart" uri="{C3380CC4-5D6E-409C-BE32-E72D297353CC}">
              <c16:uniqueId val="{00000000-4CB4-4BD4-BC88-9A6FB395E4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4CB4-4BD4-BC88-9A6FB395E4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309.41000000000003</c:v>
                </c:pt>
                <c:pt idx="1">
                  <c:v>386.27</c:v>
                </c:pt>
                <c:pt idx="2">
                  <c:v>405.78</c:v>
                </c:pt>
                <c:pt idx="3">
                  <c:v>574.96</c:v>
                </c:pt>
                <c:pt idx="4">
                  <c:v>590.37</c:v>
                </c:pt>
              </c:numCache>
            </c:numRef>
          </c:val>
          <c:extLst>
            <c:ext xmlns:c16="http://schemas.microsoft.com/office/drawing/2014/chart" uri="{C3380CC4-5D6E-409C-BE32-E72D297353CC}">
              <c16:uniqueId val="{00000000-E572-4973-B7FD-194A1FB186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E572-4973-B7FD-194A1FB186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6910</v>
      </c>
      <c r="AM8" s="51"/>
      <c r="AN8" s="51"/>
      <c r="AO8" s="51"/>
      <c r="AP8" s="51"/>
      <c r="AQ8" s="51"/>
      <c r="AR8" s="51"/>
      <c r="AS8" s="51"/>
      <c r="AT8" s="46">
        <f>データ!T6</f>
        <v>136.94</v>
      </c>
      <c r="AU8" s="46"/>
      <c r="AV8" s="46"/>
      <c r="AW8" s="46"/>
      <c r="AX8" s="46"/>
      <c r="AY8" s="46"/>
      <c r="AZ8" s="46"/>
      <c r="BA8" s="46"/>
      <c r="BB8" s="46">
        <f>データ!U6</f>
        <v>50.46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v>
      </c>
      <c r="Q10" s="46"/>
      <c r="R10" s="46"/>
      <c r="S10" s="46"/>
      <c r="T10" s="46"/>
      <c r="U10" s="46"/>
      <c r="V10" s="46"/>
      <c r="W10" s="46">
        <f>データ!Q6</f>
        <v>100</v>
      </c>
      <c r="X10" s="46"/>
      <c r="Y10" s="46"/>
      <c r="Z10" s="46"/>
      <c r="AA10" s="46"/>
      <c r="AB10" s="46"/>
      <c r="AC10" s="46"/>
      <c r="AD10" s="51">
        <f>データ!R6</f>
        <v>4848</v>
      </c>
      <c r="AE10" s="51"/>
      <c r="AF10" s="51"/>
      <c r="AG10" s="51"/>
      <c r="AH10" s="51"/>
      <c r="AI10" s="51"/>
      <c r="AJ10" s="51"/>
      <c r="AK10" s="2"/>
      <c r="AL10" s="51">
        <f>データ!V6</f>
        <v>96</v>
      </c>
      <c r="AM10" s="51"/>
      <c r="AN10" s="51"/>
      <c r="AO10" s="51"/>
      <c r="AP10" s="51"/>
      <c r="AQ10" s="51"/>
      <c r="AR10" s="51"/>
      <c r="AS10" s="51"/>
      <c r="AT10" s="46">
        <f>データ!W6</f>
        <v>0.1</v>
      </c>
      <c r="AU10" s="46"/>
      <c r="AV10" s="46"/>
      <c r="AW10" s="46"/>
      <c r="AX10" s="46"/>
      <c r="AY10" s="46"/>
      <c r="AZ10" s="46"/>
      <c r="BA10" s="46"/>
      <c r="BB10" s="46">
        <f>データ!X6</f>
        <v>960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d5QMDP/WucXL1cC3Oe5pSknLoJo3okHj7FNnhrKHR+eF/7xLPIBuhFVok7qf3fN7gQlrw+WyXIYdo1kdm28spA==" saltValue="LMqlu4drt/4tQjJtYoys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434248</v>
      </c>
      <c r="D6" s="33">
        <f t="shared" si="3"/>
        <v>47</v>
      </c>
      <c r="E6" s="33">
        <f t="shared" si="3"/>
        <v>18</v>
      </c>
      <c r="F6" s="33">
        <f t="shared" si="3"/>
        <v>0</v>
      </c>
      <c r="G6" s="33">
        <f t="shared" si="3"/>
        <v>0</v>
      </c>
      <c r="H6" s="33" t="str">
        <f t="shared" si="3"/>
        <v>熊本県　小国町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1.4</v>
      </c>
      <c r="Q6" s="34">
        <f t="shared" si="3"/>
        <v>100</v>
      </c>
      <c r="R6" s="34">
        <f t="shared" si="3"/>
        <v>4848</v>
      </c>
      <c r="S6" s="34">
        <f t="shared" si="3"/>
        <v>6910</v>
      </c>
      <c r="T6" s="34">
        <f t="shared" si="3"/>
        <v>136.94</v>
      </c>
      <c r="U6" s="34">
        <f t="shared" si="3"/>
        <v>50.46</v>
      </c>
      <c r="V6" s="34">
        <f t="shared" si="3"/>
        <v>96</v>
      </c>
      <c r="W6" s="34">
        <f t="shared" si="3"/>
        <v>0.1</v>
      </c>
      <c r="X6" s="34">
        <f t="shared" si="3"/>
        <v>960</v>
      </c>
      <c r="Y6" s="35">
        <f>IF(Y7="",NA(),Y7)</f>
        <v>69.069999999999993</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803</v>
      </c>
      <c r="BG6" s="35">
        <f t="shared" ref="BG6:BO6" si="7">IF(BG7="",NA(),BG7)</f>
        <v>692.43</v>
      </c>
      <c r="BH6" s="35">
        <f t="shared" si="7"/>
        <v>528.64</v>
      </c>
      <c r="BI6" s="34">
        <f t="shared" si="7"/>
        <v>0</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49.62</v>
      </c>
      <c r="BR6" s="35">
        <f t="shared" ref="BR6:BZ6" si="8">IF(BR7="",NA(),BR7)</f>
        <v>42.59</v>
      </c>
      <c r="BS6" s="35">
        <f t="shared" si="8"/>
        <v>46.65</v>
      </c>
      <c r="BT6" s="35">
        <f t="shared" si="8"/>
        <v>47.8</v>
      </c>
      <c r="BU6" s="35">
        <f t="shared" si="8"/>
        <v>41.67</v>
      </c>
      <c r="BV6" s="35">
        <f t="shared" si="8"/>
        <v>55.84</v>
      </c>
      <c r="BW6" s="35">
        <f t="shared" si="8"/>
        <v>57.08</v>
      </c>
      <c r="BX6" s="35">
        <f t="shared" si="8"/>
        <v>55.85</v>
      </c>
      <c r="BY6" s="35">
        <f t="shared" si="8"/>
        <v>62.5</v>
      </c>
      <c r="BZ6" s="35">
        <f t="shared" si="8"/>
        <v>60.59</v>
      </c>
      <c r="CA6" s="34" t="str">
        <f>IF(CA7="","",IF(CA7="-","【-】","【"&amp;SUBSTITUTE(TEXT(CA7,"#,##0.00"),"-","△")&amp;"】"))</f>
        <v>【58.42】</v>
      </c>
      <c r="CB6" s="35">
        <f>IF(CB7="",NA(),CB7)</f>
        <v>309.41000000000003</v>
      </c>
      <c r="CC6" s="35">
        <f t="shared" ref="CC6:CK6" si="9">IF(CC7="",NA(),CC7)</f>
        <v>386.27</v>
      </c>
      <c r="CD6" s="35">
        <f t="shared" si="9"/>
        <v>405.78</v>
      </c>
      <c r="CE6" s="35">
        <f t="shared" si="9"/>
        <v>574.96</v>
      </c>
      <c r="CF6" s="35">
        <f t="shared" si="9"/>
        <v>590.37</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33.33</v>
      </c>
      <c r="CN6" s="35">
        <f t="shared" ref="CN6:CV6" si="10">IF(CN7="",NA(),CN7)</f>
        <v>33.33</v>
      </c>
      <c r="CO6" s="35">
        <f t="shared" si="10"/>
        <v>33.33</v>
      </c>
      <c r="CP6" s="35">
        <f t="shared" si="10"/>
        <v>20.69</v>
      </c>
      <c r="CQ6" s="35">
        <f t="shared" si="10"/>
        <v>21.43</v>
      </c>
      <c r="CR6" s="35">
        <f t="shared" si="10"/>
        <v>61.55</v>
      </c>
      <c r="CS6" s="35">
        <f t="shared" si="10"/>
        <v>57.22</v>
      </c>
      <c r="CT6" s="35">
        <f t="shared" si="10"/>
        <v>54.93</v>
      </c>
      <c r="CU6" s="35">
        <f t="shared" si="10"/>
        <v>59.64</v>
      </c>
      <c r="CV6" s="35">
        <f t="shared" si="10"/>
        <v>58.19</v>
      </c>
      <c r="CW6" s="34" t="str">
        <f>IF(CW7="","",IF(CW7="-","【-】","【"&amp;SUBSTITUTE(TEXT(CW7,"#,##0.00"),"-","△")&amp;"】"))</f>
        <v>【57.83】</v>
      </c>
      <c r="CX6" s="35">
        <f>IF(CX7="",NA(),CX7)</f>
        <v>72.87</v>
      </c>
      <c r="CY6" s="35">
        <f t="shared" ref="CY6:DG6" si="11">IF(CY7="",NA(),CY7)</f>
        <v>67.44</v>
      </c>
      <c r="CZ6" s="35">
        <f t="shared" si="11"/>
        <v>88.89</v>
      </c>
      <c r="DA6" s="35">
        <f t="shared" si="11"/>
        <v>85.71</v>
      </c>
      <c r="DB6" s="35">
        <f t="shared" si="11"/>
        <v>79.17</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434248</v>
      </c>
      <c r="D7" s="37">
        <v>47</v>
      </c>
      <c r="E7" s="37">
        <v>18</v>
      </c>
      <c r="F7" s="37">
        <v>0</v>
      </c>
      <c r="G7" s="37">
        <v>0</v>
      </c>
      <c r="H7" s="37" t="s">
        <v>97</v>
      </c>
      <c r="I7" s="37" t="s">
        <v>98</v>
      </c>
      <c r="J7" s="37" t="s">
        <v>99</v>
      </c>
      <c r="K7" s="37" t="s">
        <v>100</v>
      </c>
      <c r="L7" s="37" t="s">
        <v>101</v>
      </c>
      <c r="M7" s="37" t="s">
        <v>102</v>
      </c>
      <c r="N7" s="38" t="s">
        <v>103</v>
      </c>
      <c r="O7" s="38" t="s">
        <v>104</v>
      </c>
      <c r="P7" s="38">
        <v>1.4</v>
      </c>
      <c r="Q7" s="38">
        <v>100</v>
      </c>
      <c r="R7" s="38">
        <v>4848</v>
      </c>
      <c r="S7" s="38">
        <v>6910</v>
      </c>
      <c r="T7" s="38">
        <v>136.94</v>
      </c>
      <c r="U7" s="38">
        <v>50.46</v>
      </c>
      <c r="V7" s="38">
        <v>96</v>
      </c>
      <c r="W7" s="38">
        <v>0.1</v>
      </c>
      <c r="X7" s="38">
        <v>960</v>
      </c>
      <c r="Y7" s="38">
        <v>69.069999999999993</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803</v>
      </c>
      <c r="BG7" s="38">
        <v>692.43</v>
      </c>
      <c r="BH7" s="38">
        <v>528.64</v>
      </c>
      <c r="BI7" s="38">
        <v>0</v>
      </c>
      <c r="BJ7" s="38">
        <v>0</v>
      </c>
      <c r="BK7" s="38">
        <v>413.5</v>
      </c>
      <c r="BL7" s="38">
        <v>407.42</v>
      </c>
      <c r="BM7" s="38">
        <v>386.46</v>
      </c>
      <c r="BN7" s="38">
        <v>270.57</v>
      </c>
      <c r="BO7" s="38">
        <v>294.27</v>
      </c>
      <c r="BP7" s="38">
        <v>314.13</v>
      </c>
      <c r="BQ7" s="38">
        <v>49.62</v>
      </c>
      <c r="BR7" s="38">
        <v>42.59</v>
      </c>
      <c r="BS7" s="38">
        <v>46.65</v>
      </c>
      <c r="BT7" s="38">
        <v>47.8</v>
      </c>
      <c r="BU7" s="38">
        <v>41.67</v>
      </c>
      <c r="BV7" s="38">
        <v>55.84</v>
      </c>
      <c r="BW7" s="38">
        <v>57.08</v>
      </c>
      <c r="BX7" s="38">
        <v>55.85</v>
      </c>
      <c r="BY7" s="38">
        <v>62.5</v>
      </c>
      <c r="BZ7" s="38">
        <v>60.59</v>
      </c>
      <c r="CA7" s="38">
        <v>58.42</v>
      </c>
      <c r="CB7" s="38">
        <v>309.41000000000003</v>
      </c>
      <c r="CC7" s="38">
        <v>386.27</v>
      </c>
      <c r="CD7" s="38">
        <v>405.78</v>
      </c>
      <c r="CE7" s="38">
        <v>574.96</v>
      </c>
      <c r="CF7" s="38">
        <v>590.37</v>
      </c>
      <c r="CG7" s="38">
        <v>287.57</v>
      </c>
      <c r="CH7" s="38">
        <v>286.86</v>
      </c>
      <c r="CI7" s="38">
        <v>287.91000000000003</v>
      </c>
      <c r="CJ7" s="38">
        <v>269.33</v>
      </c>
      <c r="CK7" s="38">
        <v>280.23</v>
      </c>
      <c r="CL7" s="38">
        <v>282.27999999999997</v>
      </c>
      <c r="CM7" s="38">
        <v>33.33</v>
      </c>
      <c r="CN7" s="38">
        <v>33.33</v>
      </c>
      <c r="CO7" s="38">
        <v>33.33</v>
      </c>
      <c r="CP7" s="38">
        <v>20.69</v>
      </c>
      <c r="CQ7" s="38">
        <v>21.43</v>
      </c>
      <c r="CR7" s="38">
        <v>61.55</v>
      </c>
      <c r="CS7" s="38">
        <v>57.22</v>
      </c>
      <c r="CT7" s="38">
        <v>54.93</v>
      </c>
      <c r="CU7" s="38">
        <v>59.64</v>
      </c>
      <c r="CV7" s="38">
        <v>58.19</v>
      </c>
      <c r="CW7" s="38">
        <v>57.83</v>
      </c>
      <c r="CX7" s="38">
        <v>72.87</v>
      </c>
      <c r="CY7" s="38">
        <v>67.44</v>
      </c>
      <c r="CZ7" s="38">
        <v>88.89</v>
      </c>
      <c r="DA7" s="38">
        <v>85.71</v>
      </c>
      <c r="DB7" s="38">
        <v>79.17</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2022-01-24T02:57:40Z</cp:lastPrinted>
  <dcterms:created xsi:type="dcterms:W3CDTF">2021-12-03T08:12:07Z</dcterms:created>
  <dcterms:modified xsi:type="dcterms:W3CDTF">2022-02-16T07:56:28Z</dcterms:modified>
  <cp:category/>
</cp:coreProperties>
</file>