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80 特地\"/>
    </mc:Choice>
  </mc:AlternateContent>
  <workbookProtection workbookAlgorithmName="SHA-512" workbookHashValue="lHPyKgBwgobqDFpHRzoPYLD/vY+5C/mus8RQ7toOk2wUZN+wsU4sx+4fht2m8nWsD9/93QCxMb/LXvrKV4ZN+w==" workbookSaltValue="qRFf6mBQIfGbyhTLnN0Nkw=="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W8" i="4"/>
  <c r="P8" i="4"/>
  <c r="I8" i="4"/>
  <c r="B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<sst xmlns="http://schemas.openxmlformats.org/spreadsheetml/2006/main" count="247" uniqueCount="120">
  <si>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</si>
  <si>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</si>
  <si>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</si>
  <si>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</si>
  <si>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</si>
  <si>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</si>
  <si>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</si>
  <si>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</si>
  <si>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</si>
  <si>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</si>
  <si>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</si>
  <si>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</si>
  <si>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</si>
  <si>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</si>
  <si>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</si>
  <si>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</si>
  <si>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</si>
  <si>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</si>
  <si>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</si>
  <si>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</si>
  <si>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</si>
  <si>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</si>
  <si>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</si>
  <si>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</si>
  <si>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</si>
  <si>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</si>
  <si>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</si>
  <si>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</si>
  <si>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</si>
  <si>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</si>
  <si>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</si>
  <si>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</si>
  <si>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</si>
  <si>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</si>
  <si>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</si>
  <si>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</si>
  <si>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</si>
  <si>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</si>
  <si>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</si>
  <si>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</si>
  <si>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</si>
  <si>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</si>
  <si>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</si>
  <si>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</si>
  <si>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</si>
  <si>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</si>
  <si>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</si>
  <si>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</si>
  <si>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</si>
  <si>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</si>
  <si>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</si>
  <si>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</si>
  <si>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</si>
  <si>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</si>
  <si>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</si>
  <si>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</si>
  <si>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</si>
  <si>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</si>
  <si>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</si>
  <si>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</si>
  <si>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</si>
  <si>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</si>
  <si>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</si>
  <si>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</si>
  <si>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</si>
  <si>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</si>
  <si>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</si>
  <si>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</si>
  <si>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</si>
  <si>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</si>
  <si>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</si>
  <si>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</si>
  <si>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</si>
  <si>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</si>
  <si>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</si>
  <si>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</si>
  <si>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</si>
  <si>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</si>
  <si>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</si>
  <si>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</si>
  <si>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</si>
  <si>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</si>
  <si>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</si>
  <si>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</si>
  <si>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</si>
  <si>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</si>
  <si>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</si>
  <si>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</si>
  <si>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</si>
  <si>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</si>
  <si>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</si>
  <si>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</si>
  <si>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</si>
  <si>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</si>
  <si>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</si>
  <si>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</si>
  <si>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</si>
  <si>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</si>
  <si>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</si>
  <si>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</si>
  <si>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</si>
  <si>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</si>
  <si>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</si>
  <si>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</si>
  <si>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</si>
  <si>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</si>
  <si>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</si>
  <si>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</si>
  <si>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</si>
  <si>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</si>
  <si>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</si>
  <si>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</si>
  <si>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</si>
  <si>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</si>
  <si>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</si>
  <si>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</si>
  <si>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</si>
  <si>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・老朽化に係る課題は、検出されていない。</t>
    <phoneticPr fontId="4"/>
  </si>
  <si>
    <t>・中長期的な視点から収入と支出のバランスを確保すべく、経営戦略を平成28年度に策定しました。今後、ストックマネジメント計画の策定等投資計画の変更があれば随時見直しを行っていき、効率的な施設整備と適切な使用料水準及び接続勧奨の推進の他、処理区の統合による事業廃止まで含め検討し将来安定した経営を継続できるように取り組んでいきたいと考えています。</t>
    <rPh sb="115" eb="116">
      <t>ホカ</t>
    </rPh>
    <rPh sb="117" eb="119">
      <t>ショリ</t>
    </rPh>
    <rPh sb="119" eb="120">
      <t>ク</t>
    </rPh>
    <rPh sb="121" eb="123">
      <t>トウゴウ</t>
    </rPh>
    <rPh sb="126" eb="128">
      <t>ジギョウ</t>
    </rPh>
    <rPh sb="128" eb="130">
      <t>ハイシ</t>
    </rPh>
    <rPh sb="132" eb="133">
      <t>フク</t>
    </rPh>
    <rPh sb="134" eb="136">
      <t>ケントウ</t>
    </rPh>
    <phoneticPr fontId="4"/>
  </si>
  <si>
    <t>・収益的収支比率については、100%を下回っている状況で、使用料収入等の増加に比べ維持管理費や地方債償還金の増加が大きいことが比率低下の要因となっています。
・企業債残高対事業規模比率は、類似団体及び全国平均値に比べ低いので、今後も、企業債残高と投資規模及び使用料水準とのバランスに留意していきます。
・経費回収率については、類似団体及び全国平均値より低い水準にあり施設規模及びコスト水準に対して使用料収入の水準が見合っていない状況にあるため、収益性を改善させるには抜本的な施策が必要な状況にあります。
・汚水処理原価は、年間有収水量の増加に比べ、汚水処理費の増加が大きいため高い数値となっています。類似団体との比較でも悪い状況にあります。
・施設利用率については、類似団体及び全国平均値より低い状況です。
・水洗化率については、類似団体及び全国平均値を大きく上回り１００％です。</t>
    <rPh sb="98" eb="99">
      <t>オヨ</t>
    </rPh>
    <rPh sb="100" eb="102">
      <t>ゼンコク</t>
    </rPh>
    <rPh sb="102" eb="104">
      <t>ヘイキン</t>
    </rPh>
    <rPh sb="104" eb="105">
      <t>チ</t>
    </rPh>
    <rPh sb="337" eb="338">
      <t>オヨ</t>
    </rPh>
    <rPh sb="339" eb="341">
      <t>ゼンコク</t>
    </rPh>
    <rPh sb="346" eb="347">
      <t>ヒク</t>
    </rPh>
    <rPh sb="348" eb="350">
      <t>ジョウキョウ</t>
    </rPh>
    <rPh sb="369" eb="370">
      <t>オヨ</t>
    </rPh>
    <rPh sb="371" eb="373">
      <t>ゼンコク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</si>
</sst>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AD-4527-9C20-AC38956FDB5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1AD-4527-9C20-AC38956FDB5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54.5</c:v>
                </c:pt>
                <c:pt idx="1">
                  <c:v>55.12</c:v>
                </c:pt>
                <c:pt idx="2">
                  <c:v>54.84</c:v>
                </c:pt>
                <c:pt idx="3">
                  <c:v>52.99</c:v>
                </c:pt>
                <c:pt idx="4">
                  <c:v>49.59</c:v>
                </c:pt>
              </c:numCache>
            </c:numRef>
          </c:val>
          <c:extLst>
            <c:ext xmlns:c16="http://schemas.microsoft.com/office/drawing/2014/chart" uri="{C3380CC4-5D6E-409C-BE32-E72D297353CC}">
              <c16:uniqueId val="{00000000-FCAB-4344-BC09-47ADA49DAE1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58.19</c:v>
                </c:pt>
              </c:numCache>
            </c:numRef>
          </c:val>
          <c:smooth val="0"/>
          <c:extLst>
            <c:ext xmlns:c16="http://schemas.microsoft.com/office/drawing/2014/chart" uri="{C3380CC4-5D6E-409C-BE32-E72D297353CC}">
              <c16:uniqueId val="{00000001-FCAB-4344-BC09-47ADA49DAE1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BB2-44D0-B0B6-CD69B9E2BB5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87.8</c:v>
                </c:pt>
              </c:numCache>
            </c:numRef>
          </c:val>
          <c:smooth val="0"/>
          <c:extLst>
            <c:ext xmlns:c16="http://schemas.microsoft.com/office/drawing/2014/chart" uri="{C3380CC4-5D6E-409C-BE32-E72D297353CC}">
              <c16:uniqueId val="{00000001-CBB2-44D0-B0B6-CD69B9E2BB5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102.09</c:v>
                </c:pt>
                <c:pt idx="1">
                  <c:v>97.08</c:v>
                </c:pt>
                <c:pt idx="2">
                  <c:v>95.75</c:v>
                </c:pt>
                <c:pt idx="3">
                  <c:v>96.71</c:v>
                </c:pt>
                <c:pt idx="4">
                  <c:v>95.26</c:v>
                </c:pt>
              </c:numCache>
            </c:numRef>
          </c:val>
          <c:extLst>
            <c:ext xmlns:c16="http://schemas.microsoft.com/office/drawing/2014/chart" uri="{C3380CC4-5D6E-409C-BE32-E72D297353CC}">
              <c16:uniqueId val="{00000000-4745-448B-9E30-827B4F5AB8A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45-448B-9E30-827B4F5AB8A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75-423C-8742-6EBC1C9FC7C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75-423C-8742-6EBC1C9FC7C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90-4E93-BDEC-B504CB52B11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90-4E93-BDEC-B504CB52B11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1C-4C33-8578-C1C43A40C87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1C-4C33-8578-C1C43A40C87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52-48A5-B5AA-3D56570F005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52-48A5-B5AA-3D56570F005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538.23</c:v>
                </c:pt>
                <c:pt idx="1">
                  <c:v>383.69</c:v>
                </c:pt>
                <c:pt idx="2">
                  <c:v>33.25</c:v>
                </c:pt>
                <c:pt idx="3">
                  <c:v>115.14</c:v>
                </c:pt>
                <c:pt idx="4">
                  <c:v>56.87</c:v>
                </c:pt>
              </c:numCache>
            </c:numRef>
          </c:val>
          <c:extLst>
            <c:ext xmlns:c16="http://schemas.microsoft.com/office/drawing/2014/chart" uri="{C3380CC4-5D6E-409C-BE32-E72D297353CC}">
              <c16:uniqueId val="{00000000-43A4-46CF-8C51-44AA243C2BC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294.27</c:v>
                </c:pt>
              </c:numCache>
            </c:numRef>
          </c:val>
          <c:smooth val="0"/>
          <c:extLst>
            <c:ext xmlns:c16="http://schemas.microsoft.com/office/drawing/2014/chart" uri="{C3380CC4-5D6E-409C-BE32-E72D297353CC}">
              <c16:uniqueId val="{00000001-43A4-46CF-8C51-44AA243C2BC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44.67</c:v>
                </c:pt>
                <c:pt idx="1">
                  <c:v>48.45</c:v>
                </c:pt>
                <c:pt idx="2">
                  <c:v>44.8</c:v>
                </c:pt>
                <c:pt idx="3">
                  <c:v>45.41</c:v>
                </c:pt>
                <c:pt idx="4">
                  <c:v>46.48</c:v>
                </c:pt>
              </c:numCache>
            </c:numRef>
          </c:val>
          <c:extLst>
            <c:ext xmlns:c16="http://schemas.microsoft.com/office/drawing/2014/chart" uri="{C3380CC4-5D6E-409C-BE32-E72D297353CC}">
              <c16:uniqueId val="{00000000-87A2-42ED-A493-F6254C9B81C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60.59</c:v>
                </c:pt>
              </c:numCache>
            </c:numRef>
          </c:val>
          <c:smooth val="0"/>
          <c:extLst>
            <c:ext xmlns:c16="http://schemas.microsoft.com/office/drawing/2014/chart" uri="{C3380CC4-5D6E-409C-BE32-E72D297353CC}">
              <c16:uniqueId val="{00000001-87A2-42ED-A493-F6254C9B81C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407.1</c:v>
                </c:pt>
                <c:pt idx="1">
                  <c:v>380.2</c:v>
                </c:pt>
                <c:pt idx="2">
                  <c:v>412.51</c:v>
                </c:pt>
                <c:pt idx="3">
                  <c:v>405.39</c:v>
                </c:pt>
                <c:pt idx="4">
                  <c:v>407.33</c:v>
                </c:pt>
              </c:numCache>
            </c:numRef>
          </c:val>
          <c:extLst>
            <c:ext xmlns:c16="http://schemas.microsoft.com/office/drawing/2014/chart" uri="{C3380CC4-5D6E-409C-BE32-E72D297353CC}">
              <c16:uniqueId val="{00000000-B018-43AE-8668-D790BEA6B55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280.23</c:v>
                </c:pt>
              </c:numCache>
            </c:numRef>
          </c:val>
          <c:smooth val="0"/>
          <c:extLst>
            <c:ext xmlns:c16="http://schemas.microsoft.com/office/drawing/2014/chart" uri="{C3380CC4-5D6E-409C-BE32-E72D297353CC}">
              <c16:uniqueId val="{00000001-B018-43AE-8668-D790BEA6B55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玉名市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65474</v>
      </c>
      <c r="AM8" s="51"/>
      <c r="AN8" s="51"/>
      <c r="AO8" s="51"/>
      <c r="AP8" s="51"/>
      <c r="AQ8" s="51"/>
      <c r="AR8" s="51"/>
      <c r="AS8" s="51"/>
      <c r="AT8" s="46">
        <f>データ!T6</f>
        <v>152.6</v>
      </c>
      <c r="AU8" s="46"/>
      <c r="AV8" s="46"/>
      <c r="AW8" s="46"/>
      <c r="AX8" s="46"/>
      <c r="AY8" s="46"/>
      <c r="AZ8" s="46"/>
      <c r="BA8" s="46"/>
      <c r="BB8" s="46">
        <f>データ!U6</f>
        <v>429.06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0.94</v>
      </c>
      <c r="Q10" s="46"/>
      <c r="R10" s="46"/>
      <c r="S10" s="46"/>
      <c r="T10" s="46"/>
      <c r="U10" s="46"/>
      <c r="V10" s="46"/>
      <c r="W10" s="46">
        <f>データ!Q6</f>
        <v>100</v>
      </c>
      <c r="X10" s="46"/>
      <c r="Y10" s="46"/>
      <c r="Z10" s="46"/>
      <c r="AA10" s="46"/>
      <c r="AB10" s="46"/>
      <c r="AC10" s="46"/>
      <c r="AD10" s="51">
        <f>データ!R6</f>
        <v>3613</v>
      </c>
      <c r="AE10" s="51"/>
      <c r="AF10" s="51"/>
      <c r="AG10" s="51"/>
      <c r="AH10" s="51"/>
      <c r="AI10" s="51"/>
      <c r="AJ10" s="51"/>
      <c r="AK10" s="2"/>
      <c r="AL10" s="51">
        <f>データ!V6</f>
        <v>610</v>
      </c>
      <c r="AM10" s="51"/>
      <c r="AN10" s="51"/>
      <c r="AO10" s="51"/>
      <c r="AP10" s="51"/>
      <c r="AQ10" s="51"/>
      <c r="AR10" s="51"/>
      <c r="AS10" s="51"/>
      <c r="AT10" s="46">
        <f>データ!W6</f>
        <v>20.399999999999999</v>
      </c>
      <c r="AU10" s="46"/>
      <c r="AV10" s="46"/>
      <c r="AW10" s="46"/>
      <c r="AX10" s="46"/>
      <c r="AY10" s="46"/>
      <c r="AZ10" s="46"/>
      <c r="BA10" s="46"/>
      <c r="BB10" s="46">
        <f>データ!X6</f>
        <v>29.9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JXv9JaoU5BWm4lYGPdey6tlfOOF+onFO2OOBhk9qZiu759KCbszVuRFUHBsyS73RxgXAx4sNjnq5r3hNj/DRA==" saltValue="jHta6ZbpskjlItQbTvK0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432067</v>
      </c>
      <c r="D6" s="33">
        <f t="shared" si="3"/>
        <v>47</v>
      </c>
      <c r="E6" s="33">
        <f t="shared" si="3"/>
        <v>18</v>
      </c>
      <c r="F6" s="33">
        <f t="shared" si="3"/>
        <v>0</v>
      </c>
      <c r="G6" s="33">
        <f t="shared" si="3"/>
        <v>0</v>
      </c>
      <c r="H6" s="33" t="str">
        <f t="shared" si="3"/>
        <v>熊本県　玉名市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0.94</v>
      </c>
      <c r="Q6" s="34">
        <f t="shared" si="3"/>
        <v>100</v>
      </c>
      <c r="R6" s="34">
        <f t="shared" si="3"/>
        <v>3613</v>
      </c>
      <c r="S6" s="34">
        <f t="shared" si="3"/>
        <v>65474</v>
      </c>
      <c r="T6" s="34">
        <f t="shared" si="3"/>
        <v>152.6</v>
      </c>
      <c r="U6" s="34">
        <f t="shared" si="3"/>
        <v>429.06</v>
      </c>
      <c r="V6" s="34">
        <f t="shared" si="3"/>
        <v>610</v>
      </c>
      <c r="W6" s="34">
        <f t="shared" si="3"/>
        <v>20.399999999999999</v>
      </c>
      <c r="X6" s="34">
        <f t="shared" si="3"/>
        <v>29.9</v>
      </c>
      <c r="Y6" s="35">
        <f>IF(Y7="",NA(),Y7)</f>
        <v>102.09</v>
      </c>
      <c r="Z6" s="35">
        <f t="shared" ref="Z6:AH6" si="4">IF(Z7="",NA(),Z7)</f>
        <v>97.08</v>
      </c>
      <c r="AA6" s="35">
        <f t="shared" si="4"/>
        <v>95.75</v>
      </c>
      <c r="AB6" s="35">
        <f t="shared" si="4"/>
        <v>96.71</v>
      </c>
      <c r="AC6" s="35">
        <f t="shared" si="4"/>
        <v>95.26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538.23</v>
      </c>
      <c r="BG6" s="35">
        <f t="shared" ref="BG6:BO6" si="7">IF(BG7="",NA(),BG7)</f>
        <v>383.69</v>
      </c>
      <c r="BH6" s="35">
        <f t="shared" si="7"/>
        <v>33.25</v>
      </c>
      <c r="BI6" s="35">
        <f t="shared" si="7"/>
        <v>115.14</v>
      </c>
      <c r="BJ6" s="35">
        <f t="shared" si="7"/>
        <v>56.87</v>
      </c>
      <c r="BK6" s="35">
        <f t="shared" si="7"/>
        <v>413.5</v>
      </c>
      <c r="BL6" s="35">
        <f t="shared" si="7"/>
        <v>407.42</v>
      </c>
      <c r="BM6" s="35">
        <f t="shared" si="7"/>
        <v>386.46</v>
      </c>
      <c r="BN6" s="35">
        <f t="shared" si="7"/>
        <v>421.25</v>
      </c>
      <c r="BO6" s="35">
        <f t="shared" si="7"/>
        <v>294.27</v>
      </c>
      <c r="BP6" s="34" t="str">
        <f>IF(BP7="","",IF(BP7="-","【-】","【"&amp;SUBSTITUTE(TEXT(BP7,"#,##0.00"),"-","△")&amp;"】"))</f>
        <v>【314.13】</v>
      </c>
      <c r="BQ6" s="35">
        <f>IF(BQ7="",NA(),BQ7)</f>
        <v>44.67</v>
      </c>
      <c r="BR6" s="35">
        <f t="shared" ref="BR6:BZ6" si="8">IF(BR7="",NA(),BR7)</f>
        <v>48.45</v>
      </c>
      <c r="BS6" s="35">
        <f t="shared" si="8"/>
        <v>44.8</v>
      </c>
      <c r="BT6" s="35">
        <f t="shared" si="8"/>
        <v>45.41</v>
      </c>
      <c r="BU6" s="35">
        <f t="shared" si="8"/>
        <v>46.48</v>
      </c>
      <c r="BV6" s="35">
        <f t="shared" si="8"/>
        <v>55.84</v>
      </c>
      <c r="BW6" s="35">
        <f t="shared" si="8"/>
        <v>57.08</v>
      </c>
      <c r="BX6" s="35">
        <f t="shared" si="8"/>
        <v>55.85</v>
      </c>
      <c r="BY6" s="35">
        <f t="shared" si="8"/>
        <v>53.23</v>
      </c>
      <c r="BZ6" s="35">
        <f t="shared" si="8"/>
        <v>60.59</v>
      </c>
      <c r="CA6" s="34" t="str">
        <f>IF(CA7="","",IF(CA7="-","【-】","【"&amp;SUBSTITUTE(TEXT(CA7,"#,##0.00"),"-","△")&amp;"】"))</f>
        <v>【58.42】</v>
      </c>
      <c r="CB6" s="35">
        <f>IF(CB7="",NA(),CB7)</f>
        <v>407.1</v>
      </c>
      <c r="CC6" s="35">
        <f t="shared" ref="CC6:CK6" si="9">IF(CC7="",NA(),CC7)</f>
        <v>380.2</v>
      </c>
      <c r="CD6" s="35">
        <f t="shared" si="9"/>
        <v>412.51</v>
      </c>
      <c r="CE6" s="35">
        <f t="shared" si="9"/>
        <v>405.39</v>
      </c>
      <c r="CF6" s="35">
        <f t="shared" si="9"/>
        <v>407.33</v>
      </c>
      <c r="CG6" s="35">
        <f t="shared" si="9"/>
        <v>287.57</v>
      </c>
      <c r="CH6" s="35">
        <f t="shared" si="9"/>
        <v>286.86</v>
      </c>
      <c r="CI6" s="35">
        <f t="shared" si="9"/>
        <v>287.91000000000003</v>
      </c>
      <c r="CJ6" s="35">
        <f t="shared" si="9"/>
        <v>283.3</v>
      </c>
      <c r="CK6" s="35">
        <f t="shared" si="9"/>
        <v>280.23</v>
      </c>
      <c r="CL6" s="34" t="str">
        <f>IF(CL7="","",IF(CL7="-","【-】","【"&amp;SUBSTITUTE(TEXT(CL7,"#,##0.00"),"-","△")&amp;"】"))</f>
        <v>【282.28】</v>
      </c>
      <c r="CM6" s="35">
        <f>IF(CM7="",NA(),CM7)</f>
        <v>54.5</v>
      </c>
      <c r="CN6" s="35">
        <f t="shared" ref="CN6:CV6" si="10">IF(CN7="",NA(),CN7)</f>
        <v>55.12</v>
      </c>
      <c r="CO6" s="35">
        <f t="shared" si="10"/>
        <v>54.84</v>
      </c>
      <c r="CP6" s="35">
        <f t="shared" si="10"/>
        <v>52.99</v>
      </c>
      <c r="CQ6" s="35">
        <f t="shared" si="10"/>
        <v>49.59</v>
      </c>
      <c r="CR6" s="35">
        <f t="shared" si="10"/>
        <v>61.55</v>
      </c>
      <c r="CS6" s="35">
        <f t="shared" si="10"/>
        <v>57.22</v>
      </c>
      <c r="CT6" s="35">
        <f t="shared" si="10"/>
        <v>54.93</v>
      </c>
      <c r="CU6" s="35">
        <f t="shared" si="10"/>
        <v>55.96</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432067</v>
      </c>
      <c r="D7" s="37">
        <v>47</v>
      </c>
      <c r="E7" s="37">
        <v>18</v>
      </c>
      <c r="F7" s="37">
        <v>0</v>
      </c>
      <c r="G7" s="37">
        <v>0</v>
      </c>
      <c r="H7" s="37" t="s">
        <v>98</v>
      </c>
      <c r="I7" s="37" t="s">
        <v>99</v>
      </c>
      <c r="J7" s="37" t="s">
        <v>100</v>
      </c>
      <c r="K7" s="37" t="s">
        <v>101</v>
      </c>
      <c r="L7" s="37" t="s">
        <v>102</v>
      </c>
      <c r="M7" s="37" t="s">
        <v>103</v>
      </c>
      <c r="N7" s="38" t="s">
        <v>104</v>
      </c>
      <c r="O7" s="38" t="s">
        <v>105</v>
      </c>
      <c r="P7" s="38">
        <v>0.94</v>
      </c>
      <c r="Q7" s="38">
        <v>100</v>
      </c>
      <c r="R7" s="38">
        <v>3613</v>
      </c>
      <c r="S7" s="38">
        <v>65474</v>
      </c>
      <c r="T7" s="38">
        <v>152.6</v>
      </c>
      <c r="U7" s="38">
        <v>429.06</v>
      </c>
      <c r="V7" s="38">
        <v>610</v>
      </c>
      <c r="W7" s="38">
        <v>20.399999999999999</v>
      </c>
      <c r="X7" s="38">
        <v>29.9</v>
      </c>
      <c r="Y7" s="38">
        <v>102.09</v>
      </c>
      <c r="Z7" s="38">
        <v>97.08</v>
      </c>
      <c r="AA7" s="38">
        <v>95.75</v>
      </c>
      <c r="AB7" s="38">
        <v>96.71</v>
      </c>
      <c r="AC7" s="38">
        <v>95.26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538.23</v>
      </c>
      <c r="BG7" s="38">
        <v>383.69</v>
      </c>
      <c r="BH7" s="38">
        <v>33.25</v>
      </c>
      <c r="BI7" s="38">
        <v>115.14</v>
      </c>
      <c r="BJ7" s="38">
        <v>56.87</v>
      </c>
      <c r="BK7" s="38">
        <v>413.5</v>
      </c>
      <c r="BL7" s="38">
        <v>407.42</v>
      </c>
      <c r="BM7" s="38">
        <v>386.46</v>
      </c>
      <c r="BN7" s="38">
        <v>421.25</v>
      </c>
      <c r="BO7" s="38">
        <v>294.27</v>
      </c>
      <c r="BP7" s="38">
        <v>314.13</v>
      </c>
      <c r="BQ7" s="38">
        <v>44.67</v>
      </c>
      <c r="BR7" s="38">
        <v>48.45</v>
      </c>
      <c r="BS7" s="38">
        <v>44.8</v>
      </c>
      <c r="BT7" s="38">
        <v>45.41</v>
      </c>
      <c r="BU7" s="38">
        <v>46.48</v>
      </c>
      <c r="BV7" s="38">
        <v>55.84</v>
      </c>
      <c r="BW7" s="38">
        <v>57.08</v>
      </c>
      <c r="BX7" s="38">
        <v>55.85</v>
      </c>
      <c r="BY7" s="38">
        <v>53.23</v>
      </c>
      <c r="BZ7" s="38">
        <v>60.59</v>
      </c>
      <c r="CA7" s="38">
        <v>58.42</v>
      </c>
      <c r="CB7" s="38">
        <v>407.1</v>
      </c>
      <c r="CC7" s="38">
        <v>380.2</v>
      </c>
      <c r="CD7" s="38">
        <v>412.51</v>
      </c>
      <c r="CE7" s="38">
        <v>405.39</v>
      </c>
      <c r="CF7" s="38">
        <v>407.33</v>
      </c>
      <c r="CG7" s="38">
        <v>287.57</v>
      </c>
      <c r="CH7" s="38">
        <v>286.86</v>
      </c>
      <c r="CI7" s="38">
        <v>287.91000000000003</v>
      </c>
      <c r="CJ7" s="38">
        <v>283.3</v>
      </c>
      <c r="CK7" s="38">
        <v>280.23</v>
      </c>
      <c r="CL7" s="38">
        <v>282.27999999999997</v>
      </c>
      <c r="CM7" s="38">
        <v>54.5</v>
      </c>
      <c r="CN7" s="38">
        <v>55.12</v>
      </c>
      <c r="CO7" s="38">
        <v>54.84</v>
      </c>
      <c r="CP7" s="38">
        <v>52.99</v>
      </c>
      <c r="CQ7" s="38">
        <v>49.59</v>
      </c>
      <c r="CR7" s="38">
        <v>61.55</v>
      </c>
      <c r="CS7" s="38">
        <v>57.22</v>
      </c>
      <c r="CT7" s="38">
        <v>54.93</v>
      </c>
      <c r="CU7" s="38">
        <v>55.96</v>
      </c>
      <c r="CV7" s="38">
        <v>58.19</v>
      </c>
      <c r="CW7" s="38">
        <v>57.83</v>
      </c>
      <c r="CX7" s="38">
        <v>100</v>
      </c>
      <c r="CY7" s="38">
        <v>100</v>
      </c>
      <c r="CZ7" s="38">
        <v>100</v>
      </c>
      <c r="DA7" s="38">
        <v>100</v>
      </c>
      <c r="DB7" s="38">
        <v>100</v>
      </c>
      <c r="DC7" s="38">
        <v>67.489999999999995</v>
      </c>
      <c r="DD7" s="38">
        <v>67.290000000000006</v>
      </c>
      <c r="DE7" s="38">
        <v>65.569999999999993</v>
      </c>
      <c r="DF7" s="38">
        <v>60.12</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2022-01-13T01:21:30Z</cp:lastPrinted>
  <dcterms:created xsi:type="dcterms:W3CDTF">2021-12-03T08:11:58Z</dcterms:created>
  <dcterms:modified xsi:type="dcterms:W3CDTF">2022-02-16T07:54:14Z</dcterms:modified>
  <cp:category/>
</cp:coreProperties>
</file>