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27xYCXHbGKGeWn2Qa+wbhXSR3oTSB3yy+VXQmDXtJM4rfj6gyp2x3PIcgPMlIwxXAIb6/GQltlXxYv6xrEF0WA==" workbookSaltValue="79BH4gc5mzS8bxJIgYU3rA=="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<sst xmlns="http://schemas.openxmlformats.org/spreadsheetml/2006/main" count="236" uniqueCount="120">
  <si>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</si>
  <si>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</si>
  <si>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</si>
  <si>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</si>
  <si>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</si>
  <si>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</si>
  <si>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</si>
  <si>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</si>
  <si>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</si>
  <si>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</si>
  <si>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</si>
  <si>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</si>
  <si>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</si>
  <si>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</si>
  <si>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</si>
  <si>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</si>
  <si>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</si>
  <si>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</si>
  <si>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</si>
  <si>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</si>
  <si>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</si>
  <si>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</si>
  <si>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</si>
  <si>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</si>
  <si>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</si>
  <si>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</si>
  <si>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</si>
  <si>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</si>
  <si>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</si>
  <si>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</si>
  <si>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</si>
  <si>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</si>
  <si>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</si>
  <si>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</si>
  <si>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</si>
  <si>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</si>
  <si>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</si>
  <si>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</si>
  <si>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</si>
  <si>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</si>
  <si>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</si>
  <si>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</si>
  <si>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</si>
  <si>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</si>
  <si>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</si>
  <si>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</si>
  <si>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</si>
  <si>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</si>
  <si>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</si>
  <si>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</si>
  <si>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</si>
  <si>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</si>
  <si>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</si>
  <si>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</si>
  <si>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</si>
  <si>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</si>
  <si>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</si>
  <si>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</si>
  <si>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</si>
  <si>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</si>
  <si>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</si>
  <si>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</si>
  <si>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</si>
  <si>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</si>
  <si>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</si>
  <si>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</si>
  <si>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</si>
  <si>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</si>
  <si>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</si>
  <si>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</si>
  <si>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</si>
  <si>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</si>
  <si>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</si>
  <si>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</si>
  <si>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</si>
  <si>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</si>
  <si>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</si>
  <si>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</si>
  <si>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</si>
  <si>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</si>
  <si>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</si>
  <si>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</si>
  <si>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</si>
  <si>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</si>
  <si>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</si>
  <si>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</si>
  <si>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</si>
  <si>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</si>
  <si>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</si>
  <si>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</si>
  <si>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</si>
  <si>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</si>
  <si>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</si>
  <si>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</si>
  <si>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</si>
  <si>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</si>
  <si>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</si>
  <si>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</si>
  <si>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</si>
  <si>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</si>
  <si>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</si>
  <si>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</si>
  <si>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</si>
  <si>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</si>
  <si>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</si>
  <si>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</si>
  <si>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</si>
  <si>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</si>
  <si>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</si>
  <si>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</si>
  <si>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</si>
  <si>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</si>
  <si>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</si>
  <si>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</si>
  <si>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</si>
  <si>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</si>
  <si>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</si>
  <si>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Ｒ２年度は処理施設が被災したため修繕費用が大きくなった。その修繕費用の財源として地方債を充てており、収益的収支比率が低下している。
　また、去年と同様に経営は一般会計からの繰入に依存しているため、施設の統廃合や処理方式の改善などの将来を見据えた施設への更新計画に基づき更新等を進めていく必要がある。</t>
    <rPh sb="51" eb="54">
      <t>シュウエキテキ</t>
    </rPh>
    <rPh sb="54" eb="56">
      <t>シュウシ</t>
    </rPh>
    <rPh sb="56" eb="58">
      <t>ヒリツ</t>
    </rPh>
    <rPh sb="59" eb="61">
      <t>テイカ</t>
    </rPh>
    <rPh sb="71" eb="73">
      <t>キョネン</t>
    </rPh>
    <rPh sb="74" eb="76">
      <t>ドウヨウ</t>
    </rPh>
    <rPh sb="77" eb="79">
      <t>ケイエイ</t>
    </rPh>
    <rPh sb="80" eb="82">
      <t>イッパン</t>
    </rPh>
    <rPh sb="82" eb="84">
      <t>カイケイ</t>
    </rPh>
    <rPh sb="87" eb="89">
      <t>クリイレ</t>
    </rPh>
    <rPh sb="90" eb="92">
      <t>イゾン</t>
    </rPh>
    <rPh sb="99" eb="101">
      <t>シセツ</t>
    </rPh>
    <rPh sb="102" eb="105">
      <t>トウハイゴウ</t>
    </rPh>
    <rPh sb="106" eb="108">
      <t>ショリ</t>
    </rPh>
    <rPh sb="108" eb="110">
      <t>ホウシキ</t>
    </rPh>
    <rPh sb="111" eb="113">
      <t>カイゼン</t>
    </rPh>
    <rPh sb="116" eb="118">
      <t>ショウライ</t>
    </rPh>
    <rPh sb="119" eb="121">
      <t>ミス</t>
    </rPh>
    <rPh sb="123" eb="125">
      <t>シセツ</t>
    </rPh>
    <rPh sb="127" eb="129">
      <t>コウシン</t>
    </rPh>
    <rPh sb="129" eb="131">
      <t>ケイカク</t>
    </rPh>
    <rPh sb="132" eb="133">
      <t>モト</t>
    </rPh>
    <rPh sb="135" eb="137">
      <t>コウシン</t>
    </rPh>
    <rPh sb="137" eb="138">
      <t>トウ</t>
    </rPh>
    <rPh sb="139" eb="140">
      <t>スス</t>
    </rPh>
    <rPh sb="144" eb="146">
      <t>ヒツヨウ</t>
    </rPh>
    <phoneticPr fontId="4"/>
  </si>
  <si>
    <t>　伏木氏処理区を除く５処理区（芦北・米田・花岡東・女島西・内野）については、供用開始後２０年以上を経過し、施設・管路等の老朽化が進行している。
　なお、Ｒ３年度から芦北処理場の更新工事を実施中。</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6">
      <t>メ</t>
    </rPh>
    <rPh sb="26" eb="27">
      <t>シマ</t>
    </rPh>
    <rPh sb="27" eb="28">
      <t>ニシ</t>
    </rPh>
    <rPh sb="29" eb="31">
      <t>ウチノ</t>
    </rPh>
    <rPh sb="38" eb="40">
      <t>キョウヨウ</t>
    </rPh>
    <rPh sb="40" eb="42">
      <t>カイシ</t>
    </rPh>
    <rPh sb="42" eb="43">
      <t>ゴ</t>
    </rPh>
    <rPh sb="45" eb="48">
      <t>ネンイジョウ</t>
    </rPh>
    <rPh sb="49" eb="51">
      <t>ケイカ</t>
    </rPh>
    <rPh sb="53" eb="55">
      <t>シセツ</t>
    </rPh>
    <rPh sb="56" eb="58">
      <t>カンロ</t>
    </rPh>
    <rPh sb="58" eb="59">
      <t>トウ</t>
    </rPh>
    <rPh sb="60" eb="63">
      <t>ロウキュウカ</t>
    </rPh>
    <rPh sb="64" eb="66">
      <t>シンコウ</t>
    </rPh>
    <rPh sb="82" eb="84">
      <t>アシキタ</t>
    </rPh>
    <rPh sb="84" eb="87">
      <t>ショリジョウ</t>
    </rPh>
    <rPh sb="88" eb="90">
      <t>コウシン</t>
    </rPh>
    <rPh sb="90" eb="92">
      <t>コウジ</t>
    </rPh>
    <rPh sb="93" eb="95">
      <t>ジッシ</t>
    </rPh>
    <rPh sb="95" eb="96">
      <t>チュウ</t>
    </rPh>
    <phoneticPr fontId="4"/>
  </si>
  <si>
    <t>　供用開始２０年を超え、老朽化した施設の維持管理経費等の増加や、人口減少による使用料の減少も今後避けられない状況である。
　Ｒ３年度から芦北処理場の更新工事を実施しているが、今後は、米田地区での更新も計画予定。また、使用料改定等も考えていく必要がある。</t>
    <rPh sb="1" eb="3">
      <t>キョウヨウ</t>
    </rPh>
    <rPh sb="3" eb="5">
      <t>カイシ</t>
    </rPh>
    <rPh sb="7" eb="8">
      <t>ネン</t>
    </rPh>
    <rPh sb="9" eb="10">
      <t>コ</t>
    </rPh>
    <rPh sb="12" eb="15">
      <t>ロウキュウカ</t>
    </rPh>
    <rPh sb="17" eb="19">
      <t>シセツ</t>
    </rPh>
    <rPh sb="20" eb="22">
      <t>イジ</t>
    </rPh>
    <rPh sb="22" eb="24">
      <t>カンリ</t>
    </rPh>
    <rPh sb="24" eb="26">
      <t>ケイヒ</t>
    </rPh>
    <rPh sb="26" eb="27">
      <t>トウ</t>
    </rPh>
    <rPh sb="28" eb="30">
      <t>ゾウカ</t>
    </rPh>
    <rPh sb="32" eb="34">
      <t>ジンコウ</t>
    </rPh>
    <rPh sb="34" eb="36">
      <t>ゲンショウ</t>
    </rPh>
    <rPh sb="39" eb="42">
      <t>シヨウリョウ</t>
    </rPh>
    <rPh sb="43" eb="45">
      <t>ゲンショウ</t>
    </rPh>
    <rPh sb="46" eb="48">
      <t>コンゴ</t>
    </rPh>
    <rPh sb="48" eb="49">
      <t>サ</t>
    </rPh>
    <rPh sb="54" eb="56">
      <t>ジョウキョウ</t>
    </rPh>
    <rPh sb="68" eb="70">
      <t>アシキタ</t>
    </rPh>
    <rPh sb="70" eb="73">
      <t>ショリジョウ</t>
    </rPh>
    <rPh sb="79" eb="81">
      <t>ジッシ</t>
    </rPh>
    <rPh sb="87" eb="89">
      <t>コンゴ</t>
    </rPh>
    <rPh sb="91" eb="93">
      <t>ヨネダ</t>
    </rPh>
    <rPh sb="93" eb="95">
      <t>チク</t>
    </rPh>
    <rPh sb="97" eb="99">
      <t>コウシン</t>
    </rPh>
    <rPh sb="100" eb="102">
      <t>ケイカク</t>
    </rPh>
    <rPh sb="102" eb="104">
      <t>ヨテイ</t>
    </rPh>
    <rPh sb="108" eb="111">
      <t>シヨウリョウ</t>
    </rPh>
    <rPh sb="111" eb="113">
      <t>カイテイ</t>
    </rPh>
    <rPh sb="113" eb="114">
      <t>トウ</t>
    </rPh>
    <rPh sb="115" eb="116">
      <t>カンガ</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</si>
</sst>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8-42A1-AFA4-84FF2365AF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A48-42A1-AFA4-84FF2365AF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80.290000000000006</c:v>
                </c:pt>
                <c:pt idx="1">
                  <c:v>75.03</c:v>
                </c:pt>
                <c:pt idx="2">
                  <c:v>74.3</c:v>
                </c:pt>
                <c:pt idx="3">
                  <c:v>75.39</c:v>
                </c:pt>
                <c:pt idx="4">
                  <c:v>67.349999999999994</c:v>
                </c:pt>
              </c:numCache>
            </c:numRef>
          </c:val>
          <c:extLst>
            <c:ext xmlns:c16="http://schemas.microsoft.com/office/drawing/2014/chart" uri="{C3380CC4-5D6E-409C-BE32-E72D297353CC}">
              <c16:uniqueId val="{00000000-9A12-431B-BB59-364EDF7C56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A12-431B-BB59-364EDF7C56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80.78</c:v>
                </c:pt>
                <c:pt idx="1">
                  <c:v>81.5</c:v>
                </c:pt>
                <c:pt idx="2">
                  <c:v>80.64</c:v>
                </c:pt>
                <c:pt idx="3">
                  <c:v>83.23</c:v>
                </c:pt>
                <c:pt idx="4">
                  <c:v>85.79</c:v>
                </c:pt>
              </c:numCache>
            </c:numRef>
          </c:val>
          <c:extLst>
            <c:ext xmlns:c16="http://schemas.microsoft.com/office/drawing/2014/chart" uri="{C3380CC4-5D6E-409C-BE32-E72D297353CC}">
              <c16:uniqueId val="{00000000-A045-4E8D-904B-76B47E8654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045-4E8D-904B-76B47E8654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88.38</c:v>
                </c:pt>
                <c:pt idx="1">
                  <c:v>87.94</c:v>
                </c:pt>
                <c:pt idx="2">
                  <c:v>87.71</c:v>
                </c:pt>
                <c:pt idx="3">
                  <c:v>87.4</c:v>
                </c:pt>
                <c:pt idx="4">
                  <c:v>79.33</c:v>
                </c:pt>
              </c:numCache>
            </c:numRef>
          </c:val>
          <c:extLst>
            <c:ext xmlns:c16="http://schemas.microsoft.com/office/drawing/2014/chart" uri="{C3380CC4-5D6E-409C-BE32-E72D297353CC}">
              <c16:uniqueId val="{00000000-76FC-4029-94A0-E78DD17566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C-4029-94A0-E78DD17566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0-4C4A-8EA0-E0FAC977B3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0-4C4A-8EA0-E0FAC977B3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D-4A60-9771-EC10904092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D-4A60-9771-EC10904092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C-4873-BB8D-EEE3CDEA5F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C-4873-BB8D-EEE3CDEA5F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D-4358-B57D-9BB8FAD737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D-4358-B57D-9BB8FAD737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125.34</c:v>
                </c:pt>
                <c:pt idx="4">
                  <c:v>0</c:v>
                </c:pt>
              </c:numCache>
            </c:numRef>
          </c:val>
          <c:extLst>
            <c:ext xmlns:c16="http://schemas.microsoft.com/office/drawing/2014/chart" uri="{C3380CC4-5D6E-409C-BE32-E72D297353CC}">
              <c16:uniqueId val="{00000000-6694-4D92-B3A1-6734551AE8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694-4D92-B3A1-6734551AE8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77.22</c:v>
                </c:pt>
                <c:pt idx="1">
                  <c:v>76.34</c:v>
                </c:pt>
                <c:pt idx="2">
                  <c:v>74.459999999999994</c:v>
                </c:pt>
                <c:pt idx="3">
                  <c:v>76</c:v>
                </c:pt>
                <c:pt idx="4">
                  <c:v>52.77</c:v>
                </c:pt>
              </c:numCache>
            </c:numRef>
          </c:val>
          <c:extLst>
            <c:ext xmlns:c16="http://schemas.microsoft.com/office/drawing/2014/chart" uri="{C3380CC4-5D6E-409C-BE32-E72D297353CC}">
              <c16:uniqueId val="{00000000-DB7A-4016-83A8-622DD373A8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B7A-4016-83A8-622DD373A8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192.98</c:v>
                </c:pt>
                <c:pt idx="1">
                  <c:v>197.62</c:v>
                </c:pt>
                <c:pt idx="2">
                  <c:v>203.09</c:v>
                </c:pt>
                <c:pt idx="3">
                  <c:v>198.68</c:v>
                </c:pt>
                <c:pt idx="4">
                  <c:v>291.06</c:v>
                </c:pt>
              </c:numCache>
            </c:numRef>
          </c:val>
          <c:extLst>
            <c:ext xmlns:c16="http://schemas.microsoft.com/office/drawing/2014/chart" uri="{C3380CC4-5D6E-409C-BE32-E72D297353CC}">
              <c16:uniqueId val="{00000000-60C1-4070-AAD5-0A3D3B9050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0C1-4070-AAD5-0A3D3B9050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芦北町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16556</v>
      </c>
      <c r="AM8" s="69"/>
      <c r="AN8" s="69"/>
      <c r="AO8" s="69"/>
      <c r="AP8" s="69"/>
      <c r="AQ8" s="69"/>
      <c r="AR8" s="69"/>
      <c r="AS8" s="69"/>
      <c r="AT8" s="68">
        <f>データ!T6</f>
        <v>234.01</v>
      </c>
      <c r="AU8" s="68"/>
      <c r="AV8" s="68"/>
      <c r="AW8" s="68"/>
      <c r="AX8" s="68"/>
      <c r="AY8" s="68"/>
      <c r="AZ8" s="68"/>
      <c r="BA8" s="68"/>
      <c r="BB8" s="68">
        <f>データ!U6</f>
        <v>70.75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21.94</v>
      </c>
      <c r="Q10" s="68"/>
      <c r="R10" s="68"/>
      <c r="S10" s="68"/>
      <c r="T10" s="68"/>
      <c r="U10" s="68"/>
      <c r="V10" s="68"/>
      <c r="W10" s="68">
        <f>データ!Q6</f>
        <v>94.14</v>
      </c>
      <c r="X10" s="68"/>
      <c r="Y10" s="68"/>
      <c r="Z10" s="68"/>
      <c r="AA10" s="68"/>
      <c r="AB10" s="68"/>
      <c r="AC10" s="68"/>
      <c r="AD10" s="69">
        <f>データ!R6</f>
        <v>3300</v>
      </c>
      <c r="AE10" s="69"/>
      <c r="AF10" s="69"/>
      <c r="AG10" s="69"/>
      <c r="AH10" s="69"/>
      <c r="AI10" s="69"/>
      <c r="AJ10" s="69"/>
      <c r="AK10" s="2"/>
      <c r="AL10" s="69">
        <f>データ!V6</f>
        <v>3595</v>
      </c>
      <c r="AM10" s="69"/>
      <c r="AN10" s="69"/>
      <c r="AO10" s="69"/>
      <c r="AP10" s="69"/>
      <c r="AQ10" s="69"/>
      <c r="AR10" s="69"/>
      <c r="AS10" s="69"/>
      <c r="AT10" s="68">
        <f>データ!W6</f>
        <v>1.89</v>
      </c>
      <c r="AU10" s="68"/>
      <c r="AV10" s="68"/>
      <c r="AW10" s="68"/>
      <c r="AX10" s="68"/>
      <c r="AY10" s="68"/>
      <c r="AZ10" s="68"/>
      <c r="BA10" s="68"/>
      <c r="BB10" s="68">
        <f>データ!X6</f>
        <v>1902.12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zoGE1QrSvPZ3LTbaE8DD7G04TAl8WlhYQv0/8y8wD7TsAvFo7pXTlOouKFRxhIb8GxvxtdJ4DsYG15din8zjUQ==" saltValue="bvF8ua4O2vvS84Gimr/6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434825</v>
      </c>
      <c r="D6" s="33">
        <f t="shared" si="3"/>
        <v>47</v>
      </c>
      <c r="E6" s="33">
        <f t="shared" si="3"/>
        <v>17</v>
      </c>
      <c r="F6" s="33">
        <f t="shared" si="3"/>
        <v>5</v>
      </c>
      <c r="G6" s="33">
        <f t="shared" si="3"/>
        <v>0</v>
      </c>
      <c r="H6" s="33" t="str">
        <f t="shared" si="3"/>
        <v>熊本県　芦北町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21.94</v>
      </c>
      <c r="Q6" s="34">
        <f t="shared" si="3"/>
        <v>94.14</v>
      </c>
      <c r="R6" s="34">
        <f t="shared" si="3"/>
        <v>3300</v>
      </c>
      <c r="S6" s="34">
        <f t="shared" si="3"/>
        <v>16556</v>
      </c>
      <c r="T6" s="34">
        <f t="shared" si="3"/>
        <v>234.01</v>
      </c>
      <c r="U6" s="34">
        <f t="shared" si="3"/>
        <v>70.75</v>
      </c>
      <c r="V6" s="34">
        <f t="shared" si="3"/>
        <v>3595</v>
      </c>
      <c r="W6" s="34">
        <f t="shared" si="3"/>
        <v>1.89</v>
      </c>
      <c r="X6" s="34">
        <f t="shared" si="3"/>
        <v>1902.12</v>
      </c>
      <c r="Y6" s="35">
        <f>IF(Y7="",NA(),Y7)</f>
        <v>88.38</v>
      </c>
      <c r="Z6" s="35">
        <f t="shared" ref="Z6:AH6" si="4">IF(Z7="",NA(),Z7)</f>
        <v>87.94</v>
      </c>
      <c r="AA6" s="35">
        <f t="shared" si="4"/>
        <v>87.71</v>
      </c>
      <c r="AB6" s="35">
        <f t="shared" si="4"/>
        <v>87.4</v>
      </c>
      <c r="AC6" s="35">
        <f t="shared" si="4"/>
        <v>79.33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125.34</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77.22</v>
      </c>
      <c r="BR6" s="35">
        <f t="shared" ref="BR6:BZ6" si="8">IF(BR7="",NA(),BR7)</f>
        <v>76.34</v>
      </c>
      <c r="BS6" s="35">
        <f t="shared" si="8"/>
        <v>74.459999999999994</v>
      </c>
      <c r="BT6" s="35">
        <f t="shared" si="8"/>
        <v>76</v>
      </c>
      <c r="BU6" s="35">
        <f t="shared" si="8"/>
        <v>52.77</v>
      </c>
      <c r="BV6" s="35">
        <f t="shared" si="8"/>
        <v>55.32</v>
      </c>
      <c r="BW6" s="35">
        <f t="shared" si="8"/>
        <v>59.8</v>
      </c>
      <c r="BX6" s="35">
        <f t="shared" si="8"/>
        <v>57.77</v>
      </c>
      <c r="BY6" s="35">
        <f t="shared" si="8"/>
        <v>57.31</v>
      </c>
      <c r="BZ6" s="35">
        <f t="shared" si="8"/>
        <v>57.08</v>
      </c>
      <c r="CA6" s="34" t="str">
        <f>IF(CA7="","",IF(CA7="-","【-】","【"&amp;SUBSTITUTE(TEXT(CA7,"#,##0.00"),"-","△")&amp;"】"))</f>
        <v>【60.94】</v>
      </c>
      <c r="CB6" s="35">
        <f>IF(CB7="",NA(),CB7)</f>
        <v>192.98</v>
      </c>
      <c r="CC6" s="35">
        <f t="shared" ref="CC6:CK6" si="9">IF(CC7="",NA(),CC7)</f>
        <v>197.62</v>
      </c>
      <c r="CD6" s="35">
        <f t="shared" si="9"/>
        <v>203.09</v>
      </c>
      <c r="CE6" s="35">
        <f t="shared" si="9"/>
        <v>198.68</v>
      </c>
      <c r="CF6" s="35">
        <f t="shared" si="9"/>
        <v>291.06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80.290000000000006</v>
      </c>
      <c r="CN6" s="35">
        <f t="shared" ref="CN6:CV6" si="10">IF(CN7="",NA(),CN7)</f>
        <v>75.03</v>
      </c>
      <c r="CO6" s="35">
        <f t="shared" si="10"/>
        <v>74.3</v>
      </c>
      <c r="CP6" s="35">
        <f t="shared" si="10"/>
        <v>75.39</v>
      </c>
      <c r="CQ6" s="35">
        <f t="shared" si="10"/>
        <v>67.349999999999994</v>
      </c>
      <c r="CR6" s="35">
        <f t="shared" si="10"/>
        <v>60.65</v>
      </c>
      <c r="CS6" s="35">
        <f t="shared" si="10"/>
        <v>51.75</v>
      </c>
      <c r="CT6" s="35">
        <f t="shared" si="10"/>
        <v>50.68</v>
      </c>
      <c r="CU6" s="35">
        <f t="shared" si="10"/>
        <v>50.14</v>
      </c>
      <c r="CV6" s="35">
        <f t="shared" si="10"/>
        <v>54.83</v>
      </c>
      <c r="CW6" s="34" t="str">
        <f>IF(CW7="","",IF(CW7="-","【-】","【"&amp;SUBSTITUTE(TEXT(CW7,"#,##0.00"),"-","△")&amp;"】"))</f>
        <v>【54.84】</v>
      </c>
      <c r="CX6" s="35">
        <f>IF(CX7="",NA(),CX7)</f>
        <v>80.78</v>
      </c>
      <c r="CY6" s="35">
        <f t="shared" ref="CY6:DG6" si="11">IF(CY7="",NA(),CY7)</f>
        <v>81.5</v>
      </c>
      <c r="CZ6" s="35">
        <f t="shared" si="11"/>
        <v>80.64</v>
      </c>
      <c r="DA6" s="35">
        <f t="shared" si="11"/>
        <v>83.23</v>
      </c>
      <c r="DB6" s="35">
        <f t="shared" si="11"/>
        <v>85.79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434825</v>
      </c>
      <c r="D7" s="37">
        <v>47</v>
      </c>
      <c r="E7" s="37">
        <v>17</v>
      </c>
      <c r="F7" s="37">
        <v>5</v>
      </c>
      <c r="G7" s="37">
        <v>0</v>
      </c>
      <c r="H7" s="37" t="s">
        <v>98</v>
      </c>
      <c r="I7" s="37" t="s">
        <v>99</v>
      </c>
      <c r="J7" s="37" t="s">
        <v>100</v>
      </c>
      <c r="K7" s="37" t="s">
        <v>101</v>
      </c>
      <c r="L7" s="37" t="s">
        <v>102</v>
      </c>
      <c r="M7" s="37" t="s">
        <v>103</v>
      </c>
      <c r="N7" s="38" t="s">
        <v>104</v>
      </c>
      <c r="O7" s="38" t="s">
        <v>105</v>
      </c>
      <c r="P7" s="38">
        <v>21.94</v>
      </c>
      <c r="Q7" s="38">
        <v>94.14</v>
      </c>
      <c r="R7" s="38">
        <v>3300</v>
      </c>
      <c r="S7" s="38">
        <v>16556</v>
      </c>
      <c r="T7" s="38">
        <v>234.01</v>
      </c>
      <c r="U7" s="38">
        <v>70.75</v>
      </c>
      <c r="V7" s="38">
        <v>3595</v>
      </c>
      <c r="W7" s="38">
        <v>1.89</v>
      </c>
      <c r="X7" s="38">
        <v>1902.12</v>
      </c>
      <c r="Y7" s="38">
        <v>88.38</v>
      </c>
      <c r="Z7" s="38">
        <v>87.94</v>
      </c>
      <c r="AA7" s="38">
        <v>87.71</v>
      </c>
      <c r="AB7" s="38">
        <v>87.4</v>
      </c>
      <c r="AC7" s="38">
        <v>79.33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125.34</v>
      </c>
      <c r="BJ7" s="38">
        <v>0</v>
      </c>
      <c r="BK7" s="38">
        <v>974.93</v>
      </c>
      <c r="BL7" s="38">
        <v>855.8</v>
      </c>
      <c r="BM7" s="38">
        <v>789.46</v>
      </c>
      <c r="BN7" s="38">
        <v>826.83</v>
      </c>
      <c r="BO7" s="38">
        <v>867.83</v>
      </c>
      <c r="BP7" s="38">
        <v>832.52</v>
      </c>
      <c r="BQ7" s="38">
        <v>77.22</v>
      </c>
      <c r="BR7" s="38">
        <v>76.34</v>
      </c>
      <c r="BS7" s="38">
        <v>74.459999999999994</v>
      </c>
      <c r="BT7" s="38">
        <v>76</v>
      </c>
      <c r="BU7" s="38">
        <v>52.77</v>
      </c>
      <c r="BV7" s="38">
        <v>55.32</v>
      </c>
      <c r="BW7" s="38">
        <v>59.8</v>
      </c>
      <c r="BX7" s="38">
        <v>57.77</v>
      </c>
      <c r="BY7" s="38">
        <v>57.31</v>
      </c>
      <c r="BZ7" s="38">
        <v>57.08</v>
      </c>
      <c r="CA7" s="38">
        <v>60.94</v>
      </c>
      <c r="CB7" s="38">
        <v>192.98</v>
      </c>
      <c r="CC7" s="38">
        <v>197.62</v>
      </c>
      <c r="CD7" s="38">
        <v>203.09</v>
      </c>
      <c r="CE7" s="38">
        <v>198.68</v>
      </c>
      <c r="CF7" s="38">
        <v>291.06</v>
      </c>
      <c r="CG7" s="38">
        <v>283.17</v>
      </c>
      <c r="CH7" s="38">
        <v>263.76</v>
      </c>
      <c r="CI7" s="38">
        <v>274.35000000000002</v>
      </c>
      <c r="CJ7" s="38">
        <v>273.52</v>
      </c>
      <c r="CK7" s="38">
        <v>274.99</v>
      </c>
      <c r="CL7" s="38">
        <v>253.04</v>
      </c>
      <c r="CM7" s="38">
        <v>80.290000000000006</v>
      </c>
      <c r="CN7" s="38">
        <v>75.03</v>
      </c>
      <c r="CO7" s="38">
        <v>74.3</v>
      </c>
      <c r="CP7" s="38">
        <v>75.39</v>
      </c>
      <c r="CQ7" s="38">
        <v>67.349999999999994</v>
      </c>
      <c r="CR7" s="38">
        <v>60.65</v>
      </c>
      <c r="CS7" s="38">
        <v>51.75</v>
      </c>
      <c r="CT7" s="38">
        <v>50.68</v>
      </c>
      <c r="CU7" s="38">
        <v>50.14</v>
      </c>
      <c r="CV7" s="38">
        <v>54.83</v>
      </c>
      <c r="CW7" s="38">
        <v>54.84</v>
      </c>
      <c r="CX7" s="38">
        <v>80.78</v>
      </c>
      <c r="CY7" s="38">
        <v>81.5</v>
      </c>
      <c r="CZ7" s="38">
        <v>80.64</v>
      </c>
      <c r="DA7" s="38">
        <v>83.23</v>
      </c>
      <c r="DB7" s="38">
        <v>85.79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2021-12-03T08:03:06Z</dcterms:created>
  <dcterms:modified xsi:type="dcterms:W3CDTF">2022-02-16T07:41:25Z</dcterms:modified>
  <cp:category/>
</cp:coreProperties>
</file>