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5 農集\"/>
    </mc:Choice>
  </mc:AlternateContent>
  <workbookProtection workbookAlgorithmName="SHA-512" workbookHashValue="8GDhFmDbY4nZ8NdwFUo9uHoWEkKKGS1Rg2KseFcSfTPFF2JyhN6k7Mfn6w6qWLC1Ilg5p0qy9ASdbNDOskGWOg==" workbookSaltValue="chn4nZwaCvHYbwMfxhjacQ=="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<sst xmlns="http://schemas.openxmlformats.org/spreadsheetml/2006/main" count="236" uniqueCount="121">
  <si>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</si>
  <si>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</si>
  <si>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</si>
  <si>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</si>
  <si>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</si>
  <si>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</si>
  <si>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</si>
  <si>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</si>
  <si>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</si>
  <si>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</si>
  <si>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</si>
  <si>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</si>
  <si>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</si>
  <si>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</si>
  <si>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</si>
  <si>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</si>
  <si>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</si>
  <si>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</si>
  <si>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</si>
  <si>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</si>
  <si>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</si>
  <si>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</si>
  <si>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</si>
  <si>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</si>
  <si>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</si>
  <si>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</si>
  <si>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</si>
  <si>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</si>
  <si>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</si>
  <si>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</si>
  <si>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</si>
  <si>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</si>
  <si>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</si>
  <si>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</si>
  <si>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</si>
  <si>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</si>
  <si>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</si>
  <si>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</si>
  <si>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</si>
  <si>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</si>
  <si>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</si>
  <si>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</si>
  <si>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</si>
  <si>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</si>
  <si>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</si>
  <si>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</si>
  <si>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</si>
  <si>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</si>
  <si>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</si>
  <si>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</si>
  <si>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</si>
  <si>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</si>
  <si>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</si>
  <si>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</si>
  <si>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</si>
  <si>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</si>
  <si>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</si>
  <si>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</si>
  <si>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</si>
  <si>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</si>
  <si>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</si>
  <si>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</si>
  <si>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</si>
  <si>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</si>
  <si>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</si>
  <si>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</si>
  <si>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</si>
  <si>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</si>
  <si>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</si>
  <si>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</si>
  <si>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</si>
  <si>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</si>
  <si>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</si>
  <si>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</si>
  <si>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</si>
  <si>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</si>
  <si>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</si>
  <si>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</si>
  <si>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</si>
  <si>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</si>
  <si>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</si>
  <si>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</si>
  <si>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</si>
  <si>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</si>
  <si>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</si>
  <si>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</si>
  <si>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</si>
  <si>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</si>
  <si>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</si>
  <si>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</si>
  <si>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</si>
  <si>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</si>
  <si>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</si>
  <si>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</si>
  <si>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</si>
  <si>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</si>
  <si>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</si>
  <si>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</si>
  <si>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</si>
  <si>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</si>
  <si>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</si>
  <si>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</si>
  <si>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</si>
  <si>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</si>
  <si>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</si>
  <si>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</si>
  <si>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</si>
  <si>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</si>
  <si>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</si>
  <si>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</si>
  <si>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</si>
  <si>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</si>
  <si>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</si>
  <si>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</si>
  <si>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</si>
  <si>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</si>
  <si>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</si>
  <si>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</si>
  <si>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収益的収支比率の微減、経費回収率の増加、汚水処理原価の減少が見られるものの、これは突発的な修繕によるものであり一時的なものであると考えられる。　　　　　　　　　　　　　　　　　　　　　多少の増減はあるものの、比較的安定した経営状況となっていると考えられる。　　　　　　　　　　しかし、今後の管渠等への更新投資計画により収入の増加へとつながる取り組みが必要であると考えられる。</t>
    <rPh sb="0" eb="3">
      <t>シュウエキテキ</t>
    </rPh>
    <rPh sb="3" eb="5">
      <t>シュウシ</t>
    </rPh>
    <rPh sb="5" eb="7">
      <t>ヒリツ</t>
    </rPh>
    <rPh sb="8" eb="10">
      <t>ビゲン</t>
    </rPh>
    <rPh sb="11" eb="13">
      <t>ケイヒ</t>
    </rPh>
    <rPh sb="13" eb="15">
      <t>カイシュウ</t>
    </rPh>
    <rPh sb="15" eb="16">
      <t>リツ</t>
    </rPh>
    <rPh sb="17" eb="19">
      <t>ゾウカ</t>
    </rPh>
    <rPh sb="20" eb="22">
      <t>オスイ</t>
    </rPh>
    <rPh sb="22" eb="24">
      <t>ショリ</t>
    </rPh>
    <rPh sb="24" eb="26">
      <t>ゲンカ</t>
    </rPh>
    <rPh sb="27" eb="29">
      <t>ゲンショウ</t>
    </rPh>
    <rPh sb="30" eb="31">
      <t>ミ</t>
    </rPh>
    <rPh sb="41" eb="44">
      <t>トッパツテキ</t>
    </rPh>
    <rPh sb="45" eb="47">
      <t>シュウゼン</t>
    </rPh>
    <rPh sb="55" eb="58">
      <t>イチジテキ</t>
    </rPh>
    <rPh sb="65" eb="66">
      <t>カンガ</t>
    </rPh>
    <rPh sb="92" eb="94">
      <t>タショウ</t>
    </rPh>
    <rPh sb="95" eb="97">
      <t>ゾウゲン</t>
    </rPh>
    <rPh sb="104" eb="107">
      <t>ヒカクテキ</t>
    </rPh>
    <rPh sb="107" eb="109">
      <t>アンテイ</t>
    </rPh>
    <rPh sb="111" eb="113">
      <t>ケイエイ</t>
    </rPh>
    <rPh sb="113" eb="115">
      <t>ジョウキョウ</t>
    </rPh>
    <rPh sb="122" eb="123">
      <t>カンガ</t>
    </rPh>
    <rPh sb="142" eb="144">
      <t>コンゴ</t>
    </rPh>
    <rPh sb="145" eb="147">
      <t>カンキョ</t>
    </rPh>
    <rPh sb="147" eb="148">
      <t>トウ</t>
    </rPh>
    <rPh sb="150" eb="152">
      <t>コウシン</t>
    </rPh>
    <rPh sb="152" eb="154">
      <t>トウシ</t>
    </rPh>
    <rPh sb="154" eb="156">
      <t>ケイカク</t>
    </rPh>
    <rPh sb="159" eb="161">
      <t>シュウニュウ</t>
    </rPh>
    <rPh sb="162" eb="164">
      <t>ゾウカ</t>
    </rPh>
    <rPh sb="170" eb="171">
      <t>ト</t>
    </rPh>
    <rPh sb="172" eb="173">
      <t>ク</t>
    </rPh>
    <rPh sb="175" eb="177">
      <t>ヒツヨウ</t>
    </rPh>
    <rPh sb="181" eb="182">
      <t>カンガ</t>
    </rPh>
    <phoneticPr fontId="4"/>
  </si>
  <si>
    <t>平成１２年からの供用開始でありますが、現段階では老朽化による影響は少ないものと思われる。</t>
    <rPh sb="0" eb="2">
      <t>ヘイセイ</t>
    </rPh>
    <rPh sb="4" eb="5">
      <t>ネン</t>
    </rPh>
    <rPh sb="8" eb="10">
      <t>キョウヨウ</t>
    </rPh>
    <rPh sb="10" eb="12">
      <t>カイシ</t>
    </rPh>
    <rPh sb="19" eb="22">
      <t>ゲンダンカイ</t>
    </rPh>
    <rPh sb="24" eb="27">
      <t>ロウキュウカ</t>
    </rPh>
    <rPh sb="30" eb="32">
      <t>エイキョウ</t>
    </rPh>
    <rPh sb="33" eb="34">
      <t>スク</t>
    </rPh>
    <rPh sb="39" eb="40">
      <t>オモ</t>
    </rPh>
    <phoneticPr fontId="4"/>
  </si>
  <si>
    <t>経営的には比較的安定した経営状況と思われるが、今後の管渠更新に向けての収入増加につながる取り組みが必要であると考えられる。　　　　　　　　　　　　　　　最適整備構想の策定に伴い、更新投資計画を含めた経営改善に向けた計画を見直す予定としている。</t>
    <rPh sb="0" eb="3">
      <t>ケイエイテキ</t>
    </rPh>
    <rPh sb="5" eb="8">
      <t>ヒカクテキ</t>
    </rPh>
    <rPh sb="8" eb="10">
      <t>アンテイ</t>
    </rPh>
    <rPh sb="12" eb="14">
      <t>ケイエイ</t>
    </rPh>
    <rPh sb="14" eb="16">
      <t>ジョウキョウ</t>
    </rPh>
    <rPh sb="17" eb="18">
      <t>オモ</t>
    </rPh>
    <rPh sb="23" eb="25">
      <t>コンゴ</t>
    </rPh>
    <rPh sb="26" eb="28">
      <t>カンキョ</t>
    </rPh>
    <rPh sb="28" eb="30">
      <t>コウシン</t>
    </rPh>
    <rPh sb="31" eb="32">
      <t>ム</t>
    </rPh>
    <rPh sb="35" eb="37">
      <t>シュウニュウ</t>
    </rPh>
    <rPh sb="37" eb="39">
      <t>ゾウカ</t>
    </rPh>
    <rPh sb="44" eb="45">
      <t>ト</t>
    </rPh>
    <rPh sb="46" eb="47">
      <t>ク</t>
    </rPh>
    <rPh sb="49" eb="51">
      <t>ヒツヨウ</t>
    </rPh>
    <rPh sb="55" eb="56">
      <t>カンガ</t>
    </rPh>
    <rPh sb="76" eb="78">
      <t>サイテキ</t>
    </rPh>
    <rPh sb="78" eb="80">
      <t>セイビ</t>
    </rPh>
    <rPh sb="80" eb="82">
      <t>コウソウ</t>
    </rPh>
    <rPh sb="83" eb="85">
      <t>サクテイ</t>
    </rPh>
    <rPh sb="86" eb="87">
      <t>トモナ</t>
    </rPh>
    <rPh sb="89" eb="91">
      <t>コウシン</t>
    </rPh>
    <rPh sb="91" eb="93">
      <t>トウシ</t>
    </rPh>
    <rPh sb="93" eb="95">
      <t>ケイカク</t>
    </rPh>
    <rPh sb="96" eb="97">
      <t>フク</t>
    </rPh>
    <rPh sb="99" eb="101">
      <t>ケイエイ</t>
    </rPh>
    <rPh sb="101" eb="103">
      <t>カイゼン</t>
    </rPh>
    <rPh sb="104" eb="105">
      <t>ム</t>
    </rPh>
    <rPh sb="107" eb="109">
      <t>ケイカク</t>
    </rPh>
    <rPh sb="110" eb="112">
      <t>ミナオ</t>
    </rPh>
    <rPh sb="113" eb="11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</si>
</sst>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67-4EF1-92E8-AAFAB532CA32}"/>
            </c:ext>
          </c:extLst>
        </c:ser>
        <c:dLbls>
          <c:showLegendKey val="0"/>
          <c:showVal val="0"/>
          <c:showCatName val="0"/>
          <c:showSerName val="0"/>
          <c:showPercent val="0"/>
          <c:showBubbleSize val="0"/>
        </c:dLbls>
        <c:gapWidth val="150"/>
        <c:axId val="220588480"/>
        <c:axId val="22059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4D67-4EF1-92E8-AAFAB532CA32}"/>
            </c:ext>
          </c:extLst>
        </c:ser>
        <c:dLbls>
          <c:showLegendKey val="0"/>
          <c:showVal val="0"/>
          <c:showCatName val="0"/>
          <c:showSerName val="0"/>
          <c:showPercent val="0"/>
          <c:showBubbleSize val="0"/>
        </c:dLbls>
        <c:marker val="1"/>
        <c:smooth val="0"/>
        <c:axId val="220588480"/>
        <c:axId val="220592792"/>
      </c:lineChart>
      <c:dateAx>
        <c:axId val="220588480"/>
        <c:scaling>
          <c:orientation val="minMax"/>
        </c:scaling>
        <c:delete val="1"/>
        <c:axPos val="b"/>
        <c:numFmt formatCode="&quot;H&quot;yy" sourceLinked="1"/>
        <c:majorTickMark val="none"/>
        <c:minorTickMark val="none"/>
        <c:tickLblPos val="none"/>
        <c:crossAx val="220592792"/>
        <c:crosses val="autoZero"/>
        <c:auto val="1"/>
        <c:lblOffset val="100"/>
        <c:baseTimeUnit val="years"/>
      </c:dateAx>
      <c:valAx>
        <c:axId val="22059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37.659999999999997</c:v>
                </c:pt>
                <c:pt idx="1">
                  <c:v>35.06</c:v>
                </c:pt>
                <c:pt idx="2">
                  <c:v>39.39</c:v>
                </c:pt>
                <c:pt idx="3">
                  <c:v>37.659999999999997</c:v>
                </c:pt>
                <c:pt idx="4">
                  <c:v>39.39</c:v>
                </c:pt>
              </c:numCache>
            </c:numRef>
          </c:val>
          <c:extLst>
            <c:ext xmlns:c16="http://schemas.microsoft.com/office/drawing/2014/chart" uri="{C3380CC4-5D6E-409C-BE32-E72D297353CC}">
              <c16:uniqueId val="{00000000-E8A0-49FF-B5DB-39193B73CFD0}"/>
            </c:ext>
          </c:extLst>
        </c:ser>
        <c:dLbls>
          <c:showLegendKey val="0"/>
          <c:showVal val="0"/>
          <c:showCatName val="0"/>
          <c:showSerName val="0"/>
          <c:showPercent val="0"/>
          <c:showBubbleSize val="0"/>
        </c:dLbls>
        <c:gapWidth val="150"/>
        <c:axId val="220587696"/>
        <c:axId val="22058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E8A0-49FF-B5DB-39193B73CFD0}"/>
            </c:ext>
          </c:extLst>
        </c:ser>
        <c:dLbls>
          <c:showLegendKey val="0"/>
          <c:showVal val="0"/>
          <c:showCatName val="0"/>
          <c:showSerName val="0"/>
          <c:showPercent val="0"/>
          <c:showBubbleSize val="0"/>
        </c:dLbls>
        <c:marker val="1"/>
        <c:smooth val="0"/>
        <c:axId val="220587696"/>
        <c:axId val="220588872"/>
      </c:lineChart>
      <c:dateAx>
        <c:axId val="220587696"/>
        <c:scaling>
          <c:orientation val="minMax"/>
        </c:scaling>
        <c:delete val="1"/>
        <c:axPos val="b"/>
        <c:numFmt formatCode="&quot;H&quot;yy" sourceLinked="1"/>
        <c:majorTickMark val="none"/>
        <c:minorTickMark val="none"/>
        <c:tickLblPos val="none"/>
        <c:crossAx val="220588872"/>
        <c:crosses val="autoZero"/>
        <c:auto val="1"/>
        <c:lblOffset val="100"/>
        <c:baseTimeUnit val="years"/>
      </c:dateAx>
      <c:valAx>
        <c:axId val="22058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8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92.09</c:v>
                </c:pt>
                <c:pt idx="1">
                  <c:v>91.46</c:v>
                </c:pt>
                <c:pt idx="2">
                  <c:v>91.26</c:v>
                </c:pt>
                <c:pt idx="3">
                  <c:v>91.19</c:v>
                </c:pt>
                <c:pt idx="4">
                  <c:v>91.35</c:v>
                </c:pt>
              </c:numCache>
            </c:numRef>
          </c:val>
          <c:extLst>
            <c:ext xmlns:c16="http://schemas.microsoft.com/office/drawing/2014/chart" uri="{C3380CC4-5D6E-409C-BE32-E72D297353CC}">
              <c16:uniqueId val="{00000000-F3AA-40F4-8C54-E3C5AF648005}"/>
            </c:ext>
          </c:extLst>
        </c:ser>
        <c:dLbls>
          <c:showLegendKey val="0"/>
          <c:showVal val="0"/>
          <c:showCatName val="0"/>
          <c:showSerName val="0"/>
          <c:showPercent val="0"/>
          <c:showBubbleSize val="0"/>
        </c:dLbls>
        <c:gapWidth val="150"/>
        <c:axId val="221654128"/>
        <c:axId val="22165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F3AA-40F4-8C54-E3C5AF648005}"/>
            </c:ext>
          </c:extLst>
        </c:ser>
        <c:dLbls>
          <c:showLegendKey val="0"/>
          <c:showVal val="0"/>
          <c:showCatName val="0"/>
          <c:showSerName val="0"/>
          <c:showPercent val="0"/>
          <c:showBubbleSize val="0"/>
        </c:dLbls>
        <c:marker val="1"/>
        <c:smooth val="0"/>
        <c:axId val="221654128"/>
        <c:axId val="221654520"/>
      </c:lineChart>
      <c:dateAx>
        <c:axId val="221654128"/>
        <c:scaling>
          <c:orientation val="minMax"/>
        </c:scaling>
        <c:delete val="1"/>
        <c:axPos val="b"/>
        <c:numFmt formatCode="&quot;H&quot;yy" sourceLinked="1"/>
        <c:majorTickMark val="none"/>
        <c:minorTickMark val="none"/>
        <c:tickLblPos val="none"/>
        <c:crossAx val="221654520"/>
        <c:crosses val="autoZero"/>
        <c:auto val="1"/>
        <c:lblOffset val="100"/>
        <c:baseTimeUnit val="years"/>
      </c:dateAx>
      <c:valAx>
        <c:axId val="22165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65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85.45</c:v>
                </c:pt>
                <c:pt idx="1">
                  <c:v>83.52</c:v>
                </c:pt>
                <c:pt idx="2">
                  <c:v>88.34</c:v>
                </c:pt>
                <c:pt idx="3">
                  <c:v>87.22</c:v>
                </c:pt>
                <c:pt idx="4">
                  <c:v>86.51</c:v>
                </c:pt>
              </c:numCache>
            </c:numRef>
          </c:val>
          <c:extLst>
            <c:ext xmlns:c16="http://schemas.microsoft.com/office/drawing/2014/chart" uri="{C3380CC4-5D6E-409C-BE32-E72D297353CC}">
              <c16:uniqueId val="{00000000-7630-43AA-AAD0-658C70DF2181}"/>
            </c:ext>
          </c:extLst>
        </c:ser>
        <c:dLbls>
          <c:showLegendKey val="0"/>
          <c:showVal val="0"/>
          <c:showCatName val="0"/>
          <c:showSerName val="0"/>
          <c:showPercent val="0"/>
          <c:showBubbleSize val="0"/>
        </c:dLbls>
        <c:gapWidth val="150"/>
        <c:axId val="220593576"/>
        <c:axId val="22058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30-43AA-AAD0-658C70DF2181}"/>
            </c:ext>
          </c:extLst>
        </c:ser>
        <c:dLbls>
          <c:showLegendKey val="0"/>
          <c:showVal val="0"/>
          <c:showCatName val="0"/>
          <c:showSerName val="0"/>
          <c:showPercent val="0"/>
          <c:showBubbleSize val="0"/>
        </c:dLbls>
        <c:marker val="1"/>
        <c:smooth val="0"/>
        <c:axId val="220593576"/>
        <c:axId val="220588088"/>
      </c:lineChart>
      <c:dateAx>
        <c:axId val="220593576"/>
        <c:scaling>
          <c:orientation val="minMax"/>
        </c:scaling>
        <c:delete val="1"/>
        <c:axPos val="b"/>
        <c:numFmt formatCode="&quot;H&quot;yy" sourceLinked="1"/>
        <c:majorTickMark val="none"/>
        <c:minorTickMark val="none"/>
        <c:tickLblPos val="none"/>
        <c:crossAx val="220588088"/>
        <c:crosses val="autoZero"/>
        <c:auto val="1"/>
        <c:lblOffset val="100"/>
        <c:baseTimeUnit val="years"/>
      </c:dateAx>
      <c:valAx>
        <c:axId val="22058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9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F1-4992-827B-06E9C84038B4}"/>
            </c:ext>
          </c:extLst>
        </c:ser>
        <c:dLbls>
          <c:showLegendKey val="0"/>
          <c:showVal val="0"/>
          <c:showCatName val="0"/>
          <c:showSerName val="0"/>
          <c:showPercent val="0"/>
          <c:showBubbleSize val="0"/>
        </c:dLbls>
        <c:gapWidth val="150"/>
        <c:axId val="220587304"/>
        <c:axId val="22058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F1-4992-827B-06E9C84038B4}"/>
            </c:ext>
          </c:extLst>
        </c:ser>
        <c:dLbls>
          <c:showLegendKey val="0"/>
          <c:showVal val="0"/>
          <c:showCatName val="0"/>
          <c:showSerName val="0"/>
          <c:showPercent val="0"/>
          <c:showBubbleSize val="0"/>
        </c:dLbls>
        <c:marker val="1"/>
        <c:smooth val="0"/>
        <c:axId val="220587304"/>
        <c:axId val="220589656"/>
      </c:lineChart>
      <c:dateAx>
        <c:axId val="220587304"/>
        <c:scaling>
          <c:orientation val="minMax"/>
        </c:scaling>
        <c:delete val="1"/>
        <c:axPos val="b"/>
        <c:numFmt formatCode="&quot;H&quot;yy" sourceLinked="1"/>
        <c:majorTickMark val="none"/>
        <c:minorTickMark val="none"/>
        <c:tickLblPos val="none"/>
        <c:crossAx val="220589656"/>
        <c:crosses val="autoZero"/>
        <c:auto val="1"/>
        <c:lblOffset val="100"/>
        <c:baseTimeUnit val="years"/>
      </c:dateAx>
      <c:valAx>
        <c:axId val="22058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8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32-4155-B36D-F2833A82B78E}"/>
            </c:ext>
          </c:extLst>
        </c:ser>
        <c:dLbls>
          <c:showLegendKey val="0"/>
          <c:showVal val="0"/>
          <c:showCatName val="0"/>
          <c:showSerName val="0"/>
          <c:showPercent val="0"/>
          <c:showBubbleSize val="0"/>
        </c:dLbls>
        <c:gapWidth val="150"/>
        <c:axId val="220590048"/>
        <c:axId val="22059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32-4155-B36D-F2833A82B78E}"/>
            </c:ext>
          </c:extLst>
        </c:ser>
        <c:dLbls>
          <c:showLegendKey val="0"/>
          <c:showVal val="0"/>
          <c:showCatName val="0"/>
          <c:showSerName val="0"/>
          <c:showPercent val="0"/>
          <c:showBubbleSize val="0"/>
        </c:dLbls>
        <c:marker val="1"/>
        <c:smooth val="0"/>
        <c:axId val="220590048"/>
        <c:axId val="220590440"/>
      </c:lineChart>
      <c:dateAx>
        <c:axId val="220590048"/>
        <c:scaling>
          <c:orientation val="minMax"/>
        </c:scaling>
        <c:delete val="1"/>
        <c:axPos val="b"/>
        <c:numFmt formatCode="&quot;H&quot;yy" sourceLinked="1"/>
        <c:majorTickMark val="none"/>
        <c:minorTickMark val="none"/>
        <c:tickLblPos val="none"/>
        <c:crossAx val="220590440"/>
        <c:crosses val="autoZero"/>
        <c:auto val="1"/>
        <c:lblOffset val="100"/>
        <c:baseTimeUnit val="years"/>
      </c:dateAx>
      <c:valAx>
        <c:axId val="22059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19-411F-A757-3FEE66776B60}"/>
            </c:ext>
          </c:extLst>
        </c:ser>
        <c:dLbls>
          <c:showLegendKey val="0"/>
          <c:showVal val="0"/>
          <c:showCatName val="0"/>
          <c:showSerName val="0"/>
          <c:showPercent val="0"/>
          <c:showBubbleSize val="0"/>
        </c:dLbls>
        <c:gapWidth val="150"/>
        <c:axId val="221068280"/>
        <c:axId val="22106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19-411F-A757-3FEE66776B60}"/>
            </c:ext>
          </c:extLst>
        </c:ser>
        <c:dLbls>
          <c:showLegendKey val="0"/>
          <c:showVal val="0"/>
          <c:showCatName val="0"/>
          <c:showSerName val="0"/>
          <c:showPercent val="0"/>
          <c:showBubbleSize val="0"/>
        </c:dLbls>
        <c:marker val="1"/>
        <c:smooth val="0"/>
        <c:axId val="221068280"/>
        <c:axId val="221067104"/>
      </c:lineChart>
      <c:dateAx>
        <c:axId val="221068280"/>
        <c:scaling>
          <c:orientation val="minMax"/>
        </c:scaling>
        <c:delete val="1"/>
        <c:axPos val="b"/>
        <c:numFmt formatCode="&quot;H&quot;yy" sourceLinked="1"/>
        <c:majorTickMark val="none"/>
        <c:minorTickMark val="none"/>
        <c:tickLblPos val="none"/>
        <c:crossAx val="221067104"/>
        <c:crosses val="autoZero"/>
        <c:auto val="1"/>
        <c:lblOffset val="100"/>
        <c:baseTimeUnit val="years"/>
      </c:dateAx>
      <c:valAx>
        <c:axId val="2210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6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52-4D4A-9B91-BD4917AB0DAB}"/>
            </c:ext>
          </c:extLst>
        </c:ser>
        <c:dLbls>
          <c:showLegendKey val="0"/>
          <c:showVal val="0"/>
          <c:showCatName val="0"/>
          <c:showSerName val="0"/>
          <c:showPercent val="0"/>
          <c:showBubbleSize val="0"/>
        </c:dLbls>
        <c:gapWidth val="150"/>
        <c:axId val="221072592"/>
        <c:axId val="22106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52-4D4A-9B91-BD4917AB0DAB}"/>
            </c:ext>
          </c:extLst>
        </c:ser>
        <c:dLbls>
          <c:showLegendKey val="0"/>
          <c:showVal val="0"/>
          <c:showCatName val="0"/>
          <c:showSerName val="0"/>
          <c:showPercent val="0"/>
          <c:showBubbleSize val="0"/>
        </c:dLbls>
        <c:marker val="1"/>
        <c:smooth val="0"/>
        <c:axId val="221072592"/>
        <c:axId val="221069848"/>
      </c:lineChart>
      <c:dateAx>
        <c:axId val="221072592"/>
        <c:scaling>
          <c:orientation val="minMax"/>
        </c:scaling>
        <c:delete val="1"/>
        <c:axPos val="b"/>
        <c:numFmt formatCode="&quot;H&quot;yy" sourceLinked="1"/>
        <c:majorTickMark val="none"/>
        <c:minorTickMark val="none"/>
        <c:tickLblPos val="none"/>
        <c:crossAx val="221069848"/>
        <c:crosses val="autoZero"/>
        <c:auto val="1"/>
        <c:lblOffset val="100"/>
        <c:baseTimeUnit val="years"/>
      </c:dateAx>
      <c:valAx>
        <c:axId val="22106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7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B8-4017-9277-324DA5520A67}"/>
            </c:ext>
          </c:extLst>
        </c:ser>
        <c:dLbls>
          <c:showLegendKey val="0"/>
          <c:showVal val="0"/>
          <c:showCatName val="0"/>
          <c:showSerName val="0"/>
          <c:showPercent val="0"/>
          <c:showBubbleSize val="0"/>
        </c:dLbls>
        <c:gapWidth val="150"/>
        <c:axId val="221070632"/>
        <c:axId val="22106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B3B8-4017-9277-324DA5520A67}"/>
            </c:ext>
          </c:extLst>
        </c:ser>
        <c:dLbls>
          <c:showLegendKey val="0"/>
          <c:showVal val="0"/>
          <c:showCatName val="0"/>
          <c:showSerName val="0"/>
          <c:showPercent val="0"/>
          <c:showBubbleSize val="0"/>
        </c:dLbls>
        <c:marker val="1"/>
        <c:smooth val="0"/>
        <c:axId val="221070632"/>
        <c:axId val="221067496"/>
      </c:lineChart>
      <c:dateAx>
        <c:axId val="221070632"/>
        <c:scaling>
          <c:orientation val="minMax"/>
        </c:scaling>
        <c:delete val="1"/>
        <c:axPos val="b"/>
        <c:numFmt formatCode="&quot;H&quot;yy" sourceLinked="1"/>
        <c:majorTickMark val="none"/>
        <c:minorTickMark val="none"/>
        <c:tickLblPos val="none"/>
        <c:crossAx val="221067496"/>
        <c:crosses val="autoZero"/>
        <c:auto val="1"/>
        <c:lblOffset val="100"/>
        <c:baseTimeUnit val="years"/>
      </c:dateAx>
      <c:valAx>
        <c:axId val="22106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7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64.22</c:v>
                </c:pt>
                <c:pt idx="1">
                  <c:v>56.58</c:v>
                </c:pt>
                <c:pt idx="2">
                  <c:v>40.11</c:v>
                </c:pt>
                <c:pt idx="3">
                  <c:v>52.62</c:v>
                </c:pt>
                <c:pt idx="4">
                  <c:v>67.69</c:v>
                </c:pt>
              </c:numCache>
            </c:numRef>
          </c:val>
          <c:extLst>
            <c:ext xmlns:c16="http://schemas.microsoft.com/office/drawing/2014/chart" uri="{C3380CC4-5D6E-409C-BE32-E72D297353CC}">
              <c16:uniqueId val="{00000000-21B9-4CE2-BD0E-B3B784F63BB3}"/>
            </c:ext>
          </c:extLst>
        </c:ser>
        <c:dLbls>
          <c:showLegendKey val="0"/>
          <c:showVal val="0"/>
          <c:showCatName val="0"/>
          <c:showSerName val="0"/>
          <c:showPercent val="0"/>
          <c:showBubbleSize val="0"/>
        </c:dLbls>
        <c:gapWidth val="150"/>
        <c:axId val="221067888"/>
        <c:axId val="2210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21B9-4CE2-BD0E-B3B784F63BB3}"/>
            </c:ext>
          </c:extLst>
        </c:ser>
        <c:dLbls>
          <c:showLegendKey val="0"/>
          <c:showVal val="0"/>
          <c:showCatName val="0"/>
          <c:showSerName val="0"/>
          <c:showPercent val="0"/>
          <c:showBubbleSize val="0"/>
        </c:dLbls>
        <c:marker val="1"/>
        <c:smooth val="0"/>
        <c:axId val="221067888"/>
        <c:axId val="221065536"/>
      </c:lineChart>
      <c:dateAx>
        <c:axId val="221067888"/>
        <c:scaling>
          <c:orientation val="minMax"/>
        </c:scaling>
        <c:delete val="1"/>
        <c:axPos val="b"/>
        <c:numFmt formatCode="&quot;H&quot;yy" sourceLinked="1"/>
        <c:majorTickMark val="none"/>
        <c:minorTickMark val="none"/>
        <c:tickLblPos val="none"/>
        <c:crossAx val="221065536"/>
        <c:crosses val="autoZero"/>
        <c:auto val="1"/>
        <c:lblOffset val="100"/>
        <c:baseTimeUnit val="years"/>
      </c:dateAx>
      <c:valAx>
        <c:axId val="2210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6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324.82</c:v>
                </c:pt>
                <c:pt idx="1">
                  <c:v>388.09</c:v>
                </c:pt>
                <c:pt idx="2">
                  <c:v>484.05</c:v>
                </c:pt>
                <c:pt idx="3">
                  <c:v>376.44</c:v>
                </c:pt>
                <c:pt idx="4">
                  <c:v>287.89999999999998</c:v>
                </c:pt>
              </c:numCache>
            </c:numRef>
          </c:val>
          <c:extLst>
            <c:ext xmlns:c16="http://schemas.microsoft.com/office/drawing/2014/chart" uri="{C3380CC4-5D6E-409C-BE32-E72D297353CC}">
              <c16:uniqueId val="{00000000-CBD7-4E36-8D6E-EFA2668AEC5A}"/>
            </c:ext>
          </c:extLst>
        </c:ser>
        <c:dLbls>
          <c:showLegendKey val="0"/>
          <c:showVal val="0"/>
          <c:showCatName val="0"/>
          <c:showSerName val="0"/>
          <c:showPercent val="0"/>
          <c:showBubbleSize val="0"/>
        </c:dLbls>
        <c:gapWidth val="150"/>
        <c:axId val="221066712"/>
        <c:axId val="22106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CBD7-4E36-8D6E-EFA2668AEC5A}"/>
            </c:ext>
          </c:extLst>
        </c:ser>
        <c:dLbls>
          <c:showLegendKey val="0"/>
          <c:showVal val="0"/>
          <c:showCatName val="0"/>
          <c:showSerName val="0"/>
          <c:showPercent val="0"/>
          <c:showBubbleSize val="0"/>
        </c:dLbls>
        <c:marker val="1"/>
        <c:smooth val="0"/>
        <c:axId val="221066712"/>
        <c:axId val="221068672"/>
      </c:lineChart>
      <c:dateAx>
        <c:axId val="221066712"/>
        <c:scaling>
          <c:orientation val="minMax"/>
        </c:scaling>
        <c:delete val="1"/>
        <c:axPos val="b"/>
        <c:numFmt formatCode="&quot;H&quot;yy" sourceLinked="1"/>
        <c:majorTickMark val="none"/>
        <c:minorTickMark val="none"/>
        <c:tickLblPos val="none"/>
        <c:crossAx val="221068672"/>
        <c:crosses val="autoZero"/>
        <c:auto val="1"/>
        <c:lblOffset val="100"/>
        <c:baseTimeUnit val="years"/>
      </c:dateAx>
      <c:valAx>
        <c:axId val="22106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6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南小国町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3927</v>
      </c>
      <c r="AM8" s="69"/>
      <c r="AN8" s="69"/>
      <c r="AO8" s="69"/>
      <c r="AP8" s="69"/>
      <c r="AQ8" s="69"/>
      <c r="AR8" s="69"/>
      <c r="AS8" s="69"/>
      <c r="AT8" s="68">
        <f>データ!T6</f>
        <v>115.9</v>
      </c>
      <c r="AU8" s="68"/>
      <c r="AV8" s="68"/>
      <c r="AW8" s="68"/>
      <c r="AX8" s="68"/>
      <c r="AY8" s="68"/>
      <c r="AZ8" s="68"/>
      <c r="BA8" s="68"/>
      <c r="BB8" s="68">
        <f>データ!U6</f>
        <v>33.880000000000003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10.66</v>
      </c>
      <c r="Q10" s="68"/>
      <c r="R10" s="68"/>
      <c r="S10" s="68"/>
      <c r="T10" s="68"/>
      <c r="U10" s="68"/>
      <c r="V10" s="68"/>
      <c r="W10" s="68">
        <f>データ!Q6</f>
        <v>100</v>
      </c>
      <c r="X10" s="68"/>
      <c r="Y10" s="68"/>
      <c r="Z10" s="68"/>
      <c r="AA10" s="68"/>
      <c r="AB10" s="68"/>
      <c r="AC10" s="68"/>
      <c r="AD10" s="69">
        <f>データ!R6</f>
        <v>3810</v>
      </c>
      <c r="AE10" s="69"/>
      <c r="AF10" s="69"/>
      <c r="AG10" s="69"/>
      <c r="AH10" s="69"/>
      <c r="AI10" s="69"/>
      <c r="AJ10" s="69"/>
      <c r="AK10" s="2"/>
      <c r="AL10" s="69">
        <f>データ!V6</f>
        <v>416</v>
      </c>
      <c r="AM10" s="69"/>
      <c r="AN10" s="69"/>
      <c r="AO10" s="69"/>
      <c r="AP10" s="69"/>
      <c r="AQ10" s="69"/>
      <c r="AR10" s="69"/>
      <c r="AS10" s="69"/>
      <c r="AT10" s="68">
        <f>データ!W6</f>
        <v>0.51</v>
      </c>
      <c r="AU10" s="68"/>
      <c r="AV10" s="68"/>
      <c r="AW10" s="68"/>
      <c r="AX10" s="68"/>
      <c r="AY10" s="68"/>
      <c r="AZ10" s="68"/>
      <c r="BA10" s="68"/>
      <c r="BB10" s="68">
        <f>データ!X6</f>
        <v>815.69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15it1u2hCJbB+QxvJtzzOMUUvzedFyn2N23hQNS1B76iU9WOJ2rhvCjVl9b7HWLLdAWtvSKcQSpVW6qSJbr3aw==" saltValue="H8IZzYph7nKMTESMd/ZAL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434230</v>
      </c>
      <c r="D6" s="33">
        <f t="shared" si="3"/>
        <v>47</v>
      </c>
      <c r="E6" s="33">
        <f t="shared" si="3"/>
        <v>17</v>
      </c>
      <c r="F6" s="33">
        <f t="shared" si="3"/>
        <v>5</v>
      </c>
      <c r="G6" s="33">
        <f t="shared" si="3"/>
        <v>0</v>
      </c>
      <c r="H6" s="33" t="str">
        <f t="shared" si="3"/>
        <v>熊本県　南小国町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10.66</v>
      </c>
      <c r="Q6" s="34">
        <f t="shared" si="3"/>
        <v>100</v>
      </c>
      <c r="R6" s="34">
        <f t="shared" si="3"/>
        <v>3810</v>
      </c>
      <c r="S6" s="34">
        <f t="shared" si="3"/>
        <v>3927</v>
      </c>
      <c r="T6" s="34">
        <f t="shared" si="3"/>
        <v>115.9</v>
      </c>
      <c r="U6" s="34">
        <f t="shared" si="3"/>
        <v>33.880000000000003</v>
      </c>
      <c r="V6" s="34">
        <f t="shared" si="3"/>
        <v>416</v>
      </c>
      <c r="W6" s="34">
        <f t="shared" si="3"/>
        <v>0.51</v>
      </c>
      <c r="X6" s="34">
        <f t="shared" si="3"/>
        <v>815.69</v>
      </c>
      <c r="Y6" s="35">
        <f>IF(Y7="",NA(),Y7)</f>
        <v>85.45</v>
      </c>
      <c r="Z6" s="35">
        <f t="shared" ref="Z6:AH6" si="4">IF(Z7="",NA(),Z7)</f>
        <v>83.52</v>
      </c>
      <c r="AA6" s="35">
        <f t="shared" si="4"/>
        <v>88.34</v>
      </c>
      <c r="AB6" s="35">
        <f t="shared" si="4"/>
        <v>87.22</v>
      </c>
      <c r="AC6" s="35">
        <f t="shared" si="4"/>
        <v>86.51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64.22</v>
      </c>
      <c r="BR6" s="35">
        <f t="shared" ref="BR6:BZ6" si="8">IF(BR7="",NA(),BR7)</f>
        <v>56.58</v>
      </c>
      <c r="BS6" s="35">
        <f t="shared" si="8"/>
        <v>40.11</v>
      </c>
      <c r="BT6" s="35">
        <f t="shared" si="8"/>
        <v>52.62</v>
      </c>
      <c r="BU6" s="35">
        <f t="shared" si="8"/>
        <v>67.69</v>
      </c>
      <c r="BV6" s="35">
        <f t="shared" si="8"/>
        <v>55.32</v>
      </c>
      <c r="BW6" s="35">
        <f t="shared" si="8"/>
        <v>59.8</v>
      </c>
      <c r="BX6" s="35">
        <f t="shared" si="8"/>
        <v>57.77</v>
      </c>
      <c r="BY6" s="35">
        <f t="shared" si="8"/>
        <v>57.31</v>
      </c>
      <c r="BZ6" s="35">
        <f t="shared" si="8"/>
        <v>57.08</v>
      </c>
      <c r="CA6" s="34" t="str">
        <f>IF(CA7="","",IF(CA7="-","【-】","【"&amp;SUBSTITUTE(TEXT(CA7,"#,##0.00"),"-","△")&amp;"】"))</f>
        <v>【60.94】</v>
      </c>
      <c r="CB6" s="35">
        <f>IF(CB7="",NA(),CB7)</f>
        <v>324.82</v>
      </c>
      <c r="CC6" s="35">
        <f t="shared" ref="CC6:CK6" si="9">IF(CC7="",NA(),CC7)</f>
        <v>388.09</v>
      </c>
      <c r="CD6" s="35">
        <f t="shared" si="9"/>
        <v>484.05</v>
      </c>
      <c r="CE6" s="35">
        <f t="shared" si="9"/>
        <v>376.44</v>
      </c>
      <c r="CF6" s="35">
        <f t="shared" si="9"/>
        <v>287.89999999999998</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37.659999999999997</v>
      </c>
      <c r="CN6" s="35">
        <f t="shared" ref="CN6:CV6" si="10">IF(CN7="",NA(),CN7)</f>
        <v>35.06</v>
      </c>
      <c r="CO6" s="35">
        <f t="shared" si="10"/>
        <v>39.39</v>
      </c>
      <c r="CP6" s="35">
        <f t="shared" si="10"/>
        <v>37.659999999999997</v>
      </c>
      <c r="CQ6" s="35">
        <f t="shared" si="10"/>
        <v>39.39</v>
      </c>
      <c r="CR6" s="35">
        <f t="shared" si="10"/>
        <v>60.65</v>
      </c>
      <c r="CS6" s="35">
        <f t="shared" si="10"/>
        <v>51.75</v>
      </c>
      <c r="CT6" s="35">
        <f t="shared" si="10"/>
        <v>50.68</v>
      </c>
      <c r="CU6" s="35">
        <f t="shared" si="10"/>
        <v>50.14</v>
      </c>
      <c r="CV6" s="35">
        <f t="shared" si="10"/>
        <v>54.83</v>
      </c>
      <c r="CW6" s="34" t="str">
        <f>IF(CW7="","",IF(CW7="-","【-】","【"&amp;SUBSTITUTE(TEXT(CW7,"#,##0.00"),"-","△")&amp;"】"))</f>
        <v>【54.84】</v>
      </c>
      <c r="CX6" s="35">
        <f>IF(CX7="",NA(),CX7)</f>
        <v>92.09</v>
      </c>
      <c r="CY6" s="35">
        <f t="shared" ref="CY6:DG6" si="11">IF(CY7="",NA(),CY7)</f>
        <v>91.46</v>
      </c>
      <c r="CZ6" s="35">
        <f t="shared" si="11"/>
        <v>91.26</v>
      </c>
      <c r="DA6" s="35">
        <f t="shared" si="11"/>
        <v>91.19</v>
      </c>
      <c r="DB6" s="35">
        <f t="shared" si="11"/>
        <v>91.35</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434230</v>
      </c>
      <c r="D7" s="37">
        <v>47</v>
      </c>
      <c r="E7" s="37">
        <v>17</v>
      </c>
      <c r="F7" s="37">
        <v>5</v>
      </c>
      <c r="G7" s="37">
        <v>0</v>
      </c>
      <c r="H7" s="37" t="s">
        <v>98</v>
      </c>
      <c r="I7" s="37" t="s">
        <v>99</v>
      </c>
      <c r="J7" s="37" t="s">
        <v>100</v>
      </c>
      <c r="K7" s="37" t="s">
        <v>101</v>
      </c>
      <c r="L7" s="37" t="s">
        <v>102</v>
      </c>
      <c r="M7" s="37" t="s">
        <v>103</v>
      </c>
      <c r="N7" s="38" t="s">
        <v>104</v>
      </c>
      <c r="O7" s="38" t="s">
        <v>105</v>
      </c>
      <c r="P7" s="38">
        <v>10.66</v>
      </c>
      <c r="Q7" s="38">
        <v>100</v>
      </c>
      <c r="R7" s="38">
        <v>3810</v>
      </c>
      <c r="S7" s="38">
        <v>3927</v>
      </c>
      <c r="T7" s="38">
        <v>115.9</v>
      </c>
      <c r="U7" s="38">
        <v>33.880000000000003</v>
      </c>
      <c r="V7" s="38">
        <v>416</v>
      </c>
      <c r="W7" s="38">
        <v>0.51</v>
      </c>
      <c r="X7" s="38">
        <v>815.69</v>
      </c>
      <c r="Y7" s="38">
        <v>85.45</v>
      </c>
      <c r="Z7" s="38">
        <v>83.52</v>
      </c>
      <c r="AA7" s="38">
        <v>88.34</v>
      </c>
      <c r="AB7" s="38">
        <v>87.22</v>
      </c>
      <c r="AC7" s="38">
        <v>86.51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64.22</v>
      </c>
      <c r="BR7" s="38">
        <v>56.58</v>
      </c>
      <c r="BS7" s="38">
        <v>40.11</v>
      </c>
      <c r="BT7" s="38">
        <v>52.62</v>
      </c>
      <c r="BU7" s="38">
        <v>67.69</v>
      </c>
      <c r="BV7" s="38">
        <v>55.32</v>
      </c>
      <c r="BW7" s="38">
        <v>59.8</v>
      </c>
      <c r="BX7" s="38">
        <v>57.77</v>
      </c>
      <c r="BY7" s="38">
        <v>57.31</v>
      </c>
      <c r="BZ7" s="38">
        <v>57.08</v>
      </c>
      <c r="CA7" s="38">
        <v>60.94</v>
      </c>
      <c r="CB7" s="38">
        <v>324.82</v>
      </c>
      <c r="CC7" s="38">
        <v>388.09</v>
      </c>
      <c r="CD7" s="38">
        <v>484.05</v>
      </c>
      <c r="CE7" s="38">
        <v>376.44</v>
      </c>
      <c r="CF7" s="38">
        <v>287.89999999999998</v>
      </c>
      <c r="CG7" s="38">
        <v>283.17</v>
      </c>
      <c r="CH7" s="38">
        <v>263.76</v>
      </c>
      <c r="CI7" s="38">
        <v>274.35000000000002</v>
      </c>
      <c r="CJ7" s="38">
        <v>273.52</v>
      </c>
      <c r="CK7" s="38">
        <v>274.99</v>
      </c>
      <c r="CL7" s="38">
        <v>253.04</v>
      </c>
      <c r="CM7" s="38">
        <v>37.659999999999997</v>
      </c>
      <c r="CN7" s="38">
        <v>35.06</v>
      </c>
      <c r="CO7" s="38">
        <v>39.39</v>
      </c>
      <c r="CP7" s="38">
        <v>37.659999999999997</v>
      </c>
      <c r="CQ7" s="38">
        <v>39.39</v>
      </c>
      <c r="CR7" s="38">
        <v>60.65</v>
      </c>
      <c r="CS7" s="38">
        <v>51.75</v>
      </c>
      <c r="CT7" s="38">
        <v>50.68</v>
      </c>
      <c r="CU7" s="38">
        <v>50.14</v>
      </c>
      <c r="CV7" s="38">
        <v>54.83</v>
      </c>
      <c r="CW7" s="38">
        <v>54.84</v>
      </c>
      <c r="CX7" s="38">
        <v>92.09</v>
      </c>
      <c r="CY7" s="38">
        <v>91.46</v>
      </c>
      <c r="CZ7" s="38">
        <v>91.26</v>
      </c>
      <c r="DA7" s="38">
        <v>91.19</v>
      </c>
      <c r="DB7" s="38">
        <v>91.35</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2021-12-03T08:03:01Z</dcterms:created>
  <dcterms:modified xsi:type="dcterms:W3CDTF">2022-02-16T07:40:11Z</dcterms:modified>
  <cp:category/>
</cp:coreProperties>
</file>