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D5oxfvj/udaCfNBlAkAFkXzXgLns++bWSFuINAs+k7fPNqF7ofLJVpFYd5hTkNtGlzPIYQR75tlBSq3P3aIhDg==" workbookSaltValue="9U8H9T3A6QOd99mwubL9qg=="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<sst xmlns="http://schemas.openxmlformats.org/spreadsheetml/2006/main" count="233" uniqueCount="118">
  <si>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</si>
  <si>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</si>
  <si>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</si>
  <si>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</si>
  <si>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</si>
  <si>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</si>
  <si>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</si>
  <si>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</si>
  <si>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</si>
  <si>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</si>
  <si>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</si>
  <si>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</si>
  <si>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</si>
  <si>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</si>
  <si>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</si>
  <si>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</si>
  <si>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</si>
  <si>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</si>
  <si>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</si>
  <si>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</si>
  <si>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</si>
  <si>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</si>
  <si>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</si>
  <si>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</si>
  <si>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</si>
  <si>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</si>
  <si>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</si>
  <si>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</si>
  <si>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</si>
  <si>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</si>
  <si>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</si>
  <si>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</si>
  <si>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</si>
  <si>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</si>
  <si>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</si>
  <si>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</si>
  <si>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</si>
  <si>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</si>
  <si>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</si>
  <si>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</si>
  <si>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</si>
  <si>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</si>
  <si>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</si>
  <si>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</si>
  <si>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</si>
  <si>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</si>
  <si>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</si>
  <si>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</si>
  <si>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</si>
  <si>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</si>
  <si>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</si>
  <si>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</si>
  <si>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</si>
  <si>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</si>
  <si>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</si>
  <si>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</si>
  <si>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</si>
  <si>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</si>
  <si>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</si>
  <si>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</si>
  <si>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</si>
  <si>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</si>
  <si>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</si>
  <si>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</si>
  <si>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</si>
  <si>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</si>
  <si>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</si>
  <si>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</si>
  <si>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</si>
  <si>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</si>
  <si>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</si>
  <si>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</si>
  <si>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</si>
  <si>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</si>
  <si>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</si>
  <si>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</si>
  <si>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</si>
  <si>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</si>
  <si>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</si>
  <si>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</si>
  <si>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</si>
  <si>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</si>
  <si>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</si>
  <si>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</si>
  <si>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</si>
  <si>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</si>
  <si>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</si>
  <si>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</si>
  <si>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</si>
  <si>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</si>
  <si>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</si>
  <si>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</si>
  <si>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</si>
  <si>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</si>
  <si>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</si>
  <si>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</si>
  <si>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</si>
  <si>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</si>
  <si>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</si>
  <si>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</si>
  <si>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</si>
  <si>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</si>
  <si>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</si>
  <si>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</si>
  <si>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</si>
  <si>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</si>
  <si>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</si>
  <si>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</si>
  <si>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</si>
  <si>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</si>
  <si>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</si>
  <si>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</si>
  <si>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</si>
  <si>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</si>
  <si>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</si>
  <si>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令和2年7月豪雨災により甚大な被害が発生した影響で「⑤料金回収率」「⑥給水原価」が例年と比較し著しく悪化した。また、橋梁の本復旧に伴う配管の添架工事並びに遊水地計画に伴う管路の見直し、宅地造成事業等の復興事業が計画されていることから、今後も同様の経営状況が継続するものと思われる。災害復旧事業が完了し施設が正常化したのちに料金改定も視野に入れ、経営改善を図っていく必要がある。また、「⑧有収率」については、漏水修繕工事を適宜実施しているが、依然として低い水準であるため、引き続き漏水の改善並びに耐震管への更新を計画的に進めていく。</t>
    <rPh sb="90" eb="92">
      <t>レイワ</t>
    </rPh>
    <rPh sb="93" eb="94">
      <t>ネン</t>
    </rPh>
    <rPh sb="95" eb="96">
      <t>ガツ</t>
    </rPh>
    <rPh sb="96" eb="98">
      <t>ゴウウ</t>
    </rPh>
    <rPh sb="125" eb="127">
      <t>キュウスイ</t>
    </rPh>
    <rPh sb="127" eb="129">
      <t>ゲンカ</t>
    </rPh>
    <rPh sb="131" eb="133">
      <t>レイネン</t>
    </rPh>
    <rPh sb="134" eb="136">
      <t>ヒカク</t>
    </rPh>
    <rPh sb="137" eb="138">
      <t>イチジル</t>
    </rPh>
    <rPh sb="140" eb="142">
      <t>アッカ</t>
    </rPh>
    <rPh sb="148" eb="150">
      <t>キョウリョウ</t>
    </rPh>
    <rPh sb="151" eb="152">
      <t>ホン</t>
    </rPh>
    <rPh sb="152" eb="154">
      <t>フッキュウ</t>
    </rPh>
    <rPh sb="155" eb="156">
      <t>トモナ</t>
    </rPh>
    <rPh sb="157" eb="159">
      <t>ハイカン</t>
    </rPh>
    <rPh sb="162" eb="164">
      <t>コウジ</t>
    </rPh>
    <rPh sb="164" eb="165">
      <t>ナラ</t>
    </rPh>
    <rPh sb="167" eb="170">
      <t>ユウスイチ</t>
    </rPh>
    <rPh sb="170" eb="172">
      <t>ケイカク</t>
    </rPh>
    <rPh sb="173" eb="174">
      <t>トモナ</t>
    </rPh>
    <rPh sb="175" eb="177">
      <t>カンロ</t>
    </rPh>
    <rPh sb="178" eb="180">
      <t>ミナオ</t>
    </rPh>
    <rPh sb="182" eb="184">
      <t>タクチ</t>
    </rPh>
    <rPh sb="184" eb="186">
      <t>ゾウセイ</t>
    </rPh>
    <rPh sb="186" eb="188">
      <t>ジギョウ</t>
    </rPh>
    <rPh sb="188" eb="189">
      <t>トウ</t>
    </rPh>
    <rPh sb="190" eb="192">
      <t>フッコウ</t>
    </rPh>
    <rPh sb="192" eb="194">
      <t>ジギョウ</t>
    </rPh>
    <rPh sb="195" eb="197">
      <t>ケイカク</t>
    </rPh>
    <rPh sb="207" eb="209">
      <t>コンゴ</t>
    </rPh>
    <rPh sb="210" eb="212">
      <t>ドウヨウ</t>
    </rPh>
    <rPh sb="213" eb="215">
      <t>ケイエイ</t>
    </rPh>
    <rPh sb="215" eb="217">
      <t>ジョウキョウ</t>
    </rPh>
    <rPh sb="218" eb="220">
      <t>ケイゾク</t>
    </rPh>
    <rPh sb="225" eb="226">
      <t>オモ</t>
    </rPh>
    <rPh sb="230" eb="232">
      <t>サイガイ</t>
    </rPh>
    <rPh sb="232" eb="234">
      <t>フッキュウ</t>
    </rPh>
    <rPh sb="234" eb="236">
      <t>ジギョウ</t>
    </rPh>
    <rPh sb="237" eb="239">
      <t>カンリョウ</t>
    </rPh>
    <rPh sb="240" eb="242">
      <t>シセツ</t>
    </rPh>
    <rPh sb="243" eb="246">
      <t>セイジョウカ</t>
    </rPh>
    <rPh sb="300" eb="302">
      <t>テキギ</t>
    </rPh>
    <rPh sb="302" eb="304">
      <t>ジッシ</t>
    </rPh>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</si>
  <si>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財政担当課と協議を進め、平成29年度に本村一部の区域で耐震化計画を策定し平成30年度から工事に着手している。令和２年７月豪雨災の影響により事業中止としているが、今後、財政状況を鑑み計画的な耐震化工事を進めていく。</t>
    <rPh sb="155" eb="157">
      <t>レイワ</t>
    </rPh>
    <rPh sb="158" eb="159">
      <t>ネン</t>
    </rPh>
    <rPh sb="160" eb="161">
      <t>ガツ</t>
    </rPh>
    <rPh sb="161" eb="163">
      <t>ゴウウ</t>
    </rPh>
    <rPh sb="170" eb="172">
      <t>ジギョウ</t>
    </rPh>
    <rPh sb="181" eb="183">
      <t>コンゴ</t>
    </rPh>
    <phoneticPr fontId="4"/>
  </si>
  <si>
    <t>令和２年７月豪雨災により本村の簡易水道施設は甚大な被害をうけ、橋梁の流失により未だ仮設配管で給水している区域もあるため、災害復旧工事の早期完了を目指す。簡易水道施設の正常化を最優先とするが、あわせて水道事業の持続的な経営の確保のため多様な広域化の推進並びに料金収入の確保等を視野に入れ、簡易水道事業経営戦略に基づき、計画的かつ効率的な経営の推進を図る。</t>
    <rPh sb="0" eb="2">
      <t>レイワ</t>
    </rPh>
    <rPh sb="3" eb="4">
      <t>ネン</t>
    </rPh>
    <rPh sb="5" eb="6">
      <t>ガツ</t>
    </rPh>
    <rPh sb="6" eb="8">
      <t>ゴウウ</t>
    </rPh>
    <rPh sb="116" eb="118">
      <t>タヨウ</t>
    </rPh>
    <rPh sb="119" eb="122">
      <t>コウイキカ</t>
    </rPh>
    <rPh sb="123" eb="125">
      <t>スイシン</t>
    </rPh>
    <rPh sb="125" eb="126">
      <t>ナラ</t>
    </rPh>
    <rPh sb="128" eb="130">
      <t>リョウキン</t>
    </rPh>
    <rPh sb="130" eb="132">
      <t>シュウニュウ</t>
    </rPh>
    <rPh sb="133" eb="135">
      <t>カクホ</t>
    </rPh>
    <rPh sb="135" eb="136">
      <t>トウ</t>
    </rPh>
    <rPh sb="137" eb="139">
      <t>シヤ</t>
    </rPh>
    <rPh sb="140" eb="141">
      <t>イ</t>
    </rPh>
    <rPh sb="154" eb="155">
      <t>モト</t>
    </rPh>
    <rPh sb="160" eb="161">
      <t>テキ</t>
    </rPh>
    <rPh sb="173" eb="17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</si>
</sst>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1.92</c:v>
                </c:pt>
                <c:pt idx="3" formatCode="#,##0.00;&quot;△&quot;#,##0.00;&quot;-&quot;">
                  <c:v>1.27</c:v>
                </c:pt>
                <c:pt idx="4">
                  <c:v>0</c:v>
                </c:pt>
              </c:numCache>
            </c:numRef>
          </c:val>
          <c:extLst>
            <c:ext xmlns:c16="http://schemas.microsoft.com/office/drawing/2014/chart" uri="{C3380CC4-5D6E-409C-BE32-E72D297353CC}">
              <c16:uniqueId val="{00000000-FAE7-42C9-B5BA-DFBD1CDAB0F3}"/>
            </c:ext>
          </c:extLst>
        </c:ser>
        <c:dLbls>
          <c:showLegendKey val="0"/>
          <c:showVal val="0"/>
          <c:showCatName val="0"/>
          <c:showSerName val="0"/>
          <c:showPercent val="0"/>
          <c:showBubbleSize val="0"/>
        </c:dLbls>
        <c:gapWidth val="150"/>
        <c:axId val="209586016"/>
        <c:axId val="2095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0.61</c:v>
                </c:pt>
              </c:numCache>
            </c:numRef>
          </c:val>
          <c:smooth val="0"/>
          <c:extLst>
            <c:ext xmlns:c16="http://schemas.microsoft.com/office/drawing/2014/chart" uri="{C3380CC4-5D6E-409C-BE32-E72D297353CC}">
              <c16:uniqueId val="{00000001-FAE7-42C9-B5BA-DFBD1CDAB0F3}"/>
            </c:ext>
          </c:extLst>
        </c:ser>
        <c:dLbls>
          <c:showLegendKey val="0"/>
          <c:showVal val="0"/>
          <c:showCatName val="0"/>
          <c:showSerName val="0"/>
          <c:showPercent val="0"/>
          <c:showBubbleSize val="0"/>
        </c:dLbls>
        <c:marker val="1"/>
        <c:smooth val="0"/>
        <c:axId val="209586016"/>
        <c:axId val="209586400"/>
      </c:lineChart>
      <c:dateAx>
        <c:axId val="209586016"/>
        <c:scaling>
          <c:orientation val="minMax"/>
        </c:scaling>
        <c:delete val="1"/>
        <c:axPos val="b"/>
        <c:numFmt formatCode="&quot;H&quot;yy" sourceLinked="1"/>
        <c:majorTickMark val="none"/>
        <c:minorTickMark val="none"/>
        <c:tickLblPos val="none"/>
        <c:crossAx val="209586400"/>
        <c:crosses val="autoZero"/>
        <c:auto val="1"/>
        <c:lblOffset val="100"/>
        <c:baseTimeUnit val="years"/>
      </c:dateAx>
      <c:valAx>
        <c:axId val="2095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66.209999999999994</c:v>
                </c:pt>
                <c:pt idx="1">
                  <c:v>71.33</c:v>
                </c:pt>
                <c:pt idx="2">
                  <c:v>63.06</c:v>
                </c:pt>
                <c:pt idx="3">
                  <c:v>64.180000000000007</c:v>
                </c:pt>
                <c:pt idx="4">
                  <c:v>56.07</c:v>
                </c:pt>
              </c:numCache>
            </c:numRef>
          </c:val>
          <c:extLst>
            <c:ext xmlns:c16="http://schemas.microsoft.com/office/drawing/2014/chart" uri="{C3380CC4-5D6E-409C-BE32-E72D297353CC}">
              <c16:uniqueId val="{00000000-06A5-484D-BBBA-AEB79DF3F3F3}"/>
            </c:ext>
          </c:extLst>
        </c:ser>
        <c:dLbls>
          <c:showLegendKey val="0"/>
          <c:showVal val="0"/>
          <c:showCatName val="0"/>
          <c:showSerName val="0"/>
          <c:showPercent val="0"/>
          <c:showBubbleSize val="0"/>
        </c:dLbls>
        <c:gapWidth val="150"/>
        <c:axId val="210290504"/>
        <c:axId val="2102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49.08</c:v>
                </c:pt>
              </c:numCache>
            </c:numRef>
          </c:val>
          <c:smooth val="0"/>
          <c:extLst>
            <c:ext xmlns:c16="http://schemas.microsoft.com/office/drawing/2014/chart" uri="{C3380CC4-5D6E-409C-BE32-E72D297353CC}">
              <c16:uniqueId val="{00000001-06A5-484D-BBBA-AEB79DF3F3F3}"/>
            </c:ext>
          </c:extLst>
        </c:ser>
        <c:dLbls>
          <c:showLegendKey val="0"/>
          <c:showVal val="0"/>
          <c:showCatName val="0"/>
          <c:showSerName val="0"/>
          <c:showPercent val="0"/>
          <c:showBubbleSize val="0"/>
        </c:dLbls>
        <c:marker val="1"/>
        <c:smooth val="0"/>
        <c:axId val="210290504"/>
        <c:axId val="210290896"/>
      </c:lineChart>
      <c:dateAx>
        <c:axId val="210290504"/>
        <c:scaling>
          <c:orientation val="minMax"/>
        </c:scaling>
        <c:delete val="1"/>
        <c:axPos val="b"/>
        <c:numFmt formatCode="&quot;H&quot;yy" sourceLinked="1"/>
        <c:majorTickMark val="none"/>
        <c:minorTickMark val="none"/>
        <c:tickLblPos val="none"/>
        <c:crossAx val="210290896"/>
        <c:crosses val="autoZero"/>
        <c:auto val="1"/>
        <c:lblOffset val="100"/>
        <c:baseTimeUnit val="years"/>
      </c:dateAx>
      <c:valAx>
        <c:axId val="2102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9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68.44</c:v>
                </c:pt>
                <c:pt idx="1">
                  <c:v>61.77</c:v>
                </c:pt>
                <c:pt idx="2">
                  <c:v>71.52</c:v>
                </c:pt>
                <c:pt idx="3">
                  <c:v>68.13</c:v>
                </c:pt>
                <c:pt idx="4">
                  <c:v>46.89</c:v>
                </c:pt>
              </c:numCache>
            </c:numRef>
          </c:val>
          <c:extLst>
            <c:ext xmlns:c16="http://schemas.microsoft.com/office/drawing/2014/chart" uri="{C3380CC4-5D6E-409C-BE32-E72D297353CC}">
              <c16:uniqueId val="{00000000-7B1F-451A-930A-575C7729F718}"/>
            </c:ext>
          </c:extLst>
        </c:ser>
        <c:dLbls>
          <c:showLegendKey val="0"/>
          <c:showVal val="0"/>
          <c:showCatName val="0"/>
          <c:showSerName val="0"/>
          <c:showPercent val="0"/>
          <c:showBubbleSize val="0"/>
        </c:dLbls>
        <c:gapWidth val="150"/>
        <c:axId val="210595120"/>
        <c:axId val="2105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71.27</c:v>
                </c:pt>
              </c:numCache>
            </c:numRef>
          </c:val>
          <c:smooth val="0"/>
          <c:extLst>
            <c:ext xmlns:c16="http://schemas.microsoft.com/office/drawing/2014/chart" uri="{C3380CC4-5D6E-409C-BE32-E72D297353CC}">
              <c16:uniqueId val="{00000001-7B1F-451A-930A-575C7729F718}"/>
            </c:ext>
          </c:extLst>
        </c:ser>
        <c:dLbls>
          <c:showLegendKey val="0"/>
          <c:showVal val="0"/>
          <c:showCatName val="0"/>
          <c:showSerName val="0"/>
          <c:showPercent val="0"/>
          <c:showBubbleSize val="0"/>
        </c:dLbls>
        <c:marker val="1"/>
        <c:smooth val="0"/>
        <c:axId val="210595120"/>
        <c:axId val="210595512"/>
      </c:lineChart>
      <c:dateAx>
        <c:axId val="210595120"/>
        <c:scaling>
          <c:orientation val="minMax"/>
        </c:scaling>
        <c:delete val="1"/>
        <c:axPos val="b"/>
        <c:numFmt formatCode="&quot;H&quot;yy" sourceLinked="1"/>
        <c:majorTickMark val="none"/>
        <c:minorTickMark val="none"/>
        <c:tickLblPos val="none"/>
        <c:crossAx val="210595512"/>
        <c:crosses val="autoZero"/>
        <c:auto val="1"/>
        <c:lblOffset val="100"/>
        <c:baseTimeUnit val="years"/>
      </c:dateAx>
      <c:valAx>
        <c:axId val="21059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81.069999999999993</c:v>
                </c:pt>
                <c:pt idx="1">
                  <c:v>69.040000000000006</c:v>
                </c:pt>
                <c:pt idx="2">
                  <c:v>69.849999999999994</c:v>
                </c:pt>
                <c:pt idx="3">
                  <c:v>75.900000000000006</c:v>
                </c:pt>
                <c:pt idx="4">
                  <c:v>88.21</c:v>
                </c:pt>
              </c:numCache>
            </c:numRef>
          </c:val>
          <c:extLst>
            <c:ext xmlns:c16="http://schemas.microsoft.com/office/drawing/2014/chart" uri="{C3380CC4-5D6E-409C-BE32-E72D297353CC}">
              <c16:uniqueId val="{00000000-B991-4787-9B24-C13B0E14967B}"/>
            </c:ext>
          </c:extLst>
        </c:ser>
        <c:dLbls>
          <c:showLegendKey val="0"/>
          <c:showVal val="0"/>
          <c:showCatName val="0"/>
          <c:showSerName val="0"/>
          <c:showPercent val="0"/>
          <c:showBubbleSize val="0"/>
        </c:dLbls>
        <c:gapWidth val="150"/>
        <c:axId val="209400608"/>
        <c:axId val="2096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73.22</c:v>
                </c:pt>
              </c:numCache>
            </c:numRef>
          </c:val>
          <c:smooth val="0"/>
          <c:extLst>
            <c:ext xmlns:c16="http://schemas.microsoft.com/office/drawing/2014/chart" uri="{C3380CC4-5D6E-409C-BE32-E72D297353CC}">
              <c16:uniqueId val="{00000001-B991-4787-9B24-C13B0E14967B}"/>
            </c:ext>
          </c:extLst>
        </c:ser>
        <c:dLbls>
          <c:showLegendKey val="0"/>
          <c:showVal val="0"/>
          <c:showCatName val="0"/>
          <c:showSerName val="0"/>
          <c:showPercent val="0"/>
          <c:showBubbleSize val="0"/>
        </c:dLbls>
        <c:marker val="1"/>
        <c:smooth val="0"/>
        <c:axId val="209400608"/>
        <c:axId val="209633456"/>
      </c:lineChart>
      <c:dateAx>
        <c:axId val="209400608"/>
        <c:scaling>
          <c:orientation val="minMax"/>
        </c:scaling>
        <c:delete val="1"/>
        <c:axPos val="b"/>
        <c:numFmt formatCode="&quot;H&quot;yy" sourceLinked="1"/>
        <c:majorTickMark val="none"/>
        <c:minorTickMark val="none"/>
        <c:tickLblPos val="none"/>
        <c:crossAx val="209633456"/>
        <c:crosses val="autoZero"/>
        <c:auto val="1"/>
        <c:lblOffset val="100"/>
        <c:baseTimeUnit val="years"/>
      </c:dateAx>
      <c:valAx>
        <c:axId val="2096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3-4465-857D-EA216B673CB0}"/>
            </c:ext>
          </c:extLst>
        </c:ser>
        <c:dLbls>
          <c:showLegendKey val="0"/>
          <c:showVal val="0"/>
          <c:showCatName val="0"/>
          <c:showSerName val="0"/>
          <c:showPercent val="0"/>
          <c:showBubbleSize val="0"/>
        </c:dLbls>
        <c:gapWidth val="150"/>
        <c:axId val="209624616"/>
        <c:axId val="20962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3-4465-857D-EA216B673CB0}"/>
            </c:ext>
          </c:extLst>
        </c:ser>
        <c:dLbls>
          <c:showLegendKey val="0"/>
          <c:showVal val="0"/>
          <c:showCatName val="0"/>
          <c:showSerName val="0"/>
          <c:showPercent val="0"/>
          <c:showBubbleSize val="0"/>
        </c:dLbls>
        <c:marker val="1"/>
        <c:smooth val="0"/>
        <c:axId val="209624616"/>
        <c:axId val="209625000"/>
      </c:lineChart>
      <c:dateAx>
        <c:axId val="209624616"/>
        <c:scaling>
          <c:orientation val="minMax"/>
        </c:scaling>
        <c:delete val="1"/>
        <c:axPos val="b"/>
        <c:numFmt formatCode="&quot;H&quot;yy" sourceLinked="1"/>
        <c:majorTickMark val="none"/>
        <c:minorTickMark val="none"/>
        <c:tickLblPos val="none"/>
        <c:crossAx val="209625000"/>
        <c:crosses val="autoZero"/>
        <c:auto val="1"/>
        <c:lblOffset val="100"/>
        <c:baseTimeUnit val="years"/>
      </c:dateAx>
      <c:valAx>
        <c:axId val="20962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A9-48A8-B9B4-91391FA65126}"/>
            </c:ext>
          </c:extLst>
        </c:ser>
        <c:dLbls>
          <c:showLegendKey val="0"/>
          <c:showVal val="0"/>
          <c:showCatName val="0"/>
          <c:showSerName val="0"/>
          <c:showPercent val="0"/>
          <c:showBubbleSize val="0"/>
        </c:dLbls>
        <c:gapWidth val="150"/>
        <c:axId val="210120360"/>
        <c:axId val="2101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9-48A8-B9B4-91391FA65126}"/>
            </c:ext>
          </c:extLst>
        </c:ser>
        <c:dLbls>
          <c:showLegendKey val="0"/>
          <c:showVal val="0"/>
          <c:showCatName val="0"/>
          <c:showSerName val="0"/>
          <c:showPercent val="0"/>
          <c:showBubbleSize val="0"/>
        </c:dLbls>
        <c:marker val="1"/>
        <c:smooth val="0"/>
        <c:axId val="210120360"/>
        <c:axId val="210120744"/>
      </c:lineChart>
      <c:dateAx>
        <c:axId val="210120360"/>
        <c:scaling>
          <c:orientation val="minMax"/>
        </c:scaling>
        <c:delete val="1"/>
        <c:axPos val="b"/>
        <c:numFmt formatCode="&quot;H&quot;yy" sourceLinked="1"/>
        <c:majorTickMark val="none"/>
        <c:minorTickMark val="none"/>
        <c:tickLblPos val="none"/>
        <c:crossAx val="210120744"/>
        <c:crosses val="autoZero"/>
        <c:auto val="1"/>
        <c:lblOffset val="100"/>
        <c:baseTimeUnit val="years"/>
      </c:dateAx>
      <c:valAx>
        <c:axId val="2101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C-4A4D-B981-3A49597C993C}"/>
            </c:ext>
          </c:extLst>
        </c:ser>
        <c:dLbls>
          <c:showLegendKey val="0"/>
          <c:showVal val="0"/>
          <c:showCatName val="0"/>
          <c:showSerName val="0"/>
          <c:showPercent val="0"/>
          <c:showBubbleSize val="0"/>
        </c:dLbls>
        <c:gapWidth val="150"/>
        <c:axId val="114659776"/>
        <c:axId val="11466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C-4A4D-B981-3A49597C993C}"/>
            </c:ext>
          </c:extLst>
        </c:ser>
        <c:dLbls>
          <c:showLegendKey val="0"/>
          <c:showVal val="0"/>
          <c:showCatName val="0"/>
          <c:showSerName val="0"/>
          <c:showPercent val="0"/>
          <c:showBubbleSize val="0"/>
        </c:dLbls>
        <c:marker val="1"/>
        <c:smooth val="0"/>
        <c:axId val="114659776"/>
        <c:axId val="114660168"/>
      </c:lineChart>
      <c:dateAx>
        <c:axId val="114659776"/>
        <c:scaling>
          <c:orientation val="minMax"/>
        </c:scaling>
        <c:delete val="1"/>
        <c:axPos val="b"/>
        <c:numFmt formatCode="&quot;H&quot;yy" sourceLinked="1"/>
        <c:majorTickMark val="none"/>
        <c:minorTickMark val="none"/>
        <c:tickLblPos val="none"/>
        <c:crossAx val="114660168"/>
        <c:crosses val="autoZero"/>
        <c:auto val="1"/>
        <c:lblOffset val="100"/>
        <c:baseTimeUnit val="years"/>
      </c:dateAx>
      <c:valAx>
        <c:axId val="11466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C-4B7F-AD24-517F863288B1}"/>
            </c:ext>
          </c:extLst>
        </c:ser>
        <c:dLbls>
          <c:showLegendKey val="0"/>
          <c:showVal val="0"/>
          <c:showCatName val="0"/>
          <c:showSerName val="0"/>
          <c:showPercent val="0"/>
          <c:showBubbleSize val="0"/>
        </c:dLbls>
        <c:gapWidth val="150"/>
        <c:axId val="210150688"/>
        <c:axId val="21015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C-4B7F-AD24-517F863288B1}"/>
            </c:ext>
          </c:extLst>
        </c:ser>
        <c:dLbls>
          <c:showLegendKey val="0"/>
          <c:showVal val="0"/>
          <c:showCatName val="0"/>
          <c:showSerName val="0"/>
          <c:showPercent val="0"/>
          <c:showBubbleSize val="0"/>
        </c:dLbls>
        <c:marker val="1"/>
        <c:smooth val="0"/>
        <c:axId val="210150688"/>
        <c:axId val="210151080"/>
      </c:lineChart>
      <c:dateAx>
        <c:axId val="210150688"/>
        <c:scaling>
          <c:orientation val="minMax"/>
        </c:scaling>
        <c:delete val="1"/>
        <c:axPos val="b"/>
        <c:numFmt formatCode="&quot;H&quot;yy" sourceLinked="1"/>
        <c:majorTickMark val="none"/>
        <c:minorTickMark val="none"/>
        <c:tickLblPos val="none"/>
        <c:crossAx val="210151080"/>
        <c:crosses val="autoZero"/>
        <c:auto val="1"/>
        <c:lblOffset val="100"/>
        <c:baseTimeUnit val="years"/>
      </c:dateAx>
      <c:valAx>
        <c:axId val="21015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823.6</c:v>
                </c:pt>
                <c:pt idx="1">
                  <c:v>758.75</c:v>
                </c:pt>
                <c:pt idx="2">
                  <c:v>658.32</c:v>
                </c:pt>
                <c:pt idx="3">
                  <c:v>564.29</c:v>
                </c:pt>
                <c:pt idx="4">
                  <c:v>728.09</c:v>
                </c:pt>
              </c:numCache>
            </c:numRef>
          </c:val>
          <c:extLst>
            <c:ext xmlns:c16="http://schemas.microsoft.com/office/drawing/2014/chart" uri="{C3380CC4-5D6E-409C-BE32-E72D297353CC}">
              <c16:uniqueId val="{00000000-96C3-458C-A32D-4E776AC36CBE}"/>
            </c:ext>
          </c:extLst>
        </c:ser>
        <c:dLbls>
          <c:showLegendKey val="0"/>
          <c:showVal val="0"/>
          <c:showCatName val="0"/>
          <c:showSerName val="0"/>
          <c:showPercent val="0"/>
          <c:showBubbleSize val="0"/>
        </c:dLbls>
        <c:gapWidth val="150"/>
        <c:axId val="210152256"/>
        <c:axId val="21015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1128.72</c:v>
                </c:pt>
              </c:numCache>
            </c:numRef>
          </c:val>
          <c:smooth val="0"/>
          <c:extLst>
            <c:ext xmlns:c16="http://schemas.microsoft.com/office/drawing/2014/chart" uri="{C3380CC4-5D6E-409C-BE32-E72D297353CC}">
              <c16:uniqueId val="{00000001-96C3-458C-A32D-4E776AC36CBE}"/>
            </c:ext>
          </c:extLst>
        </c:ser>
        <c:dLbls>
          <c:showLegendKey val="0"/>
          <c:showVal val="0"/>
          <c:showCatName val="0"/>
          <c:showSerName val="0"/>
          <c:showPercent val="0"/>
          <c:showBubbleSize val="0"/>
        </c:dLbls>
        <c:marker val="1"/>
        <c:smooth val="0"/>
        <c:axId val="210152256"/>
        <c:axId val="210152648"/>
      </c:lineChart>
      <c:dateAx>
        <c:axId val="210152256"/>
        <c:scaling>
          <c:orientation val="minMax"/>
        </c:scaling>
        <c:delete val="1"/>
        <c:axPos val="b"/>
        <c:numFmt formatCode="&quot;H&quot;yy" sourceLinked="1"/>
        <c:majorTickMark val="none"/>
        <c:minorTickMark val="none"/>
        <c:tickLblPos val="none"/>
        <c:crossAx val="210152648"/>
        <c:crosses val="autoZero"/>
        <c:auto val="1"/>
        <c:lblOffset val="100"/>
        <c:baseTimeUnit val="years"/>
      </c:dateAx>
      <c:valAx>
        <c:axId val="2101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77.400000000000006</c:v>
                </c:pt>
                <c:pt idx="1">
                  <c:v>52.19</c:v>
                </c:pt>
                <c:pt idx="2">
                  <c:v>54.51</c:v>
                </c:pt>
                <c:pt idx="3">
                  <c:v>53.59</c:v>
                </c:pt>
                <c:pt idx="4">
                  <c:v>9.9499999999999993</c:v>
                </c:pt>
              </c:numCache>
            </c:numRef>
          </c:val>
          <c:extLst>
            <c:ext xmlns:c16="http://schemas.microsoft.com/office/drawing/2014/chart" uri="{C3380CC4-5D6E-409C-BE32-E72D297353CC}">
              <c16:uniqueId val="{00000000-1DF5-4FC6-90EB-B07113B509D1}"/>
            </c:ext>
          </c:extLst>
        </c:ser>
        <c:dLbls>
          <c:showLegendKey val="0"/>
          <c:showVal val="0"/>
          <c:showCatName val="0"/>
          <c:showSerName val="0"/>
          <c:showPercent val="0"/>
          <c:showBubbleSize val="0"/>
        </c:dLbls>
        <c:gapWidth val="150"/>
        <c:axId val="114658600"/>
        <c:axId val="1146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41.84</c:v>
                </c:pt>
              </c:numCache>
            </c:numRef>
          </c:val>
          <c:smooth val="0"/>
          <c:extLst>
            <c:ext xmlns:c16="http://schemas.microsoft.com/office/drawing/2014/chart" uri="{C3380CC4-5D6E-409C-BE32-E72D297353CC}">
              <c16:uniqueId val="{00000001-1DF5-4FC6-90EB-B07113B509D1}"/>
            </c:ext>
          </c:extLst>
        </c:ser>
        <c:dLbls>
          <c:showLegendKey val="0"/>
          <c:showVal val="0"/>
          <c:showCatName val="0"/>
          <c:showSerName val="0"/>
          <c:showPercent val="0"/>
          <c:showBubbleSize val="0"/>
        </c:dLbls>
        <c:marker val="1"/>
        <c:smooth val="0"/>
        <c:axId val="114658600"/>
        <c:axId val="114658208"/>
      </c:lineChart>
      <c:dateAx>
        <c:axId val="114658600"/>
        <c:scaling>
          <c:orientation val="minMax"/>
        </c:scaling>
        <c:delete val="1"/>
        <c:axPos val="b"/>
        <c:numFmt formatCode="&quot;H&quot;yy" sourceLinked="1"/>
        <c:majorTickMark val="none"/>
        <c:minorTickMark val="none"/>
        <c:tickLblPos val="none"/>
        <c:crossAx val="114658208"/>
        <c:crosses val="autoZero"/>
        <c:auto val="1"/>
        <c:lblOffset val="100"/>
        <c:baseTimeUnit val="years"/>
      </c:dateAx>
      <c:valAx>
        <c:axId val="1146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186.51</c:v>
                </c:pt>
                <c:pt idx="1">
                  <c:v>277.95999999999998</c:v>
                </c:pt>
                <c:pt idx="2">
                  <c:v>265.32</c:v>
                </c:pt>
                <c:pt idx="3">
                  <c:v>280.88</c:v>
                </c:pt>
                <c:pt idx="4">
                  <c:v>1647.11</c:v>
                </c:pt>
              </c:numCache>
            </c:numRef>
          </c:val>
          <c:extLst>
            <c:ext xmlns:c16="http://schemas.microsoft.com/office/drawing/2014/chart" uri="{C3380CC4-5D6E-409C-BE32-E72D297353CC}">
              <c16:uniqueId val="{00000000-512C-49DF-B955-34DD5F188569}"/>
            </c:ext>
          </c:extLst>
        </c:ser>
        <c:dLbls>
          <c:showLegendKey val="0"/>
          <c:showVal val="0"/>
          <c:showCatName val="0"/>
          <c:showSerName val="0"/>
          <c:showPercent val="0"/>
          <c:showBubbleSize val="0"/>
        </c:dLbls>
        <c:gapWidth val="150"/>
        <c:axId val="114659384"/>
        <c:axId val="2101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390.47</c:v>
                </c:pt>
              </c:numCache>
            </c:numRef>
          </c:val>
          <c:smooth val="0"/>
          <c:extLst>
            <c:ext xmlns:c16="http://schemas.microsoft.com/office/drawing/2014/chart" uri="{C3380CC4-5D6E-409C-BE32-E72D297353CC}">
              <c16:uniqueId val="{00000001-512C-49DF-B955-34DD5F188569}"/>
            </c:ext>
          </c:extLst>
        </c:ser>
        <c:dLbls>
          <c:showLegendKey val="0"/>
          <c:showVal val="0"/>
          <c:showCatName val="0"/>
          <c:showSerName val="0"/>
          <c:showPercent val="0"/>
          <c:showBubbleSize val="0"/>
        </c:dLbls>
        <c:marker val="1"/>
        <c:smooth val="0"/>
        <c:axId val="114659384"/>
        <c:axId val="210153824"/>
      </c:lineChart>
      <c:dateAx>
        <c:axId val="114659384"/>
        <c:scaling>
          <c:orientation val="minMax"/>
        </c:scaling>
        <c:delete val="1"/>
        <c:axPos val="b"/>
        <c:numFmt formatCode="&quot;H&quot;yy" sourceLinked="1"/>
        <c:majorTickMark val="none"/>
        <c:minorTickMark val="none"/>
        <c:tickLblPos val="none"/>
        <c:crossAx val="210153824"/>
        <c:crosses val="autoZero"/>
        <c:auto val="1"/>
        <c:lblOffset val="100"/>
        <c:baseTimeUnit val="years"/>
      </c:dateAx>
      <c:valAx>
        <c:axId val="2101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球磨村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3368</v>
      </c>
      <c r="AM8" s="51"/>
      <c r="AN8" s="51"/>
      <c r="AO8" s="51"/>
      <c r="AP8" s="51"/>
      <c r="AQ8" s="51"/>
      <c r="AR8" s="51"/>
      <c r="AS8" s="51"/>
      <c r="AT8" s="47">
        <f>データ!$S$6</f>
        <v>207.58</v>
      </c>
      <c r="AU8" s="47"/>
      <c r="AV8" s="47"/>
      <c r="AW8" s="47"/>
      <c r="AX8" s="47"/>
      <c r="AY8" s="47"/>
      <c r="AZ8" s="47"/>
      <c r="BA8" s="47"/>
      <c r="BB8" s="47">
        <f>データ!$T$6</f>
        <v>16.23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58.91</v>
      </c>
      <c r="Q10" s="47"/>
      <c r="R10" s="47"/>
      <c r="S10" s="47"/>
      <c r="T10" s="47"/>
      <c r="U10" s="47"/>
      <c r="V10" s="47"/>
      <c r="W10" s="51">
        <f>データ!$Q$6</f>
        <v>2970</v>
      </c>
      <c r="X10" s="51"/>
      <c r="Y10" s="51"/>
      <c r="Z10" s="51"/>
      <c r="AA10" s="51"/>
      <c r="AB10" s="51"/>
      <c r="AC10" s="51"/>
      <c r="AD10" s="2"/>
      <c r="AE10" s="2"/>
      <c r="AF10" s="2"/>
      <c r="AG10" s="2"/>
      <c r="AH10" s="2"/>
      <c r="AI10" s="2"/>
      <c r="AJ10" s="2"/>
      <c r="AK10" s="2"/>
      <c r="AL10" s="51">
        <f>データ!$U$6</f>
        <v>1967</v>
      </c>
      <c r="AM10" s="51"/>
      <c r="AN10" s="51"/>
      <c r="AO10" s="51"/>
      <c r="AP10" s="51"/>
      <c r="AQ10" s="51"/>
      <c r="AR10" s="51"/>
      <c r="AS10" s="51"/>
      <c r="AT10" s="47">
        <f>データ!$V$6</f>
        <v>4.6399999999999997</v>
      </c>
      <c r="AU10" s="47"/>
      <c r="AV10" s="47"/>
      <c r="AW10" s="47"/>
      <c r="AX10" s="47"/>
      <c r="AY10" s="47"/>
      <c r="AZ10" s="47"/>
      <c r="BA10" s="47"/>
      <c r="BB10" s="47">
        <f>データ!$W$6</f>
        <v>423.92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Q7FEymKKceRYAjPSLhEIDUaE8NtSfhm8cfVdFyx8U1iFHLqiHiQ9Zbc0Bpx6ksSGDA1D0ULPycxK+MLRmB7/eQ==" saltValue="pAWtstv2tQnqRN5pAPTg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435139</v>
      </c>
      <c r="D6" s="34">
        <f t="shared" si="3"/>
        <v>47</v>
      </c>
      <c r="E6" s="34">
        <f t="shared" si="3"/>
        <v>1</v>
      </c>
      <c r="F6" s="34">
        <f t="shared" si="3"/>
        <v>0</v>
      </c>
      <c r="G6" s="34">
        <f t="shared" si="3"/>
        <v>0</v>
      </c>
      <c r="H6" s="34" t="str">
        <f t="shared" si="3"/>
        <v>熊本県　球磨村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58.91</v>
      </c>
      <c r="Q6" s="35">
        <f t="shared" si="3"/>
        <v>2970</v>
      </c>
      <c r="R6" s="35">
        <f t="shared" si="3"/>
        <v>3368</v>
      </c>
      <c r="S6" s="35">
        <f t="shared" si="3"/>
        <v>207.58</v>
      </c>
      <c r="T6" s="35">
        <f t="shared" si="3"/>
        <v>16.23</v>
      </c>
      <c r="U6" s="35">
        <f t="shared" si="3"/>
        <v>1967</v>
      </c>
      <c r="V6" s="35">
        <f t="shared" si="3"/>
        <v>4.6399999999999997</v>
      </c>
      <c r="W6" s="35">
        <f t="shared" si="3"/>
        <v>423.92</v>
      </c>
      <c r="X6" s="36">
        <f>IF(X7="",NA(),X7)</f>
        <v>81.069999999999993</v>
      </c>
      <c r="Y6" s="36">
        <f t="shared" ref="Y6:AG6" si="4">IF(Y7="",NA(),Y7)</f>
        <v>69.040000000000006</v>
      </c>
      <c r="Z6" s="36">
        <f t="shared" si="4"/>
        <v>69.849999999999994</v>
      </c>
      <c r="AA6" s="36">
        <f t="shared" si="4"/>
        <v>75.900000000000006</v>
      </c>
      <c r="AB6" s="36">
        <f t="shared" si="4"/>
        <v>88.21</v>
      </c>
      <c r="AC6" s="36">
        <f t="shared" si="4"/>
        <v>77.56</v>
      </c>
      <c r="AD6" s="36">
        <f t="shared" si="4"/>
        <v>78.510000000000005</v>
      </c>
      <c r="AE6" s="36">
        <f t="shared" si="4"/>
        <v>77.91</v>
      </c>
      <c r="AF6" s="36">
        <f t="shared" si="4"/>
        <v>79.099999999999994</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823.6</v>
      </c>
      <c r="BF6" s="36">
        <f t="shared" ref="BF6:BN6" si="7">IF(BF7="",NA(),BF7)</f>
        <v>758.75</v>
      </c>
      <c r="BG6" s="36">
        <f t="shared" si="7"/>
        <v>658.32</v>
      </c>
      <c r="BH6" s="36">
        <f t="shared" si="7"/>
        <v>564.29</v>
      </c>
      <c r="BI6" s="36">
        <f t="shared" si="7"/>
        <v>728.09</v>
      </c>
      <c r="BJ6" s="36">
        <f t="shared" si="7"/>
        <v>1144.79</v>
      </c>
      <c r="BK6" s="36">
        <f t="shared" si="7"/>
        <v>1061.58</v>
      </c>
      <c r="BL6" s="36">
        <f t="shared" si="7"/>
        <v>1007.7</v>
      </c>
      <c r="BM6" s="36">
        <f t="shared" si="7"/>
        <v>1018.52</v>
      </c>
      <c r="BN6" s="36">
        <f t="shared" si="7"/>
        <v>1128.72</v>
      </c>
      <c r="BO6" s="35" t="str">
        <f>IF(BO7="","",IF(BO7="-","【-】","【"&amp;SUBSTITUTE(TEXT(BO7,"#,##0.00"),"-","△")&amp;"】"))</f>
        <v>【949.15】</v>
      </c>
      <c r="BP6" s="36">
        <f>IF(BP7="",NA(),BP7)</f>
        <v>77.400000000000006</v>
      </c>
      <c r="BQ6" s="36">
        <f t="shared" ref="BQ6:BY6" si="8">IF(BQ7="",NA(),BQ7)</f>
        <v>52.19</v>
      </c>
      <c r="BR6" s="36">
        <f t="shared" si="8"/>
        <v>54.51</v>
      </c>
      <c r="BS6" s="36">
        <f t="shared" si="8"/>
        <v>53.59</v>
      </c>
      <c r="BT6" s="36">
        <f t="shared" si="8"/>
        <v>9.9499999999999993</v>
      </c>
      <c r="BU6" s="36">
        <f t="shared" si="8"/>
        <v>56.04</v>
      </c>
      <c r="BV6" s="36">
        <f t="shared" si="8"/>
        <v>58.52</v>
      </c>
      <c r="BW6" s="36">
        <f t="shared" si="8"/>
        <v>59.22</v>
      </c>
      <c r="BX6" s="36">
        <f t="shared" si="8"/>
        <v>58.79</v>
      </c>
      <c r="BY6" s="36">
        <f t="shared" si="8"/>
        <v>41.84</v>
      </c>
      <c r="BZ6" s="35" t="str">
        <f>IF(BZ7="","",IF(BZ7="-","【-】","【"&amp;SUBSTITUTE(TEXT(BZ7,"#,##0.00"),"-","△")&amp;"】"))</f>
        <v>【55.87】</v>
      </c>
      <c r="CA6" s="36">
        <f>IF(CA7="",NA(),CA7)</f>
        <v>186.51</v>
      </c>
      <c r="CB6" s="36">
        <f t="shared" ref="CB6:CJ6" si="9">IF(CB7="",NA(),CB7)</f>
        <v>277.95999999999998</v>
      </c>
      <c r="CC6" s="36">
        <f t="shared" si="9"/>
        <v>265.32</v>
      </c>
      <c r="CD6" s="36">
        <f t="shared" si="9"/>
        <v>280.88</v>
      </c>
      <c r="CE6" s="36">
        <f t="shared" si="9"/>
        <v>1647.11</v>
      </c>
      <c r="CF6" s="36">
        <f t="shared" si="9"/>
        <v>304.35000000000002</v>
      </c>
      <c r="CG6" s="36">
        <f t="shared" si="9"/>
        <v>296.3</v>
      </c>
      <c r="CH6" s="36">
        <f t="shared" si="9"/>
        <v>292.89999999999998</v>
      </c>
      <c r="CI6" s="36">
        <f t="shared" si="9"/>
        <v>298.25</v>
      </c>
      <c r="CJ6" s="36">
        <f t="shared" si="9"/>
        <v>390.47</v>
      </c>
      <c r="CK6" s="35" t="str">
        <f>IF(CK7="","",IF(CK7="-","【-】","【"&amp;SUBSTITUTE(TEXT(CK7,"#,##0.00"),"-","△")&amp;"】"))</f>
        <v>【288.19】</v>
      </c>
      <c r="CL6" s="36">
        <f>IF(CL7="",NA(),CL7)</f>
        <v>66.209999999999994</v>
      </c>
      <c r="CM6" s="36">
        <f t="shared" ref="CM6:CU6" si="10">IF(CM7="",NA(),CM7)</f>
        <v>71.33</v>
      </c>
      <c r="CN6" s="36">
        <f t="shared" si="10"/>
        <v>63.06</v>
      </c>
      <c r="CO6" s="36">
        <f t="shared" si="10"/>
        <v>64.180000000000007</v>
      </c>
      <c r="CP6" s="36">
        <f t="shared" si="10"/>
        <v>56.07</v>
      </c>
      <c r="CQ6" s="36">
        <f t="shared" si="10"/>
        <v>55.9</v>
      </c>
      <c r="CR6" s="36">
        <f t="shared" si="10"/>
        <v>57.3</v>
      </c>
      <c r="CS6" s="36">
        <f t="shared" si="10"/>
        <v>56.76</v>
      </c>
      <c r="CT6" s="36">
        <f t="shared" si="10"/>
        <v>56.04</v>
      </c>
      <c r="CU6" s="36">
        <f t="shared" si="10"/>
        <v>49.08</v>
      </c>
      <c r="CV6" s="35" t="str">
        <f>IF(CV7="","",IF(CV7="-","【-】","【"&amp;SUBSTITUTE(TEXT(CV7,"#,##0.00"),"-","△")&amp;"】"))</f>
        <v>【56.31】</v>
      </c>
      <c r="CW6" s="36">
        <f>IF(CW7="",NA(),CW7)</f>
        <v>68.44</v>
      </c>
      <c r="CX6" s="36">
        <f t="shared" ref="CX6:DF6" si="11">IF(CX7="",NA(),CX7)</f>
        <v>61.77</v>
      </c>
      <c r="CY6" s="36">
        <f t="shared" si="11"/>
        <v>71.52</v>
      </c>
      <c r="CZ6" s="36">
        <f t="shared" si="11"/>
        <v>68.13</v>
      </c>
      <c r="DA6" s="36">
        <f t="shared" si="11"/>
        <v>46.89</v>
      </c>
      <c r="DB6" s="36">
        <f t="shared" si="11"/>
        <v>73.28</v>
      </c>
      <c r="DC6" s="36">
        <f t="shared" si="11"/>
        <v>72.42</v>
      </c>
      <c r="DD6" s="36">
        <f t="shared" si="11"/>
        <v>73.069999999999993</v>
      </c>
      <c r="DE6" s="36">
        <f t="shared" si="11"/>
        <v>72.78</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1.92</v>
      </c>
      <c r="EG6" s="36">
        <f t="shared" si="14"/>
        <v>1.27</v>
      </c>
      <c r="EH6" s="35">
        <f t="shared" si="14"/>
        <v>0</v>
      </c>
      <c r="EI6" s="36">
        <f t="shared" si="14"/>
        <v>0.53</v>
      </c>
      <c r="EJ6" s="36">
        <f t="shared" si="14"/>
        <v>0.72</v>
      </c>
      <c r="EK6" s="36">
        <f t="shared" si="14"/>
        <v>0.53</v>
      </c>
      <c r="EL6" s="36">
        <f t="shared" si="14"/>
        <v>0.71</v>
      </c>
      <c r="EM6" s="36">
        <f t="shared" si="14"/>
        <v>0.61</v>
      </c>
      <c r="EN6" s="35" t="str">
        <f>IF(EN7="","",IF(EN7="-","【-】","【"&amp;SUBSTITUTE(TEXT(EN7,"#,##0.00"),"-","△")&amp;"】"))</f>
        <v>【0.80】</v>
      </c>
    </row>
    <row r="7" spans="1:144" s="37" customFormat="1" x14ac:dyDescent="0.15">
      <c r="A7" s="29"/>
      <c r="B7" s="38">
        <v>2020</v>
      </c>
      <c r="C7" s="38">
        <v>435139</v>
      </c>
      <c r="D7" s="38">
        <v>47</v>
      </c>
      <c r="E7" s="38">
        <v>1</v>
      </c>
      <c r="F7" s="38">
        <v>0</v>
      </c>
      <c r="G7" s="38">
        <v>0</v>
      </c>
      <c r="H7" s="38" t="s">
        <v>95</v>
      </c>
      <c r="I7" s="38" t="s">
        <v>96</v>
      </c>
      <c r="J7" s="38" t="s">
        <v>97</v>
      </c>
      <c r="K7" s="38" t="s">
        <v>98</v>
      </c>
      <c r="L7" s="38" t="s">
        <v>99</v>
      </c>
      <c r="M7" s="38" t="s">
        <v>100</v>
      </c>
      <c r="N7" s="39" t="s">
        <v>101</v>
      </c>
      <c r="O7" s="39" t="s">
        <v>102</v>
      </c>
      <c r="P7" s="39">
        <v>58.91</v>
      </c>
      <c r="Q7" s="39">
        <v>2970</v>
      </c>
      <c r="R7" s="39">
        <v>3368</v>
      </c>
      <c r="S7" s="39">
        <v>207.58</v>
      </c>
      <c r="T7" s="39">
        <v>16.23</v>
      </c>
      <c r="U7" s="39">
        <v>1967</v>
      </c>
      <c r="V7" s="39">
        <v>4.6399999999999997</v>
      </c>
      <c r="W7" s="39">
        <v>423.92</v>
      </c>
      <c r="X7" s="39">
        <v>81.069999999999993</v>
      </c>
      <c r="Y7" s="39">
        <v>69.040000000000006</v>
      </c>
      <c r="Z7" s="39">
        <v>69.849999999999994</v>
      </c>
      <c r="AA7" s="39">
        <v>75.900000000000006</v>
      </c>
      <c r="AB7" s="39">
        <v>88.21</v>
      </c>
      <c r="AC7" s="39">
        <v>77.56</v>
      </c>
      <c r="AD7" s="39">
        <v>78.510000000000005</v>
      </c>
      <c r="AE7" s="39">
        <v>77.91</v>
      </c>
      <c r="AF7" s="39">
        <v>79.099999999999994</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823.6</v>
      </c>
      <c r="BF7" s="39">
        <v>758.75</v>
      </c>
      <c r="BG7" s="39">
        <v>658.32</v>
      </c>
      <c r="BH7" s="39">
        <v>564.29</v>
      </c>
      <c r="BI7" s="39">
        <v>728.09</v>
      </c>
      <c r="BJ7" s="39">
        <v>1144.79</v>
      </c>
      <c r="BK7" s="39">
        <v>1061.58</v>
      </c>
      <c r="BL7" s="39">
        <v>1007.7</v>
      </c>
      <c r="BM7" s="39">
        <v>1018.52</v>
      </c>
      <c r="BN7" s="39">
        <v>1128.72</v>
      </c>
      <c r="BO7" s="39">
        <v>949.15</v>
      </c>
      <c r="BP7" s="39">
        <v>77.400000000000006</v>
      </c>
      <c r="BQ7" s="39">
        <v>52.19</v>
      </c>
      <c r="BR7" s="39">
        <v>54.51</v>
      </c>
      <c r="BS7" s="39">
        <v>53.59</v>
      </c>
      <c r="BT7" s="39">
        <v>9.9499999999999993</v>
      </c>
      <c r="BU7" s="39">
        <v>56.04</v>
      </c>
      <c r="BV7" s="39">
        <v>58.52</v>
      </c>
      <c r="BW7" s="39">
        <v>59.22</v>
      </c>
      <c r="BX7" s="39">
        <v>58.79</v>
      </c>
      <c r="BY7" s="39">
        <v>41.84</v>
      </c>
      <c r="BZ7" s="39">
        <v>55.87</v>
      </c>
      <c r="CA7" s="39">
        <v>186.51</v>
      </c>
      <c r="CB7" s="39">
        <v>277.95999999999998</v>
      </c>
      <c r="CC7" s="39">
        <v>265.32</v>
      </c>
      <c r="CD7" s="39">
        <v>280.88</v>
      </c>
      <c r="CE7" s="39">
        <v>1647.11</v>
      </c>
      <c r="CF7" s="39">
        <v>304.35000000000002</v>
      </c>
      <c r="CG7" s="39">
        <v>296.3</v>
      </c>
      <c r="CH7" s="39">
        <v>292.89999999999998</v>
      </c>
      <c r="CI7" s="39">
        <v>298.25</v>
      </c>
      <c r="CJ7" s="39">
        <v>390.47</v>
      </c>
      <c r="CK7" s="39">
        <v>288.19</v>
      </c>
      <c r="CL7" s="39">
        <v>66.209999999999994</v>
      </c>
      <c r="CM7" s="39">
        <v>71.33</v>
      </c>
      <c r="CN7" s="39">
        <v>63.06</v>
      </c>
      <c r="CO7" s="39">
        <v>64.180000000000007</v>
      </c>
      <c r="CP7" s="39">
        <v>56.07</v>
      </c>
      <c r="CQ7" s="39">
        <v>55.9</v>
      </c>
      <c r="CR7" s="39">
        <v>57.3</v>
      </c>
      <c r="CS7" s="39">
        <v>56.76</v>
      </c>
      <c r="CT7" s="39">
        <v>56.04</v>
      </c>
      <c r="CU7" s="39">
        <v>49.08</v>
      </c>
      <c r="CV7" s="39">
        <v>56.31</v>
      </c>
      <c r="CW7" s="39">
        <v>68.44</v>
      </c>
      <c r="CX7" s="39">
        <v>61.77</v>
      </c>
      <c r="CY7" s="39">
        <v>71.52</v>
      </c>
      <c r="CZ7" s="39">
        <v>68.13</v>
      </c>
      <c r="DA7" s="39">
        <v>46.89</v>
      </c>
      <c r="DB7" s="39">
        <v>73.28</v>
      </c>
      <c r="DC7" s="39">
        <v>72.42</v>
      </c>
      <c r="DD7" s="39">
        <v>73.069999999999993</v>
      </c>
      <c r="DE7" s="39">
        <v>72.78</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1.92</v>
      </c>
      <c r="EG7" s="39">
        <v>1.27</v>
      </c>
      <c r="EH7" s="39">
        <v>0</v>
      </c>
      <c r="EI7" s="39">
        <v>0.53</v>
      </c>
      <c r="EJ7" s="39">
        <v>0.72</v>
      </c>
      <c r="EK7" s="39">
        <v>0.53</v>
      </c>
      <c r="EL7" s="39">
        <v>0.71</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2022-01-13T05:59:42Z</cp:lastPrinted>
  <dcterms:created xsi:type="dcterms:W3CDTF">2021-12-03T07:05:25Z</dcterms:created>
  <dcterms:modified xsi:type="dcterms:W3CDTF">2022-02-16T07:21:15Z</dcterms:modified>
  <cp:category/>
</cp:coreProperties>
</file>