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010 簡水\"/>
    </mc:Choice>
  </mc:AlternateContent>
  <workbookProtection workbookAlgorithmName="SHA-512" workbookHashValue="EF6R7ai5wpdkcYfpAEjvFze3bGxJhZY9MbsCLAF8h7LcY2YQIC8dixaholz+yZjs/53FvHNYkV0SGPH5UNntMw==" workbookSaltValue="uWAew74LAtw82B433gDUrQ==" workbookSpinCount="100000" lockStructure="1"/>
  <bookViews>
    <workbookView xWindow="0" yWindow="0" windowWidth="20490" windowHeight="705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E85" i="4"/>
  <c r="AL10" i="4"/>
  <c r="W10" i="4"/>
  <c r="P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<sst xmlns="http://schemas.openxmlformats.org/spreadsheetml/2006/main" count="233" uniqueCount="117">
  <si>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</si>
  <si>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</si>
  <si>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</si>
  <si>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</si>
  <si>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</si>
  <si>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</si>
  <si>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</si>
  <si>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</si>
  <si>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</si>
  <si>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</si>
  <si>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</si>
  <si>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</si>
  <si>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</si>
  <si>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</si>
  <si>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</si>
  <si>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</si>
  <si>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</si>
  <si>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</si>
  <si>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</si>
  <si>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</si>
  <si>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</si>
  <si>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</si>
  <si>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</si>
  <si>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</si>
  <si>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</si>
  <si>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</si>
  <si>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</si>
  <si>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</si>
  <si>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</si>
  <si>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</si>
  <si>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</si>
  <si>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</si>
  <si>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</si>
  <si>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</si>
  <si>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</si>
  <si>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</si>
  <si>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</si>
  <si>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</si>
  <si>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</si>
  <si>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</si>
  <si>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</si>
  <si>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</si>
  <si>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</si>
  <si>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</si>
  <si>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</si>
  <si>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</si>
  <si>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</si>
  <si>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</si>
  <si>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</si>
  <si>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</si>
  <si>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</si>
  <si>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</si>
  <si>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</si>
  <si>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</si>
  <si>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</si>
  <si>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</si>
  <si>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</si>
  <si>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</si>
  <si>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</si>
  <si>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</si>
  <si>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</si>
  <si>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</si>
  <si>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</si>
  <si>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</si>
  <si>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</si>
  <si>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</si>
  <si>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</si>
  <si>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</si>
  <si>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</si>
  <si>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</si>
  <si>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</si>
  <si>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</si>
  <si>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</si>
  <si>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</si>
  <si>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</si>
  <si>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</si>
  <si>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</si>
  <si>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</si>
  <si>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</si>
  <si>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</si>
  <si>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</si>
  <si>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</si>
  <si>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</si>
  <si>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</si>
  <si>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</si>
  <si>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</si>
  <si>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</si>
  <si>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</si>
  <si>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</si>
  <si>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</si>
  <si>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</si>
  <si>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</si>
  <si>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</si>
  <si>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</si>
  <si>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</si>
  <si>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</si>
  <si>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山都町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</si>
  <si>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</si>
  <si>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</si>
  <si>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</si>
  <si>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</si>
  <si>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</si>
  <si>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</si>
  <si>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</si>
  <si>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</si>
  <si>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</si>
  <si>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</si>
  <si>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</si>
  <si>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</si>
  <si>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</si>
  <si>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</si>
  <si>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</si>
  <si>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</si>
  <si>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</si>
  <si>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令和2年4月の水道事業統合に伴い、いずれの数値も前年度と大きく異なっている。
　収益的収支の比率は100％を超えており、全国平均、類似団体の平均を上回っているが、料金回収率を見ると、給水に係る費用のうち約45％が基準外繰出金により補填している状況にある。
今後、人口減少による給水収益の低下が見込まれるため、水道料金の改定について検討していく必要がある。</t>
    <rPh sb="1" eb="3">
      <t>レイワ</t>
    </rPh>
    <rPh sb="4" eb="5">
      <t>ネン</t>
    </rPh>
    <rPh sb="6" eb="7">
      <t>ガツ</t>
    </rPh>
    <rPh sb="8" eb="12">
      <t>スイドウジギョウ</t>
    </rPh>
    <rPh sb="12" eb="14">
      <t>トウゴウ</t>
    </rPh>
    <rPh sb="15" eb="16">
      <t>トモナ</t>
    </rPh>
    <rPh sb="22" eb="24">
      <t>スウチ</t>
    </rPh>
    <rPh sb="25" eb="28">
      <t>ゼンネンド</t>
    </rPh>
    <rPh sb="29" eb="30">
      <t>オオ</t>
    </rPh>
    <rPh sb="32" eb="33">
      <t>コト</t>
    </rPh>
    <rPh sb="41" eb="46">
      <t>シュウエキテキシュウシ</t>
    </rPh>
    <rPh sb="47" eb="49">
      <t>ヒリツ</t>
    </rPh>
    <rPh sb="55" eb="56">
      <t>コ</t>
    </rPh>
    <rPh sb="61" eb="65">
      <t>ゼンコクヘイキン</t>
    </rPh>
    <rPh sb="66" eb="70">
      <t>ルイジダンタイ</t>
    </rPh>
    <rPh sb="71" eb="73">
      <t>ヘイキン</t>
    </rPh>
    <rPh sb="74" eb="76">
      <t>ウワマワ</t>
    </rPh>
    <rPh sb="82" eb="87">
      <t>リョウキンカイシュウリツ</t>
    </rPh>
    <rPh sb="88" eb="89">
      <t>ミ</t>
    </rPh>
    <rPh sb="92" eb="94">
      <t>キュウスイ</t>
    </rPh>
    <rPh sb="95" eb="96">
      <t>カカ</t>
    </rPh>
    <rPh sb="97" eb="99">
      <t>ヒヨウ</t>
    </rPh>
    <rPh sb="102" eb="103">
      <t>ヤク</t>
    </rPh>
    <rPh sb="107" eb="110">
      <t>キジュンガイ</t>
    </rPh>
    <rPh sb="110" eb="112">
      <t>クリダ</t>
    </rPh>
    <rPh sb="112" eb="113">
      <t>キン</t>
    </rPh>
    <rPh sb="116" eb="118">
      <t>ホテン</t>
    </rPh>
    <rPh sb="122" eb="124">
      <t>ジョウキョウ</t>
    </rPh>
    <rPh sb="129" eb="131">
      <t>コンゴ</t>
    </rPh>
    <rPh sb="132" eb="136">
      <t>ジンコウゲンショウ</t>
    </rPh>
    <rPh sb="139" eb="143">
      <t>キュウスイシュウエキ</t>
    </rPh>
    <rPh sb="144" eb="146">
      <t>テイカ</t>
    </rPh>
    <rPh sb="147" eb="149">
      <t>ミコ</t>
    </rPh>
    <rPh sb="155" eb="159">
      <t>スイドウリョウキン</t>
    </rPh>
    <rPh sb="160" eb="162">
      <t>カイテイ</t>
    </rPh>
    <rPh sb="166" eb="168">
      <t>ケントウ</t>
    </rPh>
    <rPh sb="172" eb="174">
      <t>ヒツヨウ</t>
    </rPh>
    <phoneticPr fontId="4"/>
  </si>
  <si>
    <t>　平成9年度から平成16年度にかけて、水道施設の整備を実施しており、老朽化は少しずつ進んでいくため、施設更新について、長期的な資金計画等により将来に備える必要がある。</t>
    <rPh sb="1" eb="3">
      <t>ヘイセイ</t>
    </rPh>
    <rPh sb="4" eb="6">
      <t>ネンド</t>
    </rPh>
    <rPh sb="8" eb="10">
      <t>ヘイセイ</t>
    </rPh>
    <rPh sb="12" eb="14">
      <t>ネンド</t>
    </rPh>
    <rPh sb="19" eb="23">
      <t>スイドウシセツ</t>
    </rPh>
    <rPh sb="24" eb="26">
      <t>セイビ</t>
    </rPh>
    <rPh sb="27" eb="29">
      <t>ジッシ</t>
    </rPh>
    <rPh sb="34" eb="37">
      <t>ロウキュウカ</t>
    </rPh>
    <rPh sb="38" eb="39">
      <t>スコ</t>
    </rPh>
    <rPh sb="42" eb="43">
      <t>スス</t>
    </rPh>
    <rPh sb="50" eb="54">
      <t>シセツコウシン</t>
    </rPh>
    <rPh sb="59" eb="62">
      <t>チョウキテキ</t>
    </rPh>
    <rPh sb="63" eb="67">
      <t>シキンケイカク</t>
    </rPh>
    <rPh sb="67" eb="68">
      <t>トウ</t>
    </rPh>
    <rPh sb="71" eb="73">
      <t>ショウライ</t>
    </rPh>
    <rPh sb="74" eb="75">
      <t>ソナ</t>
    </rPh>
    <rPh sb="77" eb="79">
      <t>ヒツヨウ</t>
    </rPh>
    <phoneticPr fontId="4"/>
  </si>
  <si>
    <t>　令和2年4月の水道事業統合に伴い、山都町の設置する簡易水道事業の給水区域は大矢野原地区簡易水道事業のみとなった。
　経営状況は良好であり、今後も地元組合と連携し、経営基盤の強化に努めていく。</t>
    <rPh sb="1" eb="3">
      <t>レイワ</t>
    </rPh>
    <rPh sb="4" eb="5">
      <t>ネン</t>
    </rPh>
    <rPh sb="6" eb="7">
      <t>ガツ</t>
    </rPh>
    <rPh sb="8" eb="12">
      <t>スイドウジギョウ</t>
    </rPh>
    <rPh sb="12" eb="14">
      <t>トウゴウ</t>
    </rPh>
    <rPh sb="15" eb="16">
      <t>トモナ</t>
    </rPh>
    <rPh sb="18" eb="21">
      <t>ヤマトチョウ</t>
    </rPh>
    <rPh sb="22" eb="24">
      <t>セッチ</t>
    </rPh>
    <rPh sb="26" eb="30">
      <t>カンイスイドウ</t>
    </rPh>
    <rPh sb="30" eb="32">
      <t>ジギョウ</t>
    </rPh>
    <rPh sb="33" eb="37">
      <t>キュウスイクイキ</t>
    </rPh>
    <rPh sb="38" eb="44">
      <t>オオヤノハラチク</t>
    </rPh>
    <rPh sb="44" eb="48">
      <t>カンイスイドウ</t>
    </rPh>
    <rPh sb="48" eb="50">
      <t>ジギョウ</t>
    </rPh>
    <rPh sb="59" eb="63">
      <t>ケイエイジョウキョウ</t>
    </rPh>
    <rPh sb="64" eb="66">
      <t>リョウコウ</t>
    </rPh>
    <rPh sb="70" eb="72">
      <t>コンゴ</t>
    </rPh>
    <rPh sb="73" eb="77">
      <t>ジモトクミアイ</t>
    </rPh>
    <rPh sb="78" eb="80">
      <t>レンケイ</t>
    </rPh>
    <rPh sb="82" eb="86">
      <t>ケイエイキバン</t>
    </rPh>
    <rPh sb="87" eb="89">
      <t>キョウカ</t>
    </rPh>
    <rPh sb="90" eb="9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</si>
</sst>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1.33</c:v>
                </c:pt>
                <c:pt idx="1">
                  <c:v>6.43</c:v>
                </c:pt>
                <c:pt idx="2">
                  <c:v>4.3</c:v>
                </c:pt>
                <c:pt idx="3">
                  <c:v>1.48</c:v>
                </c:pt>
                <c:pt idx="4" formatCode="#,##0.00;&quot;△&quot;#,##0.00">
                  <c:v>0</c:v>
                </c:pt>
              </c:numCache>
            </c:numRef>
          </c:val>
          <c:extLst>
            <c:ext xmlns:c16="http://schemas.microsoft.com/office/drawing/2014/chart" uri="{C3380CC4-5D6E-409C-BE32-E72D297353CC}">
              <c16:uniqueId val="{00000000-7B88-4B6E-B062-4389C9C11EBF}"/>
            </c:ext>
          </c:extLst>
        </c:ser>
        <c:dLbls>
          <c:showLegendKey val="0"/>
          <c:showVal val="0"/>
          <c:showCatName val="0"/>
          <c:showSerName val="0"/>
          <c:showPercent val="0"/>
          <c:showBubbleSize val="0"/>
        </c:dLbls>
        <c:gapWidth val="150"/>
        <c:axId val="335492424"/>
        <c:axId val="33566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0.96</c:v>
                </c:pt>
                <c:pt idx="2">
                  <c:v>0.65</c:v>
                </c:pt>
                <c:pt idx="3">
                  <c:v>0.52</c:v>
                </c:pt>
                <c:pt idx="4">
                  <c:v>0.61</c:v>
                </c:pt>
              </c:numCache>
            </c:numRef>
          </c:val>
          <c:smooth val="0"/>
          <c:extLst>
            <c:ext xmlns:c16="http://schemas.microsoft.com/office/drawing/2014/chart" uri="{C3380CC4-5D6E-409C-BE32-E72D297353CC}">
              <c16:uniqueId val="{00000001-7B88-4B6E-B062-4389C9C11EBF}"/>
            </c:ext>
          </c:extLst>
        </c:ser>
        <c:dLbls>
          <c:showLegendKey val="0"/>
          <c:showVal val="0"/>
          <c:showCatName val="0"/>
          <c:showSerName val="0"/>
          <c:showPercent val="0"/>
          <c:showBubbleSize val="0"/>
        </c:dLbls>
        <c:marker val="1"/>
        <c:smooth val="0"/>
        <c:axId val="335492424"/>
        <c:axId val="335665432"/>
      </c:lineChart>
      <c:dateAx>
        <c:axId val="335492424"/>
        <c:scaling>
          <c:orientation val="minMax"/>
        </c:scaling>
        <c:delete val="1"/>
        <c:axPos val="b"/>
        <c:numFmt formatCode="&quot;H&quot;yy" sourceLinked="1"/>
        <c:majorTickMark val="none"/>
        <c:minorTickMark val="none"/>
        <c:tickLblPos val="none"/>
        <c:crossAx val="335665432"/>
        <c:crosses val="autoZero"/>
        <c:auto val="1"/>
        <c:lblOffset val="100"/>
        <c:baseTimeUnit val="years"/>
      </c:dateAx>
      <c:valAx>
        <c:axId val="33566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49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67.33</c:v>
                </c:pt>
                <c:pt idx="1">
                  <c:v>69.680000000000007</c:v>
                </c:pt>
                <c:pt idx="2">
                  <c:v>69.72</c:v>
                </c:pt>
                <c:pt idx="3">
                  <c:v>67.680000000000007</c:v>
                </c:pt>
                <c:pt idx="4">
                  <c:v>78.08</c:v>
                </c:pt>
              </c:numCache>
            </c:numRef>
          </c:val>
          <c:extLst>
            <c:ext xmlns:c16="http://schemas.microsoft.com/office/drawing/2014/chart" uri="{C3380CC4-5D6E-409C-BE32-E72D297353CC}">
              <c16:uniqueId val="{00000000-3163-43E3-989C-1D46748DE3F3}"/>
            </c:ext>
          </c:extLst>
        </c:ser>
        <c:dLbls>
          <c:showLegendKey val="0"/>
          <c:showVal val="0"/>
          <c:showCatName val="0"/>
          <c:showSerName val="0"/>
          <c:showPercent val="0"/>
          <c:showBubbleSize val="0"/>
        </c:dLbls>
        <c:gapWidth val="150"/>
        <c:axId val="336997288"/>
        <c:axId val="33700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56.19</c:v>
                </c:pt>
                <c:pt idx="1">
                  <c:v>56.65</c:v>
                </c:pt>
                <c:pt idx="2">
                  <c:v>56.41</c:v>
                </c:pt>
                <c:pt idx="3">
                  <c:v>54.9</c:v>
                </c:pt>
                <c:pt idx="4">
                  <c:v>49.08</c:v>
                </c:pt>
              </c:numCache>
            </c:numRef>
          </c:val>
          <c:smooth val="0"/>
          <c:extLst>
            <c:ext xmlns:c16="http://schemas.microsoft.com/office/drawing/2014/chart" uri="{C3380CC4-5D6E-409C-BE32-E72D297353CC}">
              <c16:uniqueId val="{00000001-3163-43E3-989C-1D46748DE3F3}"/>
            </c:ext>
          </c:extLst>
        </c:ser>
        <c:dLbls>
          <c:showLegendKey val="0"/>
          <c:showVal val="0"/>
          <c:showCatName val="0"/>
          <c:showSerName val="0"/>
          <c:showPercent val="0"/>
          <c:showBubbleSize val="0"/>
        </c:dLbls>
        <c:marker val="1"/>
        <c:smooth val="0"/>
        <c:axId val="336997288"/>
        <c:axId val="337000816"/>
      </c:lineChart>
      <c:dateAx>
        <c:axId val="336997288"/>
        <c:scaling>
          <c:orientation val="minMax"/>
        </c:scaling>
        <c:delete val="1"/>
        <c:axPos val="b"/>
        <c:numFmt formatCode="&quot;H&quot;yy" sourceLinked="1"/>
        <c:majorTickMark val="none"/>
        <c:minorTickMark val="none"/>
        <c:tickLblPos val="none"/>
        <c:crossAx val="337000816"/>
        <c:crosses val="autoZero"/>
        <c:auto val="1"/>
        <c:lblOffset val="100"/>
        <c:baseTimeUnit val="years"/>
      </c:dateAx>
      <c:valAx>
        <c:axId val="33700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99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c:v>
                </c:pt>
                <c:pt idx="1">
                  <c:v>80</c:v>
                </c:pt>
                <c:pt idx="2">
                  <c:v>80</c:v>
                </c:pt>
                <c:pt idx="3">
                  <c:v>80</c:v>
                </c:pt>
                <c:pt idx="4">
                  <c:v>100</c:v>
                </c:pt>
              </c:numCache>
            </c:numRef>
          </c:val>
          <c:extLst>
            <c:ext xmlns:c16="http://schemas.microsoft.com/office/drawing/2014/chart" uri="{C3380CC4-5D6E-409C-BE32-E72D297353CC}">
              <c16:uniqueId val="{00000000-5147-4408-9D4E-B01DDAA4E124}"/>
            </c:ext>
          </c:extLst>
        </c:ser>
        <c:dLbls>
          <c:showLegendKey val="0"/>
          <c:showVal val="0"/>
          <c:showCatName val="0"/>
          <c:showSerName val="0"/>
          <c:showPercent val="0"/>
          <c:showBubbleSize val="0"/>
        </c:dLbls>
        <c:gapWidth val="150"/>
        <c:axId val="336997680"/>
        <c:axId val="33700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77.180000000000007</c:v>
                </c:pt>
                <c:pt idx="1">
                  <c:v>76.13</c:v>
                </c:pt>
                <c:pt idx="2">
                  <c:v>75.12</c:v>
                </c:pt>
                <c:pt idx="3">
                  <c:v>74.27</c:v>
                </c:pt>
                <c:pt idx="4">
                  <c:v>71.27</c:v>
                </c:pt>
              </c:numCache>
            </c:numRef>
          </c:val>
          <c:smooth val="0"/>
          <c:extLst>
            <c:ext xmlns:c16="http://schemas.microsoft.com/office/drawing/2014/chart" uri="{C3380CC4-5D6E-409C-BE32-E72D297353CC}">
              <c16:uniqueId val="{00000001-5147-4408-9D4E-B01DDAA4E124}"/>
            </c:ext>
          </c:extLst>
        </c:ser>
        <c:dLbls>
          <c:showLegendKey val="0"/>
          <c:showVal val="0"/>
          <c:showCatName val="0"/>
          <c:showSerName val="0"/>
          <c:showPercent val="0"/>
          <c:showBubbleSize val="0"/>
        </c:dLbls>
        <c:marker val="1"/>
        <c:smooth val="0"/>
        <c:axId val="336997680"/>
        <c:axId val="337001208"/>
      </c:lineChart>
      <c:dateAx>
        <c:axId val="336997680"/>
        <c:scaling>
          <c:orientation val="minMax"/>
        </c:scaling>
        <c:delete val="1"/>
        <c:axPos val="b"/>
        <c:numFmt formatCode="&quot;H&quot;yy" sourceLinked="1"/>
        <c:majorTickMark val="none"/>
        <c:minorTickMark val="none"/>
        <c:tickLblPos val="none"/>
        <c:crossAx val="337001208"/>
        <c:crosses val="autoZero"/>
        <c:auto val="1"/>
        <c:lblOffset val="100"/>
        <c:baseTimeUnit val="years"/>
      </c:dateAx>
      <c:valAx>
        <c:axId val="33700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99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54.21</c:v>
                </c:pt>
                <c:pt idx="1">
                  <c:v>53.86</c:v>
                </c:pt>
                <c:pt idx="2">
                  <c:v>51.61</c:v>
                </c:pt>
                <c:pt idx="3">
                  <c:v>44.68</c:v>
                </c:pt>
                <c:pt idx="4">
                  <c:v>100.04</c:v>
                </c:pt>
              </c:numCache>
            </c:numRef>
          </c:val>
          <c:extLst>
            <c:ext xmlns:c16="http://schemas.microsoft.com/office/drawing/2014/chart" uri="{C3380CC4-5D6E-409C-BE32-E72D297353CC}">
              <c16:uniqueId val="{00000000-F9FF-4A2C-BE62-59138F4DC1DE}"/>
            </c:ext>
          </c:extLst>
        </c:ser>
        <c:dLbls>
          <c:showLegendKey val="0"/>
          <c:showVal val="0"/>
          <c:showCatName val="0"/>
          <c:showSerName val="0"/>
          <c:showPercent val="0"/>
          <c:showBubbleSize val="0"/>
        </c:dLbls>
        <c:gapWidth val="150"/>
        <c:axId val="336167880"/>
        <c:axId val="33616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76.650000000000006</c:v>
                </c:pt>
                <c:pt idx="1">
                  <c:v>73.959999999999994</c:v>
                </c:pt>
                <c:pt idx="2">
                  <c:v>75.010000000000005</c:v>
                </c:pt>
                <c:pt idx="3">
                  <c:v>72.760000000000005</c:v>
                </c:pt>
                <c:pt idx="4">
                  <c:v>73.22</c:v>
                </c:pt>
              </c:numCache>
            </c:numRef>
          </c:val>
          <c:smooth val="0"/>
          <c:extLst>
            <c:ext xmlns:c16="http://schemas.microsoft.com/office/drawing/2014/chart" uri="{C3380CC4-5D6E-409C-BE32-E72D297353CC}">
              <c16:uniqueId val="{00000001-F9FF-4A2C-BE62-59138F4DC1DE}"/>
            </c:ext>
          </c:extLst>
        </c:ser>
        <c:dLbls>
          <c:showLegendKey val="0"/>
          <c:showVal val="0"/>
          <c:showCatName val="0"/>
          <c:showSerName val="0"/>
          <c:showPercent val="0"/>
          <c:showBubbleSize val="0"/>
        </c:dLbls>
        <c:marker val="1"/>
        <c:smooth val="0"/>
        <c:axId val="336167880"/>
        <c:axId val="336168264"/>
      </c:lineChart>
      <c:dateAx>
        <c:axId val="336167880"/>
        <c:scaling>
          <c:orientation val="minMax"/>
        </c:scaling>
        <c:delete val="1"/>
        <c:axPos val="b"/>
        <c:numFmt formatCode="&quot;H&quot;yy" sourceLinked="1"/>
        <c:majorTickMark val="none"/>
        <c:minorTickMark val="none"/>
        <c:tickLblPos val="none"/>
        <c:crossAx val="336168264"/>
        <c:crosses val="autoZero"/>
        <c:auto val="1"/>
        <c:lblOffset val="100"/>
        <c:baseTimeUnit val="years"/>
      </c:dateAx>
      <c:valAx>
        <c:axId val="33616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16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59-45BA-A68E-1AF91FCD65E8}"/>
            </c:ext>
          </c:extLst>
        </c:ser>
        <c:dLbls>
          <c:showLegendKey val="0"/>
          <c:showVal val="0"/>
          <c:showCatName val="0"/>
          <c:showSerName val="0"/>
          <c:showPercent val="0"/>
          <c:showBubbleSize val="0"/>
        </c:dLbls>
        <c:gapWidth val="150"/>
        <c:axId val="336196976"/>
        <c:axId val="33619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59-45BA-A68E-1AF91FCD65E8}"/>
            </c:ext>
          </c:extLst>
        </c:ser>
        <c:dLbls>
          <c:showLegendKey val="0"/>
          <c:showVal val="0"/>
          <c:showCatName val="0"/>
          <c:showSerName val="0"/>
          <c:showPercent val="0"/>
          <c:showBubbleSize val="0"/>
        </c:dLbls>
        <c:marker val="1"/>
        <c:smooth val="0"/>
        <c:axId val="336196976"/>
        <c:axId val="336197360"/>
      </c:lineChart>
      <c:dateAx>
        <c:axId val="336196976"/>
        <c:scaling>
          <c:orientation val="minMax"/>
        </c:scaling>
        <c:delete val="1"/>
        <c:axPos val="b"/>
        <c:numFmt formatCode="&quot;H&quot;yy" sourceLinked="1"/>
        <c:majorTickMark val="none"/>
        <c:minorTickMark val="none"/>
        <c:tickLblPos val="none"/>
        <c:crossAx val="336197360"/>
        <c:crosses val="autoZero"/>
        <c:auto val="1"/>
        <c:lblOffset val="100"/>
        <c:baseTimeUnit val="years"/>
      </c:dateAx>
      <c:valAx>
        <c:axId val="33619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19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62-4837-8662-A7413DD28A35}"/>
            </c:ext>
          </c:extLst>
        </c:ser>
        <c:dLbls>
          <c:showLegendKey val="0"/>
          <c:showVal val="0"/>
          <c:showCatName val="0"/>
          <c:showSerName val="0"/>
          <c:showPercent val="0"/>
          <c:showBubbleSize val="0"/>
        </c:dLbls>
        <c:gapWidth val="150"/>
        <c:axId val="334901544"/>
        <c:axId val="33490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62-4837-8662-A7413DD28A35}"/>
            </c:ext>
          </c:extLst>
        </c:ser>
        <c:dLbls>
          <c:showLegendKey val="0"/>
          <c:showVal val="0"/>
          <c:showCatName val="0"/>
          <c:showSerName val="0"/>
          <c:showPercent val="0"/>
          <c:showBubbleSize val="0"/>
        </c:dLbls>
        <c:marker val="1"/>
        <c:smooth val="0"/>
        <c:axId val="334901544"/>
        <c:axId val="334901936"/>
      </c:lineChart>
      <c:dateAx>
        <c:axId val="334901544"/>
        <c:scaling>
          <c:orientation val="minMax"/>
        </c:scaling>
        <c:delete val="1"/>
        <c:axPos val="b"/>
        <c:numFmt formatCode="&quot;H&quot;yy" sourceLinked="1"/>
        <c:majorTickMark val="none"/>
        <c:minorTickMark val="none"/>
        <c:tickLblPos val="none"/>
        <c:crossAx val="334901936"/>
        <c:crosses val="autoZero"/>
        <c:auto val="1"/>
        <c:lblOffset val="100"/>
        <c:baseTimeUnit val="years"/>
      </c:dateAx>
      <c:valAx>
        <c:axId val="33490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0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29-47A5-BB1A-CA508F82FABE}"/>
            </c:ext>
          </c:extLst>
        </c:ser>
        <c:dLbls>
          <c:showLegendKey val="0"/>
          <c:showVal val="0"/>
          <c:showCatName val="0"/>
          <c:showSerName val="0"/>
          <c:showPercent val="0"/>
          <c:showBubbleSize val="0"/>
        </c:dLbls>
        <c:gapWidth val="150"/>
        <c:axId val="336323664"/>
        <c:axId val="33632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29-47A5-BB1A-CA508F82FABE}"/>
            </c:ext>
          </c:extLst>
        </c:ser>
        <c:dLbls>
          <c:showLegendKey val="0"/>
          <c:showVal val="0"/>
          <c:showCatName val="0"/>
          <c:showSerName val="0"/>
          <c:showPercent val="0"/>
          <c:showBubbleSize val="0"/>
        </c:dLbls>
        <c:marker val="1"/>
        <c:smooth val="0"/>
        <c:axId val="336323664"/>
        <c:axId val="336325624"/>
      </c:lineChart>
      <c:dateAx>
        <c:axId val="336323664"/>
        <c:scaling>
          <c:orientation val="minMax"/>
        </c:scaling>
        <c:delete val="1"/>
        <c:axPos val="b"/>
        <c:numFmt formatCode="&quot;H&quot;yy" sourceLinked="1"/>
        <c:majorTickMark val="none"/>
        <c:minorTickMark val="none"/>
        <c:tickLblPos val="none"/>
        <c:crossAx val="336325624"/>
        <c:crosses val="autoZero"/>
        <c:auto val="1"/>
        <c:lblOffset val="100"/>
        <c:baseTimeUnit val="years"/>
      </c:dateAx>
      <c:valAx>
        <c:axId val="33632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2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24-4280-A00D-6789D439BB08}"/>
            </c:ext>
          </c:extLst>
        </c:ser>
        <c:dLbls>
          <c:showLegendKey val="0"/>
          <c:showVal val="0"/>
          <c:showCatName val="0"/>
          <c:showSerName val="0"/>
          <c:showPercent val="0"/>
          <c:showBubbleSize val="0"/>
        </c:dLbls>
        <c:gapWidth val="150"/>
        <c:axId val="336322096"/>
        <c:axId val="33632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24-4280-A00D-6789D439BB08}"/>
            </c:ext>
          </c:extLst>
        </c:ser>
        <c:dLbls>
          <c:showLegendKey val="0"/>
          <c:showVal val="0"/>
          <c:showCatName val="0"/>
          <c:showSerName val="0"/>
          <c:showPercent val="0"/>
          <c:showBubbleSize val="0"/>
        </c:dLbls>
        <c:marker val="1"/>
        <c:smooth val="0"/>
        <c:axId val="336322096"/>
        <c:axId val="336324448"/>
      </c:lineChart>
      <c:dateAx>
        <c:axId val="336322096"/>
        <c:scaling>
          <c:orientation val="minMax"/>
        </c:scaling>
        <c:delete val="1"/>
        <c:axPos val="b"/>
        <c:numFmt formatCode="&quot;H&quot;yy" sourceLinked="1"/>
        <c:majorTickMark val="none"/>
        <c:minorTickMark val="none"/>
        <c:tickLblPos val="none"/>
        <c:crossAx val="336324448"/>
        <c:crosses val="autoZero"/>
        <c:auto val="1"/>
        <c:lblOffset val="100"/>
        <c:baseTimeUnit val="years"/>
      </c:dateAx>
      <c:valAx>
        <c:axId val="33632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2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1792.97</c:v>
                </c:pt>
                <c:pt idx="1">
                  <c:v>1918.84</c:v>
                </c:pt>
                <c:pt idx="2">
                  <c:v>2070.5700000000002</c:v>
                </c:pt>
                <c:pt idx="3">
                  <c:v>2167.15</c:v>
                </c:pt>
                <c:pt idx="4" formatCode="#,##0.00;&quot;△&quot;#,##0.00">
                  <c:v>0</c:v>
                </c:pt>
              </c:numCache>
            </c:numRef>
          </c:val>
          <c:extLst>
            <c:ext xmlns:c16="http://schemas.microsoft.com/office/drawing/2014/chart" uri="{C3380CC4-5D6E-409C-BE32-E72D297353CC}">
              <c16:uniqueId val="{00000000-99BE-4EAE-AADB-D53DE81C48EF}"/>
            </c:ext>
          </c:extLst>
        </c:ser>
        <c:dLbls>
          <c:showLegendKey val="0"/>
          <c:showVal val="0"/>
          <c:showCatName val="0"/>
          <c:showSerName val="0"/>
          <c:showPercent val="0"/>
          <c:showBubbleSize val="0"/>
        </c:dLbls>
        <c:gapWidth val="150"/>
        <c:axId val="336321704"/>
        <c:axId val="33632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1346.23</c:v>
                </c:pt>
                <c:pt idx="1">
                  <c:v>1295.06</c:v>
                </c:pt>
                <c:pt idx="2">
                  <c:v>1168.7</c:v>
                </c:pt>
                <c:pt idx="3">
                  <c:v>1245.46</c:v>
                </c:pt>
                <c:pt idx="4">
                  <c:v>1128.72</c:v>
                </c:pt>
              </c:numCache>
            </c:numRef>
          </c:val>
          <c:smooth val="0"/>
          <c:extLst>
            <c:ext xmlns:c16="http://schemas.microsoft.com/office/drawing/2014/chart" uri="{C3380CC4-5D6E-409C-BE32-E72D297353CC}">
              <c16:uniqueId val="{00000001-99BE-4EAE-AADB-D53DE81C48EF}"/>
            </c:ext>
          </c:extLst>
        </c:ser>
        <c:dLbls>
          <c:showLegendKey val="0"/>
          <c:showVal val="0"/>
          <c:showCatName val="0"/>
          <c:showSerName val="0"/>
          <c:showPercent val="0"/>
          <c:showBubbleSize val="0"/>
        </c:dLbls>
        <c:marker val="1"/>
        <c:smooth val="0"/>
        <c:axId val="336321704"/>
        <c:axId val="336322488"/>
      </c:lineChart>
      <c:dateAx>
        <c:axId val="336321704"/>
        <c:scaling>
          <c:orientation val="minMax"/>
        </c:scaling>
        <c:delete val="1"/>
        <c:axPos val="b"/>
        <c:numFmt formatCode="&quot;H&quot;yy" sourceLinked="1"/>
        <c:majorTickMark val="none"/>
        <c:minorTickMark val="none"/>
        <c:tickLblPos val="none"/>
        <c:crossAx val="336322488"/>
        <c:crosses val="autoZero"/>
        <c:auto val="1"/>
        <c:lblOffset val="100"/>
        <c:baseTimeUnit val="years"/>
      </c:dateAx>
      <c:valAx>
        <c:axId val="33632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2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33.950000000000003</c:v>
                </c:pt>
                <c:pt idx="1">
                  <c:v>34.909999999999997</c:v>
                </c:pt>
                <c:pt idx="2">
                  <c:v>35.04</c:v>
                </c:pt>
                <c:pt idx="3">
                  <c:v>33.26</c:v>
                </c:pt>
                <c:pt idx="4">
                  <c:v>55.29</c:v>
                </c:pt>
              </c:numCache>
            </c:numRef>
          </c:val>
          <c:extLst>
            <c:ext xmlns:c16="http://schemas.microsoft.com/office/drawing/2014/chart" uri="{C3380CC4-5D6E-409C-BE32-E72D297353CC}">
              <c16:uniqueId val="{00000000-031A-41AF-950B-CB01F48E484E}"/>
            </c:ext>
          </c:extLst>
        </c:ser>
        <c:dLbls>
          <c:showLegendKey val="0"/>
          <c:showVal val="0"/>
          <c:showCatName val="0"/>
          <c:showSerName val="0"/>
          <c:showPercent val="0"/>
          <c:showBubbleSize val="0"/>
        </c:dLbls>
        <c:gapWidth val="150"/>
        <c:axId val="336323272"/>
        <c:axId val="33632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53.41</c:v>
                </c:pt>
                <c:pt idx="1">
                  <c:v>53.29</c:v>
                </c:pt>
                <c:pt idx="2">
                  <c:v>53.59</c:v>
                </c:pt>
                <c:pt idx="3">
                  <c:v>51.08</c:v>
                </c:pt>
                <c:pt idx="4">
                  <c:v>41.84</c:v>
                </c:pt>
              </c:numCache>
            </c:numRef>
          </c:val>
          <c:smooth val="0"/>
          <c:extLst>
            <c:ext xmlns:c16="http://schemas.microsoft.com/office/drawing/2014/chart" uri="{C3380CC4-5D6E-409C-BE32-E72D297353CC}">
              <c16:uniqueId val="{00000001-031A-41AF-950B-CB01F48E484E}"/>
            </c:ext>
          </c:extLst>
        </c:ser>
        <c:dLbls>
          <c:showLegendKey val="0"/>
          <c:showVal val="0"/>
          <c:showCatName val="0"/>
          <c:showSerName val="0"/>
          <c:showPercent val="0"/>
          <c:showBubbleSize val="0"/>
        </c:dLbls>
        <c:marker val="1"/>
        <c:smooth val="0"/>
        <c:axId val="336323272"/>
        <c:axId val="336326016"/>
      </c:lineChart>
      <c:dateAx>
        <c:axId val="336323272"/>
        <c:scaling>
          <c:orientation val="minMax"/>
        </c:scaling>
        <c:delete val="1"/>
        <c:axPos val="b"/>
        <c:numFmt formatCode="&quot;H&quot;yy" sourceLinked="1"/>
        <c:majorTickMark val="none"/>
        <c:minorTickMark val="none"/>
        <c:tickLblPos val="none"/>
        <c:crossAx val="336326016"/>
        <c:crosses val="autoZero"/>
        <c:auto val="1"/>
        <c:lblOffset val="100"/>
        <c:baseTimeUnit val="years"/>
      </c:dateAx>
      <c:valAx>
        <c:axId val="33632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2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433.07</c:v>
                </c:pt>
                <c:pt idx="1">
                  <c:v>421.16</c:v>
                </c:pt>
                <c:pt idx="2">
                  <c:v>414.4</c:v>
                </c:pt>
                <c:pt idx="3">
                  <c:v>437.94</c:v>
                </c:pt>
                <c:pt idx="4">
                  <c:v>57.68</c:v>
                </c:pt>
              </c:numCache>
            </c:numRef>
          </c:val>
          <c:extLst>
            <c:ext xmlns:c16="http://schemas.microsoft.com/office/drawing/2014/chart" uri="{C3380CC4-5D6E-409C-BE32-E72D297353CC}">
              <c16:uniqueId val="{00000000-E75D-4146-84BE-DD745A05E22E}"/>
            </c:ext>
          </c:extLst>
        </c:ser>
        <c:dLbls>
          <c:showLegendKey val="0"/>
          <c:showVal val="0"/>
          <c:showCatName val="0"/>
          <c:showSerName val="0"/>
          <c:showPercent val="0"/>
          <c:showBubbleSize val="0"/>
        </c:dLbls>
        <c:gapWidth val="150"/>
        <c:axId val="336328760"/>
        <c:axId val="33632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277.39999999999998</c:v>
                </c:pt>
                <c:pt idx="1">
                  <c:v>259.02</c:v>
                </c:pt>
                <c:pt idx="2">
                  <c:v>259.79000000000002</c:v>
                </c:pt>
                <c:pt idx="3">
                  <c:v>262.13</c:v>
                </c:pt>
                <c:pt idx="4">
                  <c:v>390.47</c:v>
                </c:pt>
              </c:numCache>
            </c:numRef>
          </c:val>
          <c:smooth val="0"/>
          <c:extLst>
            <c:ext xmlns:c16="http://schemas.microsoft.com/office/drawing/2014/chart" uri="{C3380CC4-5D6E-409C-BE32-E72D297353CC}">
              <c16:uniqueId val="{00000001-E75D-4146-84BE-DD745A05E22E}"/>
            </c:ext>
          </c:extLst>
        </c:ser>
        <c:dLbls>
          <c:showLegendKey val="0"/>
          <c:showVal val="0"/>
          <c:showCatName val="0"/>
          <c:showSerName val="0"/>
          <c:showPercent val="0"/>
          <c:showBubbleSize val="0"/>
        </c:dLbls>
        <c:marker val="1"/>
        <c:smooth val="0"/>
        <c:axId val="336328760"/>
        <c:axId val="336327192"/>
      </c:lineChart>
      <c:dateAx>
        <c:axId val="336328760"/>
        <c:scaling>
          <c:orientation val="minMax"/>
        </c:scaling>
        <c:delete val="1"/>
        <c:axPos val="b"/>
        <c:numFmt formatCode="&quot;H&quot;yy" sourceLinked="1"/>
        <c:majorTickMark val="none"/>
        <c:minorTickMark val="none"/>
        <c:tickLblPos val="none"/>
        <c:crossAx val="336327192"/>
        <c:crosses val="autoZero"/>
        <c:auto val="1"/>
        <c:lblOffset val="100"/>
        <c:baseTimeUnit val="years"/>
      </c:dateAx>
      <c:valAx>
        <c:axId val="33632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2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4" zoomScaleNormal="64"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山都町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14367</v>
      </c>
      <c r="AM8" s="51"/>
      <c r="AN8" s="51"/>
      <c r="AO8" s="51"/>
      <c r="AP8" s="51"/>
      <c r="AQ8" s="51"/>
      <c r="AR8" s="51"/>
      <c r="AS8" s="51"/>
      <c r="AT8" s="47">
        <f>データ!$S$6</f>
        <v>544.66999999999996</v>
      </c>
      <c r="AU8" s="47"/>
      <c r="AV8" s="47"/>
      <c r="AW8" s="47"/>
      <c r="AX8" s="47"/>
      <c r="AY8" s="47"/>
      <c r="AZ8" s="47"/>
      <c r="BA8" s="47"/>
      <c r="BB8" s="47">
        <f>データ!$T$6</f>
        <v>26.38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82.04</v>
      </c>
      <c r="Q10" s="47"/>
      <c r="R10" s="47"/>
      <c r="S10" s="47"/>
      <c r="T10" s="47"/>
      <c r="U10" s="47"/>
      <c r="V10" s="47"/>
      <c r="W10" s="51">
        <f>データ!$Q$6</f>
        <v>0</v>
      </c>
      <c r="X10" s="51"/>
      <c r="Y10" s="51"/>
      <c r="Z10" s="51"/>
      <c r="AA10" s="51"/>
      <c r="AB10" s="51"/>
      <c r="AC10" s="51"/>
      <c r="AD10" s="2"/>
      <c r="AE10" s="2"/>
      <c r="AF10" s="2"/>
      <c r="AG10" s="2"/>
      <c r="AH10" s="2"/>
      <c r="AI10" s="2"/>
      <c r="AJ10" s="2"/>
      <c r="AK10" s="2"/>
      <c r="AL10" s="51">
        <f>データ!$U$6</f>
        <v>498</v>
      </c>
      <c r="AM10" s="51"/>
      <c r="AN10" s="51"/>
      <c r="AO10" s="51"/>
      <c r="AP10" s="51"/>
      <c r="AQ10" s="51"/>
      <c r="AR10" s="51"/>
      <c r="AS10" s="51"/>
      <c r="AT10" s="47">
        <f>データ!$V$6</f>
        <v>2.86</v>
      </c>
      <c r="AU10" s="47"/>
      <c r="AV10" s="47"/>
      <c r="AW10" s="47"/>
      <c r="AX10" s="47"/>
      <c r="AY10" s="47"/>
      <c r="AZ10" s="47"/>
      <c r="BA10" s="47"/>
      <c r="BB10" s="47">
        <f>データ!$W$6</f>
        <v>174.13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2vFgu6Z9PGWsIZscHUKim/EQktEJXDkBk3G2L04zTLi+xLpPAq3JD4fups5fHhEIZt/v5oBO7WHHKFCxrtDsbQ==" saltValue="AIS6dM/tSUUXAcF4eG40y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434477</v>
      </c>
      <c r="D6" s="34">
        <f t="shared" si="3"/>
        <v>47</v>
      </c>
      <c r="E6" s="34">
        <f t="shared" si="3"/>
        <v>1</v>
      </c>
      <c r="F6" s="34">
        <f t="shared" si="3"/>
        <v>0</v>
      </c>
      <c r="G6" s="34">
        <f t="shared" si="3"/>
        <v>0</v>
      </c>
      <c r="H6" s="34" t="str">
        <f t="shared" si="3"/>
        <v>熊本県　山都町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82.04</v>
      </c>
      <c r="Q6" s="35">
        <f t="shared" si="3"/>
        <v>0</v>
      </c>
      <c r="R6" s="35">
        <f t="shared" si="3"/>
        <v>14367</v>
      </c>
      <c r="S6" s="35">
        <f t="shared" si="3"/>
        <v>544.66999999999996</v>
      </c>
      <c r="T6" s="35">
        <f t="shared" si="3"/>
        <v>26.38</v>
      </c>
      <c r="U6" s="35">
        <f t="shared" si="3"/>
        <v>498</v>
      </c>
      <c r="V6" s="35">
        <f t="shared" si="3"/>
        <v>2.86</v>
      </c>
      <c r="W6" s="35">
        <f t="shared" si="3"/>
        <v>174.13</v>
      </c>
      <c r="X6" s="36">
        <f>IF(X7="",NA(),X7)</f>
        <v>54.21</v>
      </c>
      <c r="Y6" s="36">
        <f t="shared" ref="Y6:AG6" si="4">IF(Y7="",NA(),Y7)</f>
        <v>53.86</v>
      </c>
      <c r="Z6" s="36">
        <f t="shared" si="4"/>
        <v>51.61</v>
      </c>
      <c r="AA6" s="36">
        <f t="shared" si="4"/>
        <v>44.68</v>
      </c>
      <c r="AB6" s="36">
        <f t="shared" si="4"/>
        <v>100.04</v>
      </c>
      <c r="AC6" s="36">
        <f t="shared" si="4"/>
        <v>76.650000000000006</v>
      </c>
      <c r="AD6" s="36">
        <f t="shared" si="4"/>
        <v>73.959999999999994</v>
      </c>
      <c r="AE6" s="36">
        <f t="shared" si="4"/>
        <v>75.010000000000005</v>
      </c>
      <c r="AF6" s="36">
        <f t="shared" si="4"/>
        <v>72.760000000000005</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1792.97</v>
      </c>
      <c r="BF6" s="36">
        <f t="shared" ref="BF6:BN6" si="7">IF(BF7="",NA(),BF7)</f>
        <v>1918.84</v>
      </c>
      <c r="BG6" s="36">
        <f t="shared" si="7"/>
        <v>2070.5700000000002</v>
      </c>
      <c r="BH6" s="36">
        <f t="shared" si="7"/>
        <v>2167.15</v>
      </c>
      <c r="BI6" s="35">
        <f t="shared" si="7"/>
        <v>0</v>
      </c>
      <c r="BJ6" s="36">
        <f t="shared" si="7"/>
        <v>1346.23</v>
      </c>
      <c r="BK6" s="36">
        <f t="shared" si="7"/>
        <v>1295.06</v>
      </c>
      <c r="BL6" s="36">
        <f t="shared" si="7"/>
        <v>1168.7</v>
      </c>
      <c r="BM6" s="36">
        <f t="shared" si="7"/>
        <v>1245.46</v>
      </c>
      <c r="BN6" s="36">
        <f t="shared" si="7"/>
        <v>1128.72</v>
      </c>
      <c r="BO6" s="35" t="str">
        <f>IF(BO7="","",IF(BO7="-","【-】","【"&amp;SUBSTITUTE(TEXT(BO7,"#,##0.00"),"-","△")&amp;"】"))</f>
        <v>【949.15】</v>
      </c>
      <c r="BP6" s="36">
        <f>IF(BP7="",NA(),BP7)</f>
        <v>33.950000000000003</v>
      </c>
      <c r="BQ6" s="36">
        <f t="shared" ref="BQ6:BY6" si="8">IF(BQ7="",NA(),BQ7)</f>
        <v>34.909999999999997</v>
      </c>
      <c r="BR6" s="36">
        <f t="shared" si="8"/>
        <v>35.04</v>
      </c>
      <c r="BS6" s="36">
        <f t="shared" si="8"/>
        <v>33.26</v>
      </c>
      <c r="BT6" s="36">
        <f t="shared" si="8"/>
        <v>55.29</v>
      </c>
      <c r="BU6" s="36">
        <f t="shared" si="8"/>
        <v>53.41</v>
      </c>
      <c r="BV6" s="36">
        <f t="shared" si="8"/>
        <v>53.29</v>
      </c>
      <c r="BW6" s="36">
        <f t="shared" si="8"/>
        <v>53.59</v>
      </c>
      <c r="BX6" s="36">
        <f t="shared" si="8"/>
        <v>51.08</v>
      </c>
      <c r="BY6" s="36">
        <f t="shared" si="8"/>
        <v>41.84</v>
      </c>
      <c r="BZ6" s="35" t="str">
        <f>IF(BZ7="","",IF(BZ7="-","【-】","【"&amp;SUBSTITUTE(TEXT(BZ7,"#,##0.00"),"-","△")&amp;"】"))</f>
        <v>【55.87】</v>
      </c>
      <c r="CA6" s="36">
        <f>IF(CA7="",NA(),CA7)</f>
        <v>433.07</v>
      </c>
      <c r="CB6" s="36">
        <f t="shared" ref="CB6:CJ6" si="9">IF(CB7="",NA(),CB7)</f>
        <v>421.16</v>
      </c>
      <c r="CC6" s="36">
        <f t="shared" si="9"/>
        <v>414.4</v>
      </c>
      <c r="CD6" s="36">
        <f t="shared" si="9"/>
        <v>437.94</v>
      </c>
      <c r="CE6" s="36">
        <f t="shared" si="9"/>
        <v>57.68</v>
      </c>
      <c r="CF6" s="36">
        <f t="shared" si="9"/>
        <v>277.39999999999998</v>
      </c>
      <c r="CG6" s="36">
        <f t="shared" si="9"/>
        <v>259.02</v>
      </c>
      <c r="CH6" s="36">
        <f t="shared" si="9"/>
        <v>259.79000000000002</v>
      </c>
      <c r="CI6" s="36">
        <f t="shared" si="9"/>
        <v>262.13</v>
      </c>
      <c r="CJ6" s="36">
        <f t="shared" si="9"/>
        <v>390.47</v>
      </c>
      <c r="CK6" s="35" t="str">
        <f>IF(CK7="","",IF(CK7="-","【-】","【"&amp;SUBSTITUTE(TEXT(CK7,"#,##0.00"),"-","△")&amp;"】"))</f>
        <v>【288.19】</v>
      </c>
      <c r="CL6" s="36">
        <f>IF(CL7="",NA(),CL7)</f>
        <v>67.33</v>
      </c>
      <c r="CM6" s="36">
        <f t="shared" ref="CM6:CU6" si="10">IF(CM7="",NA(),CM7)</f>
        <v>69.680000000000007</v>
      </c>
      <c r="CN6" s="36">
        <f t="shared" si="10"/>
        <v>69.72</v>
      </c>
      <c r="CO6" s="36">
        <f t="shared" si="10"/>
        <v>67.680000000000007</v>
      </c>
      <c r="CP6" s="36">
        <f t="shared" si="10"/>
        <v>78.08</v>
      </c>
      <c r="CQ6" s="36">
        <f t="shared" si="10"/>
        <v>56.19</v>
      </c>
      <c r="CR6" s="36">
        <f t="shared" si="10"/>
        <v>56.65</v>
      </c>
      <c r="CS6" s="36">
        <f t="shared" si="10"/>
        <v>56.41</v>
      </c>
      <c r="CT6" s="36">
        <f t="shared" si="10"/>
        <v>54.9</v>
      </c>
      <c r="CU6" s="36">
        <f t="shared" si="10"/>
        <v>49.08</v>
      </c>
      <c r="CV6" s="35" t="str">
        <f>IF(CV7="","",IF(CV7="-","【-】","【"&amp;SUBSTITUTE(TEXT(CV7,"#,##0.00"),"-","△")&amp;"】"))</f>
        <v>【56.31】</v>
      </c>
      <c r="CW6" s="36">
        <f>IF(CW7="",NA(),CW7)</f>
        <v>80</v>
      </c>
      <c r="CX6" s="36">
        <f t="shared" ref="CX6:DF6" si="11">IF(CX7="",NA(),CX7)</f>
        <v>80</v>
      </c>
      <c r="CY6" s="36">
        <f t="shared" si="11"/>
        <v>80</v>
      </c>
      <c r="CZ6" s="36">
        <f t="shared" si="11"/>
        <v>80</v>
      </c>
      <c r="DA6" s="36">
        <f t="shared" si="11"/>
        <v>100</v>
      </c>
      <c r="DB6" s="36">
        <f t="shared" si="11"/>
        <v>77.180000000000007</v>
      </c>
      <c r="DC6" s="36">
        <f t="shared" si="11"/>
        <v>76.13</v>
      </c>
      <c r="DD6" s="36">
        <f t="shared" si="11"/>
        <v>75.12</v>
      </c>
      <c r="DE6" s="36">
        <f t="shared" si="11"/>
        <v>74.27</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1.33</v>
      </c>
      <c r="EE6" s="36">
        <f t="shared" ref="EE6:EM6" si="14">IF(EE7="",NA(),EE7)</f>
        <v>6.43</v>
      </c>
      <c r="EF6" s="36">
        <f t="shared" si="14"/>
        <v>4.3</v>
      </c>
      <c r="EG6" s="36">
        <f t="shared" si="14"/>
        <v>1.48</v>
      </c>
      <c r="EH6" s="35">
        <f t="shared" si="14"/>
        <v>0</v>
      </c>
      <c r="EI6" s="36">
        <f t="shared" si="14"/>
        <v>0.8</v>
      </c>
      <c r="EJ6" s="36">
        <f t="shared" si="14"/>
        <v>0.96</v>
      </c>
      <c r="EK6" s="36">
        <f t="shared" si="14"/>
        <v>0.65</v>
      </c>
      <c r="EL6" s="36">
        <f t="shared" si="14"/>
        <v>0.52</v>
      </c>
      <c r="EM6" s="36">
        <f t="shared" si="14"/>
        <v>0.61</v>
      </c>
      <c r="EN6" s="35" t="str">
        <f>IF(EN7="","",IF(EN7="-","【-】","【"&amp;SUBSTITUTE(TEXT(EN7,"#,##0.00"),"-","△")&amp;"】"))</f>
        <v>【0.80】</v>
      </c>
    </row>
    <row r="7" spans="1:144" s="37" customFormat="1" x14ac:dyDescent="0.15">
      <c r="A7" s="29"/>
      <c r="B7" s="38">
        <v>2020</v>
      </c>
      <c r="C7" s="38">
        <v>434477</v>
      </c>
      <c r="D7" s="38">
        <v>47</v>
      </c>
      <c r="E7" s="38">
        <v>1</v>
      </c>
      <c r="F7" s="38">
        <v>0</v>
      </c>
      <c r="G7" s="38">
        <v>0</v>
      </c>
      <c r="H7" s="38" t="s">
        <v>96</v>
      </c>
      <c r="I7" s="38" t="s">
        <v>97</v>
      </c>
      <c r="J7" s="38" t="s">
        <v>98</v>
      </c>
      <c r="K7" s="38" t="s">
        <v>99</v>
      </c>
      <c r="L7" s="38" t="s">
        <v>100</v>
      </c>
      <c r="M7" s="38" t="s">
        <v>101</v>
      </c>
      <c r="N7" s="39" t="s">
        <v>102</v>
      </c>
      <c r="O7" s="39" t="s">
        <v>103</v>
      </c>
      <c r="P7" s="39">
        <v>82.04</v>
      </c>
      <c r="Q7" s="39">
        <v>0</v>
      </c>
      <c r="R7" s="39">
        <v>14367</v>
      </c>
      <c r="S7" s="39">
        <v>544.66999999999996</v>
      </c>
      <c r="T7" s="39">
        <v>26.38</v>
      </c>
      <c r="U7" s="39">
        <v>498</v>
      </c>
      <c r="V7" s="39">
        <v>2.86</v>
      </c>
      <c r="W7" s="39">
        <v>174.13</v>
      </c>
      <c r="X7" s="39">
        <v>54.21</v>
      </c>
      <c r="Y7" s="39">
        <v>53.86</v>
      </c>
      <c r="Z7" s="39">
        <v>51.61</v>
      </c>
      <c r="AA7" s="39">
        <v>44.68</v>
      </c>
      <c r="AB7" s="39">
        <v>100.04</v>
      </c>
      <c r="AC7" s="39">
        <v>76.650000000000006</v>
      </c>
      <c r="AD7" s="39">
        <v>73.959999999999994</v>
      </c>
      <c r="AE7" s="39">
        <v>75.010000000000005</v>
      </c>
      <c r="AF7" s="39">
        <v>72.760000000000005</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1792.97</v>
      </c>
      <c r="BF7" s="39">
        <v>1918.84</v>
      </c>
      <c r="BG7" s="39">
        <v>2070.5700000000002</v>
      </c>
      <c r="BH7" s="39">
        <v>2167.15</v>
      </c>
      <c r="BI7" s="39">
        <v>0</v>
      </c>
      <c r="BJ7" s="39">
        <v>1346.23</v>
      </c>
      <c r="BK7" s="39">
        <v>1295.06</v>
      </c>
      <c r="BL7" s="39">
        <v>1168.7</v>
      </c>
      <c r="BM7" s="39">
        <v>1245.46</v>
      </c>
      <c r="BN7" s="39">
        <v>1128.72</v>
      </c>
      <c r="BO7" s="39">
        <v>949.15</v>
      </c>
      <c r="BP7" s="39">
        <v>33.950000000000003</v>
      </c>
      <c r="BQ7" s="39">
        <v>34.909999999999997</v>
      </c>
      <c r="BR7" s="39">
        <v>35.04</v>
      </c>
      <c r="BS7" s="39">
        <v>33.26</v>
      </c>
      <c r="BT7" s="39">
        <v>55.29</v>
      </c>
      <c r="BU7" s="39">
        <v>53.41</v>
      </c>
      <c r="BV7" s="39">
        <v>53.29</v>
      </c>
      <c r="BW7" s="39">
        <v>53.59</v>
      </c>
      <c r="BX7" s="39">
        <v>51.08</v>
      </c>
      <c r="BY7" s="39">
        <v>41.84</v>
      </c>
      <c r="BZ7" s="39">
        <v>55.87</v>
      </c>
      <c r="CA7" s="39">
        <v>433.07</v>
      </c>
      <c r="CB7" s="39">
        <v>421.16</v>
      </c>
      <c r="CC7" s="39">
        <v>414.4</v>
      </c>
      <c r="CD7" s="39">
        <v>437.94</v>
      </c>
      <c r="CE7" s="39">
        <v>57.68</v>
      </c>
      <c r="CF7" s="39">
        <v>277.39999999999998</v>
      </c>
      <c r="CG7" s="39">
        <v>259.02</v>
      </c>
      <c r="CH7" s="39">
        <v>259.79000000000002</v>
      </c>
      <c r="CI7" s="39">
        <v>262.13</v>
      </c>
      <c r="CJ7" s="39">
        <v>390.47</v>
      </c>
      <c r="CK7" s="39">
        <v>288.19</v>
      </c>
      <c r="CL7" s="39">
        <v>67.33</v>
      </c>
      <c r="CM7" s="39">
        <v>69.680000000000007</v>
      </c>
      <c r="CN7" s="39">
        <v>69.72</v>
      </c>
      <c r="CO7" s="39">
        <v>67.680000000000007</v>
      </c>
      <c r="CP7" s="39">
        <v>78.08</v>
      </c>
      <c r="CQ7" s="39">
        <v>56.19</v>
      </c>
      <c r="CR7" s="39">
        <v>56.65</v>
      </c>
      <c r="CS7" s="39">
        <v>56.41</v>
      </c>
      <c r="CT7" s="39">
        <v>54.9</v>
      </c>
      <c r="CU7" s="39">
        <v>49.08</v>
      </c>
      <c r="CV7" s="39">
        <v>56.31</v>
      </c>
      <c r="CW7" s="39">
        <v>80</v>
      </c>
      <c r="CX7" s="39">
        <v>80</v>
      </c>
      <c r="CY7" s="39">
        <v>80</v>
      </c>
      <c r="CZ7" s="39">
        <v>80</v>
      </c>
      <c r="DA7" s="39">
        <v>100</v>
      </c>
      <c r="DB7" s="39">
        <v>77.180000000000007</v>
      </c>
      <c r="DC7" s="39">
        <v>76.13</v>
      </c>
      <c r="DD7" s="39">
        <v>75.12</v>
      </c>
      <c r="DE7" s="39">
        <v>74.27</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1.33</v>
      </c>
      <c r="EE7" s="39">
        <v>6.43</v>
      </c>
      <c r="EF7" s="39">
        <v>4.3</v>
      </c>
      <c r="EG7" s="39">
        <v>1.48</v>
      </c>
      <c r="EH7" s="39">
        <v>0</v>
      </c>
      <c r="EI7" s="39">
        <v>0.8</v>
      </c>
      <c r="EJ7" s="39">
        <v>0.96</v>
      </c>
      <c r="EK7" s="39">
        <v>0.65</v>
      </c>
      <c r="EL7" s="39">
        <v>0.52</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2022-01-20T01:02:01Z</cp:lastPrinted>
  <dcterms:created xsi:type="dcterms:W3CDTF">2021-12-03T07:05:19Z</dcterms:created>
  <dcterms:modified xsi:type="dcterms:W3CDTF">2022-02-16T07:18:45Z</dcterms:modified>
  <cp:category/>
</cp:coreProperties>
</file>