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SeyPxfDnQbbJSIlWjXT+VAJHhzKmT6ygvwBNWcDX2qCE6B6m9ehEtLiPEkmMlK8RFfACaHSSs45e/fCEbMzipA==" workbookSaltValue="HohKozuQJLO6gqPqFZ+ZRg==" workbookSpinCount="100000" lockStructure="1"/>
  <bookViews>
    <workbookView xWindow="0" yWindow="0" windowWidth="20490" windowHeight="705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W10" i="4"/>
  <c r="B10" i="4"/>
  <c r="BB8" i="4"/>
  <c r="AD8" i="4"/>
  <c r="W8" i="4"/>
  <c r="P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<sst xmlns="http://schemas.openxmlformats.org/spreadsheetml/2006/main" count="233" uniqueCount="118">
  <si>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</si>
  <si>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</si>
  <si>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</si>
  <si>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</si>
  <si>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</si>
  <si>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</si>
  <si>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</si>
  <si>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</si>
  <si>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</si>
  <si>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</si>
  <si>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</si>
  <si>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</si>
  <si>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</si>
  <si>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</si>
  <si>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</si>
  <si>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</si>
  <si>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</si>
  <si>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</si>
  <si>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</si>
  <si>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</si>
  <si>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</si>
  <si>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</si>
  <si>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</si>
  <si>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</si>
  <si>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</si>
  <si>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</si>
  <si>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</si>
  <si>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</si>
  <si>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</si>
  <si>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</si>
  <si>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</si>
  <si>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</si>
  <si>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</si>
  <si>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</si>
  <si>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</si>
  <si>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</si>
  <si>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</si>
  <si>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</si>
  <si>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</si>
  <si>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</si>
  <si>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</si>
  <si>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</si>
  <si>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</si>
  <si>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</si>
  <si>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</si>
  <si>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</si>
  <si>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</si>
  <si>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</si>
  <si>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</si>
  <si>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</si>
  <si>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</si>
  <si>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</si>
  <si>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</si>
  <si>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</si>
  <si>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</si>
  <si>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</si>
  <si>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</si>
  <si>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</si>
  <si>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</si>
  <si>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</si>
  <si>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</si>
  <si>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</si>
  <si>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</si>
  <si>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</si>
  <si>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</si>
  <si>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</si>
  <si>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</si>
  <si>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</si>
  <si>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</si>
  <si>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</si>
  <si>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</si>
  <si>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</si>
  <si>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</si>
  <si>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</si>
  <si>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</si>
  <si>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</si>
  <si>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</si>
  <si>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</si>
  <si>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</si>
  <si>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</si>
  <si>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</si>
  <si>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</si>
  <si>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</si>
  <si>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</si>
  <si>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</si>
  <si>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</si>
  <si>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</si>
  <si>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</si>
  <si>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</si>
  <si>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</si>
  <si>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</si>
  <si>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</si>
  <si>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</si>
  <si>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</si>
  <si>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</si>
  <si>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</si>
  <si>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</si>
  <si>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</si>
  <si>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</si>
  <si>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</si>
  <si>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</si>
  <si>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</si>
  <si>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</si>
  <si>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</si>
  <si>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</si>
  <si>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</si>
  <si>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</si>
  <si>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</si>
  <si>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</si>
  <si>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</si>
  <si>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</si>
  <si>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</si>
  <si>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</si>
  <si>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</si>
  <si>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</si>
  <si>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①収益的収支比率は100％であり、全国及び類似団体の平均値を上回る状況である。収益的収支比率は健全な水準となっている。　　　　　　　　　　　　　　　　②累積欠損金比率は、該当数値なし。　　　　　　　　　　　　　　　　③流動比率は、該当数値なし。　　　　　　　　　　　　　　　　④企業債残高対給水収益比率は、全国及び類似団体の平均値を大きく下回っている状況である。これは起債を伴う改良工事を長年行っておらず、起債の償還も平成26年度末で終了しているためである。　　　　　　　　　　　　　⑤料金回収率は100％である。全国及び類似団体の平均値を大きく上回る状況であり、料金回収率は健全な水準となっている。（H28は熊本地震の影響によるものである）　　　　　　　　　　　　　　　　　　⑥給水原価は、全国及び類似団体の平均値を大きく下回っている状況である。これは浄水場がない等、水道施設に大きな経費がかからないことが要因である。（H28は熊本地震の影響によるものである）　　　　　　　　　　　　　　　⑦施設利用率は、全国及び類似団体の平均値を上回っている状況である。これはこの地域が旅館街であるという特性があり、住民の生活水だけではなく旅館経営にも活用しているためである。　　　　　　　　　　　　　　　　⑧有収率は、全国及び類似団体の平均値を下回っている状況である。これは設立当初よりこれまで大規模な改修工事等を行っておらず、配水管等施設の老朽化が著しいためである。</t>
    <rPh sb="1" eb="3">
      <t>シュウエキ</t>
    </rPh>
    <rPh sb="3" eb="4">
      <t>テキ</t>
    </rPh>
    <rPh sb="4" eb="6">
      <t>シュウシ</t>
    </rPh>
    <rPh sb="6" eb="8">
      <t>ヒリツ</t>
    </rPh>
    <rPh sb="17" eb="19">
      <t>ゼンコク</t>
    </rPh>
    <rPh sb="19" eb="20">
      <t>オヨ</t>
    </rPh>
    <rPh sb="21" eb="23">
      <t>ルイジ</t>
    </rPh>
    <rPh sb="23" eb="25">
      <t>ダンタイ</t>
    </rPh>
    <rPh sb="26" eb="29">
      <t>ヘイキンチ</t>
    </rPh>
    <rPh sb="30" eb="32">
      <t>ウワマワ</t>
    </rPh>
    <rPh sb="33" eb="35">
      <t>ジョウキョウ</t>
    </rPh>
    <rPh sb="39" eb="42">
      <t>シュウエキテキ</t>
    </rPh>
    <rPh sb="42" eb="44">
      <t>シュウシ</t>
    </rPh>
    <rPh sb="44" eb="46">
      <t>ヒリツ</t>
    </rPh>
    <rPh sb="47" eb="49">
      <t>ケンゼン</t>
    </rPh>
    <rPh sb="50" eb="52">
      <t>スイジュン</t>
    </rPh>
    <rPh sb="76" eb="78">
      <t>ルイセキ</t>
    </rPh>
    <rPh sb="78" eb="80">
      <t>ケッソン</t>
    </rPh>
    <rPh sb="80" eb="81">
      <t>キン</t>
    </rPh>
    <rPh sb="81" eb="83">
      <t>ヒリツ</t>
    </rPh>
    <rPh sb="85" eb="87">
      <t>ガイトウ</t>
    </rPh>
    <rPh sb="87" eb="89">
      <t>スウチ</t>
    </rPh>
    <rPh sb="109" eb="111">
      <t>リュウドウ</t>
    </rPh>
    <rPh sb="111" eb="113">
      <t>ヒリツ</t>
    </rPh>
    <rPh sb="115" eb="117">
      <t>ガイトウ</t>
    </rPh>
    <rPh sb="117" eb="119">
      <t>スウチ</t>
    </rPh>
    <rPh sb="139" eb="141">
      <t>キギョウ</t>
    </rPh>
    <rPh sb="141" eb="142">
      <t>サイ</t>
    </rPh>
    <rPh sb="142" eb="144">
      <t>ザンダカ</t>
    </rPh>
    <rPh sb="144" eb="145">
      <t>タイ</t>
    </rPh>
    <rPh sb="145" eb="147">
      <t>キュウスイ</t>
    </rPh>
    <rPh sb="147" eb="149">
      <t>シュウエキ</t>
    </rPh>
    <rPh sb="149" eb="151">
      <t>ヒリツ</t>
    </rPh>
    <rPh sb="153" eb="155">
      <t>ゼンコク</t>
    </rPh>
    <rPh sb="155" eb="156">
      <t>オヨ</t>
    </rPh>
    <rPh sb="157" eb="159">
      <t>ルイジ</t>
    </rPh>
    <rPh sb="159" eb="161">
      <t>ダンタイ</t>
    </rPh>
    <rPh sb="162" eb="165">
      <t>ヘイキンチ</t>
    </rPh>
    <rPh sb="166" eb="167">
      <t>オオ</t>
    </rPh>
    <rPh sb="169" eb="170">
      <t>シタ</t>
    </rPh>
    <rPh sb="170" eb="171">
      <t>マワ</t>
    </rPh>
    <rPh sb="175" eb="177">
      <t>ジョウキョウ</t>
    </rPh>
    <rPh sb="184" eb="186">
      <t>キサイ</t>
    </rPh>
    <rPh sb="187" eb="188">
      <t>トモナ</t>
    </rPh>
    <rPh sb="189" eb="191">
      <t>カイリョウ</t>
    </rPh>
    <rPh sb="191" eb="193">
      <t>コウジ</t>
    </rPh>
    <rPh sb="194" eb="196">
      <t>ナガネン</t>
    </rPh>
    <rPh sb="196" eb="197">
      <t>オコナ</t>
    </rPh>
    <rPh sb="203" eb="205">
      <t>キサイ</t>
    </rPh>
    <rPh sb="206" eb="208">
      <t>ショウカン</t>
    </rPh>
    <rPh sb="209" eb="211">
      <t>ヘイセイ</t>
    </rPh>
    <rPh sb="213" eb="215">
      <t>ネンド</t>
    </rPh>
    <rPh sb="215" eb="216">
      <t>マツ</t>
    </rPh>
    <rPh sb="217" eb="219">
      <t>シュウリョウ</t>
    </rPh>
    <rPh sb="243" eb="245">
      <t>リョウキン</t>
    </rPh>
    <rPh sb="245" eb="247">
      <t>カイシュウ</t>
    </rPh>
    <rPh sb="247" eb="248">
      <t>リツ</t>
    </rPh>
    <rPh sb="257" eb="259">
      <t>ゼンコク</t>
    </rPh>
    <rPh sb="259" eb="260">
      <t>オヨ</t>
    </rPh>
    <rPh sb="261" eb="263">
      <t>ルイジ</t>
    </rPh>
    <rPh sb="263" eb="265">
      <t>ダンタイ</t>
    </rPh>
    <rPh sb="266" eb="269">
      <t>ヘイキンチ</t>
    </rPh>
    <rPh sb="270" eb="271">
      <t>オオ</t>
    </rPh>
    <rPh sb="273" eb="274">
      <t>ウエ</t>
    </rPh>
    <rPh sb="274" eb="275">
      <t>マワ</t>
    </rPh>
    <rPh sb="276" eb="278">
      <t>ジョウキョウ</t>
    </rPh>
    <rPh sb="282" eb="284">
      <t>リョウキン</t>
    </rPh>
    <rPh sb="284" eb="286">
      <t>カイシュウ</t>
    </rPh>
    <rPh sb="286" eb="287">
      <t>リツ</t>
    </rPh>
    <rPh sb="288" eb="290">
      <t>ケンゼン</t>
    </rPh>
    <rPh sb="291" eb="293">
      <t>スイジュン</t>
    </rPh>
    <rPh sb="305" eb="307">
      <t>クマモト</t>
    </rPh>
    <rPh sb="307" eb="309">
      <t>ジシン</t>
    </rPh>
    <rPh sb="310" eb="312">
      <t>エイキョウ</t>
    </rPh>
    <rPh sb="340" eb="342">
      <t>キュウスイ</t>
    </rPh>
    <rPh sb="342" eb="344">
      <t>ゲンカ</t>
    </rPh>
    <rPh sb="346" eb="348">
      <t>ゼンコク</t>
    </rPh>
    <rPh sb="348" eb="349">
      <t>オヨ</t>
    </rPh>
    <rPh sb="350" eb="352">
      <t>ルイジ</t>
    </rPh>
    <rPh sb="352" eb="354">
      <t>ダンタイ</t>
    </rPh>
    <rPh sb="355" eb="358">
      <t>ヘイキンチ</t>
    </rPh>
    <rPh sb="359" eb="360">
      <t>オオ</t>
    </rPh>
    <rPh sb="362" eb="363">
      <t>シタ</t>
    </rPh>
    <rPh sb="363" eb="364">
      <t>マワ</t>
    </rPh>
    <rPh sb="368" eb="370">
      <t>ジョウキョウ</t>
    </rPh>
    <rPh sb="377" eb="380">
      <t>ジョウスイジョウ</t>
    </rPh>
    <rPh sb="383" eb="384">
      <t>ナド</t>
    </rPh>
    <rPh sb="385" eb="387">
      <t>スイドウ</t>
    </rPh>
    <rPh sb="387" eb="389">
      <t>シセツ</t>
    </rPh>
    <rPh sb="390" eb="391">
      <t>オオ</t>
    </rPh>
    <rPh sb="393" eb="395">
      <t>ケイヒ</t>
    </rPh>
    <rPh sb="404" eb="406">
      <t>ヨウイン</t>
    </rPh>
    <rPh sb="447" eb="449">
      <t>シセツ</t>
    </rPh>
    <rPh sb="449" eb="451">
      <t>リヨウ</t>
    </rPh>
    <rPh sb="451" eb="452">
      <t>リツ</t>
    </rPh>
    <rPh sb="454" eb="456">
      <t>ゼンコク</t>
    </rPh>
    <rPh sb="456" eb="457">
      <t>オヨ</t>
    </rPh>
    <rPh sb="458" eb="460">
      <t>ルイジ</t>
    </rPh>
    <rPh sb="460" eb="462">
      <t>ダンタイ</t>
    </rPh>
    <rPh sb="463" eb="466">
      <t>ヘイキンチ</t>
    </rPh>
    <rPh sb="467" eb="468">
      <t>ウエ</t>
    </rPh>
    <rPh sb="468" eb="469">
      <t>マワ</t>
    </rPh>
    <rPh sb="473" eb="475">
      <t>ジョウキョウ</t>
    </rPh>
    <rPh sb="484" eb="486">
      <t>チイキ</t>
    </rPh>
    <rPh sb="487" eb="489">
      <t>リョカン</t>
    </rPh>
    <rPh sb="489" eb="490">
      <t>ガイ</t>
    </rPh>
    <rPh sb="496" eb="498">
      <t>トクセイ</t>
    </rPh>
    <rPh sb="502" eb="504">
      <t>ジュウミン</t>
    </rPh>
    <rPh sb="505" eb="507">
      <t>セイカツ</t>
    </rPh>
    <rPh sb="507" eb="508">
      <t>スイ</t>
    </rPh>
    <rPh sb="514" eb="516">
      <t>リョカン</t>
    </rPh>
    <rPh sb="516" eb="518">
      <t>ケイエイ</t>
    </rPh>
    <rPh sb="520" eb="522">
      <t>カツヨウ</t>
    </rPh>
    <rPh sb="549" eb="550">
      <t>アリ</t>
    </rPh>
    <rPh sb="550" eb="551">
      <t>オサ</t>
    </rPh>
    <rPh sb="551" eb="552">
      <t>リツ</t>
    </rPh>
    <rPh sb="554" eb="556">
      <t>ゼンコク</t>
    </rPh>
    <rPh sb="556" eb="557">
      <t>オヨ</t>
    </rPh>
    <rPh sb="558" eb="560">
      <t>ルイジ</t>
    </rPh>
    <rPh sb="560" eb="562">
      <t>ダンタイ</t>
    </rPh>
    <rPh sb="563" eb="566">
      <t>ヘイキンチ</t>
    </rPh>
    <rPh sb="567" eb="568">
      <t>シタ</t>
    </rPh>
    <rPh sb="568" eb="569">
      <t>マワ</t>
    </rPh>
    <rPh sb="573" eb="575">
      <t>ジョウキョウ</t>
    </rPh>
    <rPh sb="582" eb="584">
      <t>セツリツ</t>
    </rPh>
    <rPh sb="584" eb="586">
      <t>トウショ</t>
    </rPh>
    <rPh sb="592" eb="595">
      <t>ダイキボ</t>
    </rPh>
    <rPh sb="596" eb="598">
      <t>カイシュウ</t>
    </rPh>
    <rPh sb="598" eb="600">
      <t>コウジ</t>
    </rPh>
    <rPh sb="600" eb="601">
      <t>トウ</t>
    </rPh>
    <rPh sb="602" eb="603">
      <t>オコナ</t>
    </rPh>
    <rPh sb="609" eb="612">
      <t>ハイスイカン</t>
    </rPh>
    <rPh sb="612" eb="613">
      <t>トウ</t>
    </rPh>
    <rPh sb="613" eb="615">
      <t>シセツ</t>
    </rPh>
    <rPh sb="616" eb="619">
      <t>ロウキュウカ</t>
    </rPh>
    <rPh sb="620" eb="621">
      <t>イチジル</t>
    </rPh>
    <phoneticPr fontId="4"/>
  </si>
  <si>
    <t>収益的収支比率や料金回収率については全国及び類似団体の平均値を上回る高い数字を示しており、収支的には良好な運営であると判断できるが、設立当初からこれまで大規模な改良工事を行っていないこともあり、配水管等施設の老朽化が著しいのが現状である。旅館施設が多い地域であり稼働率も高いことから、施設の改修並びに管路更新は避けられない課題となっており、今後も課題解消に向けた取組みについては、継続して検討していく必要があると認識している</t>
    <rPh sb="0" eb="3">
      <t>シュウエキテキ</t>
    </rPh>
    <rPh sb="3" eb="5">
      <t>シュウシ</t>
    </rPh>
    <rPh sb="5" eb="7">
      <t>ヒリツ</t>
    </rPh>
    <rPh sb="8" eb="10">
      <t>リョウキン</t>
    </rPh>
    <rPh sb="10" eb="12">
      <t>カイシュウ</t>
    </rPh>
    <rPh sb="12" eb="13">
      <t>リツ</t>
    </rPh>
    <rPh sb="18" eb="20">
      <t>ゼンコク</t>
    </rPh>
    <rPh sb="20" eb="21">
      <t>オヨ</t>
    </rPh>
    <rPh sb="22" eb="24">
      <t>ルイジ</t>
    </rPh>
    <rPh sb="24" eb="26">
      <t>ダンタイ</t>
    </rPh>
    <rPh sb="27" eb="30">
      <t>ヘイキンチ</t>
    </rPh>
    <rPh sb="31" eb="32">
      <t>ウエ</t>
    </rPh>
    <rPh sb="32" eb="33">
      <t>マワ</t>
    </rPh>
    <rPh sb="34" eb="35">
      <t>タカ</t>
    </rPh>
    <rPh sb="36" eb="38">
      <t>スウジ</t>
    </rPh>
    <rPh sb="39" eb="40">
      <t>シメ</t>
    </rPh>
    <rPh sb="45" eb="47">
      <t>シュウシ</t>
    </rPh>
    <rPh sb="47" eb="48">
      <t>テキ</t>
    </rPh>
    <rPh sb="50" eb="52">
      <t>リョウコウ</t>
    </rPh>
    <rPh sb="53" eb="55">
      <t>ウンエイ</t>
    </rPh>
    <rPh sb="59" eb="61">
      <t>ハンダン</t>
    </rPh>
    <rPh sb="66" eb="68">
      <t>セツリツ</t>
    </rPh>
    <rPh sb="68" eb="70">
      <t>トウショ</t>
    </rPh>
    <rPh sb="76" eb="79">
      <t>ダイキボ</t>
    </rPh>
    <rPh sb="80" eb="82">
      <t>カイリョウ</t>
    </rPh>
    <rPh sb="82" eb="84">
      <t>コウジ</t>
    </rPh>
    <rPh sb="85" eb="86">
      <t>オコナ</t>
    </rPh>
    <rPh sb="97" eb="100">
      <t>ハイスイカン</t>
    </rPh>
    <rPh sb="100" eb="101">
      <t>トウ</t>
    </rPh>
    <rPh sb="101" eb="103">
      <t>シセツ</t>
    </rPh>
    <rPh sb="104" eb="107">
      <t>ロウキュウカ</t>
    </rPh>
    <rPh sb="108" eb="109">
      <t>イチジル</t>
    </rPh>
    <rPh sb="113" eb="115">
      <t>ゲンジョウ</t>
    </rPh>
    <rPh sb="119" eb="121">
      <t>リョカン</t>
    </rPh>
    <rPh sb="121" eb="123">
      <t>シセツ</t>
    </rPh>
    <rPh sb="124" eb="125">
      <t>オオ</t>
    </rPh>
    <rPh sb="126" eb="128">
      <t>チイキ</t>
    </rPh>
    <rPh sb="131" eb="133">
      <t>カドウ</t>
    </rPh>
    <rPh sb="133" eb="134">
      <t>リツ</t>
    </rPh>
    <rPh sb="135" eb="136">
      <t>タカ</t>
    </rPh>
    <rPh sb="142" eb="144">
      <t>シセツ</t>
    </rPh>
    <rPh sb="145" eb="147">
      <t>カイシュウ</t>
    </rPh>
    <rPh sb="147" eb="148">
      <t>ナラ</t>
    </rPh>
    <rPh sb="150" eb="152">
      <t>カンロ</t>
    </rPh>
    <rPh sb="152" eb="154">
      <t>コウシン</t>
    </rPh>
    <rPh sb="155" eb="156">
      <t>サ</t>
    </rPh>
    <rPh sb="161" eb="163">
      <t>カダイ</t>
    </rPh>
    <rPh sb="170" eb="172">
      <t>コンゴ</t>
    </rPh>
    <rPh sb="173" eb="175">
      <t>カダイ</t>
    </rPh>
    <rPh sb="175" eb="177">
      <t>カイショウ</t>
    </rPh>
    <rPh sb="178" eb="179">
      <t>ム</t>
    </rPh>
    <rPh sb="181" eb="183">
      <t>トリク</t>
    </rPh>
    <rPh sb="190" eb="192">
      <t>ケイゾク</t>
    </rPh>
    <rPh sb="194" eb="196">
      <t>ケントウ</t>
    </rPh>
    <rPh sb="200" eb="202">
      <t>ヒツヨウ</t>
    </rPh>
    <rPh sb="206" eb="208">
      <t>ニンシキ</t>
    </rPh>
    <phoneticPr fontId="4"/>
  </si>
  <si>
    <t>①有形固定資産減価償却率は、該当数値なし。　　　②管路経年化率は、該当数値なし。　　　　　　　　③管路更新率については、R2において導水管の更新を一部で行っている。しかし、本簡易水道は事業規模が小さく財政的にも厳しい状況にあるため大部分は修繕で賄っている状況である。</t>
    <rPh sb="1" eb="3">
      <t>ユウケイ</t>
    </rPh>
    <rPh sb="3" eb="5">
      <t>コテイ</t>
    </rPh>
    <rPh sb="5" eb="7">
      <t>シサン</t>
    </rPh>
    <rPh sb="7" eb="9">
      <t>ゲンカ</t>
    </rPh>
    <rPh sb="9" eb="11">
      <t>ショウキャク</t>
    </rPh>
    <rPh sb="11" eb="12">
      <t>リツ</t>
    </rPh>
    <rPh sb="14" eb="16">
      <t>ガイトウ</t>
    </rPh>
    <rPh sb="16" eb="18">
      <t>スウチ</t>
    </rPh>
    <rPh sb="25" eb="27">
      <t>カンロ</t>
    </rPh>
    <rPh sb="27" eb="30">
      <t>ケイネンカ</t>
    </rPh>
    <rPh sb="30" eb="31">
      <t>リツ</t>
    </rPh>
    <rPh sb="33" eb="35">
      <t>ガイトウ</t>
    </rPh>
    <rPh sb="35" eb="37">
      <t>スウチ</t>
    </rPh>
    <rPh sb="49" eb="51">
      <t>カンロ</t>
    </rPh>
    <rPh sb="51" eb="53">
      <t>コウシン</t>
    </rPh>
    <rPh sb="53" eb="54">
      <t>リツ</t>
    </rPh>
    <rPh sb="66" eb="68">
      <t>ドウスイ</t>
    </rPh>
    <rPh sb="68" eb="69">
      <t>カン</t>
    </rPh>
    <rPh sb="70" eb="72">
      <t>コウシン</t>
    </rPh>
    <rPh sb="73" eb="75">
      <t>イチブ</t>
    </rPh>
    <rPh sb="76" eb="77">
      <t>オコナ</t>
    </rPh>
    <rPh sb="115" eb="118">
      <t>ダイブブン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</si>
</sst>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2.39</c:v>
                </c:pt>
                <c:pt idx="1">
                  <c:v>0</c:v>
                </c:pt>
                <c:pt idx="2">
                  <c:v>0</c:v>
                </c:pt>
                <c:pt idx="3">
                  <c:v>0</c:v>
                </c:pt>
                <c:pt idx="4" formatCode="#,##0.00;&quot;△&quot;#,##0.00;&quot;-&quot;">
                  <c:v>1.1299999999999999</c:v>
                </c:pt>
              </c:numCache>
            </c:numRef>
          </c:val>
          <c:extLst>
            <c:ext xmlns:c16="http://schemas.microsoft.com/office/drawing/2014/chart" uri="{C3380CC4-5D6E-409C-BE32-E72D297353CC}">
              <c16:uniqueId val="{00000000-7B6F-439B-885F-2961F26DA02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7B6F-439B-885F-2961F26DA02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40.770000000000003</c:v>
                </c:pt>
                <c:pt idx="1">
                  <c:v>52.25</c:v>
                </c:pt>
                <c:pt idx="2">
                  <c:v>57.25</c:v>
                </c:pt>
                <c:pt idx="3">
                  <c:v>59.48</c:v>
                </c:pt>
                <c:pt idx="4">
                  <c:v>70.7</c:v>
                </c:pt>
              </c:numCache>
            </c:numRef>
          </c:val>
          <c:extLst>
            <c:ext xmlns:c16="http://schemas.microsoft.com/office/drawing/2014/chart" uri="{C3380CC4-5D6E-409C-BE32-E72D297353CC}">
              <c16:uniqueId val="{00000000-C94C-4958-89EE-E45A2698686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94C-4958-89EE-E45A2698686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48.67</c:v>
                </c:pt>
                <c:pt idx="1">
                  <c:v>59.46</c:v>
                </c:pt>
                <c:pt idx="2">
                  <c:v>56.44</c:v>
                </c:pt>
                <c:pt idx="3">
                  <c:v>55.94</c:v>
                </c:pt>
                <c:pt idx="4">
                  <c:v>50.77</c:v>
                </c:pt>
              </c:numCache>
            </c:numRef>
          </c:val>
          <c:extLst>
            <c:ext xmlns:c16="http://schemas.microsoft.com/office/drawing/2014/chart" uri="{C3380CC4-5D6E-409C-BE32-E72D297353CC}">
              <c16:uniqueId val="{00000000-C7CA-45D1-8F28-5A00315AEBE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C7CA-45D1-8F28-5A00315AEBE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1F-4067-898D-FFF2A97E1F6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DE1F-4067-898D-FFF2A97E1F6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D-44D7-B0DC-4478AF9FC8A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D-44D7-B0DC-4478AF9FC8A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D-4B62-8CEB-29B4BBE0B1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D-4B62-8CEB-29B4BBE0B1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6-4787-8BBE-5F2120D9E3A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6-4787-8BBE-5F2120D9E3A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B-4D92-89AD-F5798295C18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B-4D92-89AD-F5798295C18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C8-442E-854A-3145599FFA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9C8-442E-854A-3145599FFA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14.12</c:v>
                </c:pt>
                <c:pt idx="1">
                  <c:v>100</c:v>
                </c:pt>
                <c:pt idx="2">
                  <c:v>100</c:v>
                </c:pt>
                <c:pt idx="3">
                  <c:v>100</c:v>
                </c:pt>
                <c:pt idx="4">
                  <c:v>100</c:v>
                </c:pt>
              </c:numCache>
            </c:numRef>
          </c:val>
          <c:extLst>
            <c:ext xmlns:c16="http://schemas.microsoft.com/office/drawing/2014/chart" uri="{C3380CC4-5D6E-409C-BE32-E72D297353CC}">
              <c16:uniqueId val="{00000000-AE51-4CC0-ABF9-B7D0071E9A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AE51-4CC0-ABF9-B7D0071E9A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529.98</c:v>
                </c:pt>
                <c:pt idx="1">
                  <c:v>68.8</c:v>
                </c:pt>
                <c:pt idx="2">
                  <c:v>70.290000000000006</c:v>
                </c:pt>
                <c:pt idx="3">
                  <c:v>70.290000000000006</c:v>
                </c:pt>
                <c:pt idx="4">
                  <c:v>71.16</c:v>
                </c:pt>
              </c:numCache>
            </c:numRef>
          </c:val>
          <c:extLst>
            <c:ext xmlns:c16="http://schemas.microsoft.com/office/drawing/2014/chart" uri="{C3380CC4-5D6E-409C-BE32-E72D297353CC}">
              <c16:uniqueId val="{00000000-5874-4413-BC60-00EDDEF1D5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5874-4413-BC60-00EDDEF1D5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小国町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6910</v>
      </c>
      <c r="AM8" s="51"/>
      <c r="AN8" s="51"/>
      <c r="AO8" s="51"/>
      <c r="AP8" s="51"/>
      <c r="AQ8" s="51"/>
      <c r="AR8" s="51"/>
      <c r="AS8" s="51"/>
      <c r="AT8" s="47">
        <f>データ!$S$6</f>
        <v>136.94</v>
      </c>
      <c r="AU8" s="47"/>
      <c r="AV8" s="47"/>
      <c r="AW8" s="47"/>
      <c r="AX8" s="47"/>
      <c r="AY8" s="47"/>
      <c r="AZ8" s="47"/>
      <c r="BA8" s="47"/>
      <c r="BB8" s="47">
        <f>データ!$T$6</f>
        <v>50.46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3.89</v>
      </c>
      <c r="Q10" s="47"/>
      <c r="R10" s="47"/>
      <c r="S10" s="47"/>
      <c r="T10" s="47"/>
      <c r="U10" s="47"/>
      <c r="V10" s="47"/>
      <c r="W10" s="51">
        <f>データ!$Q$6</f>
        <v>1210</v>
      </c>
      <c r="X10" s="51"/>
      <c r="Y10" s="51"/>
      <c r="Z10" s="51"/>
      <c r="AA10" s="51"/>
      <c r="AB10" s="51"/>
      <c r="AC10" s="51"/>
      <c r="AD10" s="2"/>
      <c r="AE10" s="2"/>
      <c r="AF10" s="2"/>
      <c r="AG10" s="2"/>
      <c r="AH10" s="2"/>
      <c r="AI10" s="2"/>
      <c r="AJ10" s="2"/>
      <c r="AK10" s="2"/>
      <c r="AL10" s="51">
        <f>データ!$U$6</f>
        <v>265</v>
      </c>
      <c r="AM10" s="51"/>
      <c r="AN10" s="51"/>
      <c r="AO10" s="51"/>
      <c r="AP10" s="51"/>
      <c r="AQ10" s="51"/>
      <c r="AR10" s="51"/>
      <c r="AS10" s="51"/>
      <c r="AT10" s="47">
        <f>データ!$V$6</f>
        <v>0.22</v>
      </c>
      <c r="AU10" s="47"/>
      <c r="AV10" s="47"/>
      <c r="AW10" s="47"/>
      <c r="AX10" s="47"/>
      <c r="AY10" s="47"/>
      <c r="AZ10" s="47"/>
      <c r="BA10" s="47"/>
      <c r="BB10" s="47">
        <f>データ!$W$6</f>
        <v>1204.55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6"/>
      <c r="BN59" s="76"/>
      <c r="BO59" s="76"/>
      <c r="BP59" s="76"/>
      <c r="BQ59" s="76"/>
      <c r="BR59" s="76"/>
      <c r="BS59" s="76"/>
      <c r="BT59" s="76"/>
      <c r="BU59" s="76"/>
      <c r="BV59" s="76"/>
      <c r="BW59" s="76"/>
      <c r="BX59" s="76"/>
      <c r="BY59" s="76"/>
      <c r="BZ59" s="77"/>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8"/>
      <c r="BM60" s="76"/>
      <c r="BN60" s="76"/>
      <c r="BO60" s="76"/>
      <c r="BP60" s="76"/>
      <c r="BQ60" s="76"/>
      <c r="BR60" s="76"/>
      <c r="BS60" s="76"/>
      <c r="BT60" s="76"/>
      <c r="BU60" s="76"/>
      <c r="BV60" s="76"/>
      <c r="BW60" s="76"/>
      <c r="BX60" s="76"/>
      <c r="BY60" s="76"/>
      <c r="BZ60" s="77"/>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gY9nbtXrOiiTxnx1DpGBkOFB+aTHi67i1ROsqf1BestyzXmSHuuusmUE46P/NBMWzYkyh8/TMsX+JPLI0EmwcA==" saltValue="kff3IVdPrUMChpzsT3Q+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434248</v>
      </c>
      <c r="D6" s="34">
        <f t="shared" si="3"/>
        <v>47</v>
      </c>
      <c r="E6" s="34">
        <f t="shared" si="3"/>
        <v>1</v>
      </c>
      <c r="F6" s="34">
        <f t="shared" si="3"/>
        <v>0</v>
      </c>
      <c r="G6" s="34">
        <f t="shared" si="3"/>
        <v>0</v>
      </c>
      <c r="H6" s="34" t="str">
        <f t="shared" si="3"/>
        <v>熊本県　小国町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3.89</v>
      </c>
      <c r="Q6" s="35">
        <f t="shared" si="3"/>
        <v>1210</v>
      </c>
      <c r="R6" s="35">
        <f t="shared" si="3"/>
        <v>6910</v>
      </c>
      <c r="S6" s="35">
        <f t="shared" si="3"/>
        <v>136.94</v>
      </c>
      <c r="T6" s="35">
        <f t="shared" si="3"/>
        <v>50.46</v>
      </c>
      <c r="U6" s="35">
        <f t="shared" si="3"/>
        <v>265</v>
      </c>
      <c r="V6" s="35">
        <f t="shared" si="3"/>
        <v>0.22</v>
      </c>
      <c r="W6" s="35">
        <f t="shared" si="3"/>
        <v>1204.55</v>
      </c>
      <c r="X6" s="36">
        <f>IF(X7="",NA(),X7)</f>
        <v>100</v>
      </c>
      <c r="Y6" s="36">
        <f t="shared" ref="Y6:AG6" si="4">IF(Y7="",NA(),Y7)</f>
        <v>100</v>
      </c>
      <c r="Z6" s="36">
        <f t="shared" si="4"/>
        <v>100</v>
      </c>
      <c r="AA6" s="36">
        <f t="shared" si="4"/>
        <v>100</v>
      </c>
      <c r="AB6" s="36">
        <f t="shared" si="4"/>
        <v>100</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14.12</v>
      </c>
      <c r="BQ6" s="36">
        <f t="shared" ref="BQ6:BY6" si="8">IF(BQ7="",NA(),BQ7)</f>
        <v>100</v>
      </c>
      <c r="BR6" s="36">
        <f t="shared" si="8"/>
        <v>100</v>
      </c>
      <c r="BS6" s="36">
        <f t="shared" si="8"/>
        <v>100</v>
      </c>
      <c r="BT6" s="36">
        <f t="shared" si="8"/>
        <v>100</v>
      </c>
      <c r="BU6" s="36">
        <f t="shared" si="8"/>
        <v>37.92</v>
      </c>
      <c r="BV6" s="36">
        <f t="shared" si="8"/>
        <v>40.89</v>
      </c>
      <c r="BW6" s="36">
        <f t="shared" si="8"/>
        <v>41.25</v>
      </c>
      <c r="BX6" s="36">
        <f t="shared" si="8"/>
        <v>42.5</v>
      </c>
      <c r="BY6" s="36">
        <f t="shared" si="8"/>
        <v>41.84</v>
      </c>
      <c r="BZ6" s="35" t="str">
        <f>IF(BZ7="","",IF(BZ7="-","【-】","【"&amp;SUBSTITUTE(TEXT(BZ7,"#,##0.00"),"-","△")&amp;"】"))</f>
        <v>【55.87】</v>
      </c>
      <c r="CA6" s="36">
        <f>IF(CA7="",NA(),CA7)</f>
        <v>529.98</v>
      </c>
      <c r="CB6" s="36">
        <f t="shared" ref="CB6:CJ6" si="9">IF(CB7="",NA(),CB7)</f>
        <v>68.8</v>
      </c>
      <c r="CC6" s="36">
        <f t="shared" si="9"/>
        <v>70.290000000000006</v>
      </c>
      <c r="CD6" s="36">
        <f t="shared" si="9"/>
        <v>70.290000000000006</v>
      </c>
      <c r="CE6" s="36">
        <f t="shared" si="9"/>
        <v>71.16</v>
      </c>
      <c r="CF6" s="36">
        <f t="shared" si="9"/>
        <v>423.18</v>
      </c>
      <c r="CG6" s="36">
        <f t="shared" si="9"/>
        <v>383.2</v>
      </c>
      <c r="CH6" s="36">
        <f t="shared" si="9"/>
        <v>383.25</v>
      </c>
      <c r="CI6" s="36">
        <f t="shared" si="9"/>
        <v>377.72</v>
      </c>
      <c r="CJ6" s="36">
        <f t="shared" si="9"/>
        <v>390.47</v>
      </c>
      <c r="CK6" s="35" t="str">
        <f>IF(CK7="","",IF(CK7="-","【-】","【"&amp;SUBSTITUTE(TEXT(CK7,"#,##0.00"),"-","△")&amp;"】"))</f>
        <v>【288.19】</v>
      </c>
      <c r="CL6" s="36">
        <f>IF(CL7="",NA(),CL7)</f>
        <v>40.770000000000003</v>
      </c>
      <c r="CM6" s="36">
        <f t="shared" ref="CM6:CU6" si="10">IF(CM7="",NA(),CM7)</f>
        <v>52.25</v>
      </c>
      <c r="CN6" s="36">
        <f t="shared" si="10"/>
        <v>57.25</v>
      </c>
      <c r="CO6" s="36">
        <f t="shared" si="10"/>
        <v>59.48</v>
      </c>
      <c r="CP6" s="36">
        <f t="shared" si="10"/>
        <v>70.7</v>
      </c>
      <c r="CQ6" s="36">
        <f t="shared" si="10"/>
        <v>46.9</v>
      </c>
      <c r="CR6" s="36">
        <f t="shared" si="10"/>
        <v>47.95</v>
      </c>
      <c r="CS6" s="36">
        <f t="shared" si="10"/>
        <v>48.26</v>
      </c>
      <c r="CT6" s="36">
        <f t="shared" si="10"/>
        <v>48.01</v>
      </c>
      <c r="CU6" s="36">
        <f t="shared" si="10"/>
        <v>49.08</v>
      </c>
      <c r="CV6" s="35" t="str">
        <f>IF(CV7="","",IF(CV7="-","【-】","【"&amp;SUBSTITUTE(TEXT(CV7,"#,##0.00"),"-","△")&amp;"】"))</f>
        <v>【56.31】</v>
      </c>
      <c r="CW6" s="36">
        <f>IF(CW7="",NA(),CW7)</f>
        <v>48.67</v>
      </c>
      <c r="CX6" s="36">
        <f t="shared" ref="CX6:DF6" si="11">IF(CX7="",NA(),CX7)</f>
        <v>59.46</v>
      </c>
      <c r="CY6" s="36">
        <f t="shared" si="11"/>
        <v>56.44</v>
      </c>
      <c r="CZ6" s="36">
        <f t="shared" si="11"/>
        <v>55.94</v>
      </c>
      <c r="DA6" s="36">
        <f t="shared" si="11"/>
        <v>50.77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2.39</v>
      </c>
      <c r="EE6" s="35">
        <f t="shared" ref="EE6:EM6" si="14">IF(EE7="",NA(),EE7)</f>
        <v>0</v>
      </c>
      <c r="EF6" s="35">
        <f t="shared" si="14"/>
        <v>0</v>
      </c>
      <c r="EG6" s="35">
        <f t="shared" si="14"/>
        <v>0</v>
      </c>
      <c r="EH6" s="36">
        <f t="shared" si="14"/>
        <v>1.1299999999999999</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434248</v>
      </c>
      <c r="D7" s="38">
        <v>47</v>
      </c>
      <c r="E7" s="38">
        <v>1</v>
      </c>
      <c r="F7" s="38">
        <v>0</v>
      </c>
      <c r="G7" s="38">
        <v>0</v>
      </c>
      <c r="H7" s="38" t="s">
        <v>96</v>
      </c>
      <c r="I7" s="38" t="s">
        <v>97</v>
      </c>
      <c r="J7" s="38" t="s">
        <v>98</v>
      </c>
      <c r="K7" s="38" t="s">
        <v>99</v>
      </c>
      <c r="L7" s="38" t="s">
        <v>100</v>
      </c>
      <c r="M7" s="38" t="s">
        <v>101</v>
      </c>
      <c r="N7" s="39" t="s">
        <v>102</v>
      </c>
      <c r="O7" s="39" t="s">
        <v>103</v>
      </c>
      <c r="P7" s="39">
        <v>3.89</v>
      </c>
      <c r="Q7" s="39">
        <v>1210</v>
      </c>
      <c r="R7" s="39">
        <v>6910</v>
      </c>
      <c r="S7" s="39">
        <v>136.94</v>
      </c>
      <c r="T7" s="39">
        <v>50.46</v>
      </c>
      <c r="U7" s="39">
        <v>265</v>
      </c>
      <c r="V7" s="39">
        <v>0.22</v>
      </c>
      <c r="W7" s="39">
        <v>1204.55</v>
      </c>
      <c r="X7" s="39">
        <v>100</v>
      </c>
      <c r="Y7" s="39">
        <v>100</v>
      </c>
      <c r="Z7" s="39">
        <v>100</v>
      </c>
      <c r="AA7" s="39">
        <v>100</v>
      </c>
      <c r="AB7" s="39">
        <v>100</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14.12</v>
      </c>
      <c r="BQ7" s="39">
        <v>100</v>
      </c>
      <c r="BR7" s="39">
        <v>100</v>
      </c>
      <c r="BS7" s="39">
        <v>100</v>
      </c>
      <c r="BT7" s="39">
        <v>100</v>
      </c>
      <c r="BU7" s="39">
        <v>37.92</v>
      </c>
      <c r="BV7" s="39">
        <v>40.89</v>
      </c>
      <c r="BW7" s="39">
        <v>41.25</v>
      </c>
      <c r="BX7" s="39">
        <v>42.5</v>
      </c>
      <c r="BY7" s="39">
        <v>41.84</v>
      </c>
      <c r="BZ7" s="39">
        <v>55.87</v>
      </c>
      <c r="CA7" s="39">
        <v>529.98</v>
      </c>
      <c r="CB7" s="39">
        <v>68.8</v>
      </c>
      <c r="CC7" s="39">
        <v>70.290000000000006</v>
      </c>
      <c r="CD7" s="39">
        <v>70.290000000000006</v>
      </c>
      <c r="CE7" s="39">
        <v>71.16</v>
      </c>
      <c r="CF7" s="39">
        <v>423.18</v>
      </c>
      <c r="CG7" s="39">
        <v>383.2</v>
      </c>
      <c r="CH7" s="39">
        <v>383.25</v>
      </c>
      <c r="CI7" s="39">
        <v>377.72</v>
      </c>
      <c r="CJ7" s="39">
        <v>390.47</v>
      </c>
      <c r="CK7" s="39">
        <v>288.19</v>
      </c>
      <c r="CL7" s="39">
        <v>40.770000000000003</v>
      </c>
      <c r="CM7" s="39">
        <v>52.25</v>
      </c>
      <c r="CN7" s="39">
        <v>57.25</v>
      </c>
      <c r="CO7" s="39">
        <v>59.48</v>
      </c>
      <c r="CP7" s="39">
        <v>70.7</v>
      </c>
      <c r="CQ7" s="39">
        <v>46.9</v>
      </c>
      <c r="CR7" s="39">
        <v>47.95</v>
      </c>
      <c r="CS7" s="39">
        <v>48.26</v>
      </c>
      <c r="CT7" s="39">
        <v>48.01</v>
      </c>
      <c r="CU7" s="39">
        <v>49.08</v>
      </c>
      <c r="CV7" s="39">
        <v>56.31</v>
      </c>
      <c r="CW7" s="39">
        <v>48.67</v>
      </c>
      <c r="CX7" s="39">
        <v>59.46</v>
      </c>
      <c r="CY7" s="39">
        <v>56.44</v>
      </c>
      <c r="CZ7" s="39">
        <v>55.94</v>
      </c>
      <c r="DA7" s="39">
        <v>50.77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2.39</v>
      </c>
      <c r="EE7" s="39">
        <v>0</v>
      </c>
      <c r="EF7" s="39">
        <v>0</v>
      </c>
      <c r="EG7" s="39">
        <v>0</v>
      </c>
      <c r="EH7" s="39">
        <v>1.1299999999999999</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2022-01-24T05:40:55Z</cp:lastPrinted>
  <dcterms:created xsi:type="dcterms:W3CDTF">2021-12-03T07:05:15Z</dcterms:created>
  <dcterms:modified xsi:type="dcterms:W3CDTF">2022-02-16T07:16:39Z</dcterms:modified>
  <cp:category/>
</cp:coreProperties>
</file>