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dpkfpaAbIrrXskDyiwEEPNGVh7zNhbhAnLk7zPIccqdjqu0zy4LpQc6rgYgw676169SENiA0REhR82iVbwfg8Q==" workbookSaltValue="2CmaUovUa4y5QZtsrxfX0w=="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<sst xmlns="http://schemas.openxmlformats.org/spreadsheetml/2006/main" count="233" uniqueCount="117">
  <si>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</si>
  <si>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</si>
  <si>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</si>
  <si>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</si>
  <si>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</si>
  <si>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</si>
  <si>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</si>
  <si>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</si>
  <si>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</si>
  <si>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</si>
  <si>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</si>
  <si>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</si>
  <si>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</si>
  <si>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</si>
  <si>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</si>
  <si>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</si>
  <si>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</si>
  <si>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</si>
  <si>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</si>
  <si>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</si>
  <si>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</si>
  <si>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</si>
  <si>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</si>
  <si>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</si>
  <si>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</si>
  <si>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</si>
  <si>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</si>
  <si>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</si>
  <si>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</si>
  <si>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</si>
  <si>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</si>
  <si>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</si>
  <si>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</si>
  <si>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</si>
  <si>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</si>
  <si>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</si>
  <si>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</si>
  <si>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</si>
  <si>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</si>
  <si>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</si>
  <si>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</si>
  <si>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</si>
  <si>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</si>
  <si>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</si>
  <si>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</si>
  <si>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</si>
  <si>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</si>
  <si>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</si>
  <si>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</si>
  <si>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</si>
  <si>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</si>
  <si>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</si>
  <si>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</si>
  <si>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</si>
  <si>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</si>
  <si>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</si>
  <si>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</si>
  <si>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</si>
  <si>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</si>
  <si>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</si>
  <si>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</si>
  <si>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</si>
  <si>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</si>
  <si>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</si>
  <si>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</si>
  <si>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</si>
  <si>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</si>
  <si>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</si>
  <si>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</si>
  <si>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</si>
  <si>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</si>
  <si>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</si>
  <si>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</si>
  <si>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</si>
  <si>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</si>
  <si>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</si>
  <si>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</si>
  <si>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</si>
  <si>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</si>
  <si>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</si>
  <si>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</si>
  <si>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</si>
  <si>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</si>
  <si>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</si>
  <si>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</si>
  <si>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</si>
  <si>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</si>
  <si>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</si>
  <si>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</si>
  <si>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</si>
  <si>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</si>
  <si>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</si>
  <si>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</si>
  <si>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</si>
  <si>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</si>
  <si>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</si>
  <si>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</si>
  <si>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</si>
  <si>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</si>
  <si>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</si>
  <si>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</si>
  <si>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</si>
  <si>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</si>
  <si>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</si>
  <si>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</si>
  <si>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</si>
  <si>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</si>
  <si>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</si>
  <si>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</si>
  <si>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</si>
  <si>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</si>
  <si>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</si>
  <si>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</si>
  <si>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</si>
  <si>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和水町簡易水道事業は、平成29年3月に経営戦略の策定を行っています。</t>
    <phoneticPr fontId="4"/>
  </si>
  <si>
    <t>当町の水道管は、平成元年度より整備されており、一番古いもので３０年を経過しています。他団体に比べれば比較的新しいですが、年々少しずつ漏水箇所が発見されていることから、令和4年度から計画的に更新を進めていく予定です。
　管路更新ついては、多額な投資が必要となることから更新計画の検討、財政計画等、様々な課題を複合的にとらえ、限られた財源の中で効率的な実施に努めます。</t>
    <rPh sb="83" eb="85">
      <t>レイワ</t>
    </rPh>
    <rPh sb="86" eb="88">
      <t>ネンド</t>
    </rPh>
    <rPh sb="102" eb="104">
      <t>ヨテイ</t>
    </rPh>
    <phoneticPr fontId="4"/>
  </si>
  <si>
    <t xml:space="preserve">　経営の健全性については、前年度に比べて悪化していますが、法適用に向けた業務委託費用等が増加しているため移行が完了する令和4年度までは値が下がる見込みです。
　給水収益は少しずつ増加していますが、総費用の修繕や委託料等が増加したため収益的収支比率は減少となっています。
　当町は県内でも高い使用料金設定となっており、町全体の普及率が低く、自家用井戸や井戸と町水との併用世帯が多い為収益があまり上がりません。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6" eb="7">
      <t>セイ</t>
    </rPh>
    <rPh sb="29" eb="30">
      <t>ホウ</t>
    </rPh>
    <rPh sb="30" eb="31">
      <t>テキ</t>
    </rPh>
    <rPh sb="31" eb="32">
      <t>ヨウ</t>
    </rPh>
    <rPh sb="33" eb="34">
      <t>ム</t>
    </rPh>
    <rPh sb="36" eb="38">
      <t>ギョウム</t>
    </rPh>
    <rPh sb="38" eb="40">
      <t>イタク</t>
    </rPh>
    <rPh sb="40" eb="42">
      <t>ヒヨウ</t>
    </rPh>
    <rPh sb="42" eb="43">
      <t>トウ</t>
    </rPh>
    <rPh sb="44" eb="46">
      <t>ゾウカ</t>
    </rPh>
    <rPh sb="52" eb="54">
      <t>イコウ</t>
    </rPh>
    <rPh sb="55" eb="57">
      <t>カンリョウ</t>
    </rPh>
    <rPh sb="59" eb="61">
      <t>レイワ</t>
    </rPh>
    <rPh sb="62" eb="64">
      <t>ネンド</t>
    </rPh>
    <rPh sb="67" eb="68">
      <t>アタイ</t>
    </rPh>
    <rPh sb="69" eb="70">
      <t>サ</t>
    </rPh>
    <rPh sb="72" eb="74">
      <t>ミコ</t>
    </rPh>
    <rPh sb="105" eb="107">
      <t>イタク</t>
    </rPh>
    <rPh sb="107" eb="108">
      <t>リョウ</t>
    </rPh>
    <rPh sb="108" eb="10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</si>
</sst>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0.69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D7-4BA2-88A7-A2051F341A4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D6D7-4BA2-88A7-A2051F341A4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55.26</c:v>
                </c:pt>
                <c:pt idx="1">
                  <c:v>52.08</c:v>
                </c:pt>
                <c:pt idx="2">
                  <c:v>55.41</c:v>
                </c:pt>
                <c:pt idx="3">
                  <c:v>55.23</c:v>
                </c:pt>
                <c:pt idx="4">
                  <c:v>57.36</c:v>
                </c:pt>
              </c:numCache>
            </c:numRef>
          </c:val>
          <c:extLst>
            <c:ext xmlns:c16="http://schemas.microsoft.com/office/drawing/2014/chart" uri="{C3380CC4-5D6E-409C-BE32-E72D297353CC}">
              <c16:uniqueId val="{00000000-C691-4C55-8B37-67A83C0A156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691-4C55-8B37-67A83C0A156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95.82</c:v>
                </c:pt>
                <c:pt idx="1">
                  <c:v>99.18</c:v>
                </c:pt>
                <c:pt idx="2">
                  <c:v>95.13</c:v>
                </c:pt>
                <c:pt idx="3">
                  <c:v>98.78</c:v>
                </c:pt>
                <c:pt idx="4">
                  <c:v>92.09</c:v>
                </c:pt>
              </c:numCache>
            </c:numRef>
          </c:val>
          <c:extLst>
            <c:ext xmlns:c16="http://schemas.microsoft.com/office/drawing/2014/chart" uri="{C3380CC4-5D6E-409C-BE32-E72D297353CC}">
              <c16:uniqueId val="{00000000-B151-463D-A1DD-49E94202ED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B151-463D-A1DD-49E94202ED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66.37</c:v>
                </c:pt>
                <c:pt idx="1">
                  <c:v>71.75</c:v>
                </c:pt>
                <c:pt idx="2">
                  <c:v>73.38</c:v>
                </c:pt>
                <c:pt idx="3">
                  <c:v>68.459999999999994</c:v>
                </c:pt>
                <c:pt idx="4">
                  <c:v>59.99</c:v>
                </c:pt>
              </c:numCache>
            </c:numRef>
          </c:val>
          <c:extLst>
            <c:ext xmlns:c16="http://schemas.microsoft.com/office/drawing/2014/chart" uri="{C3380CC4-5D6E-409C-BE32-E72D297353CC}">
              <c16:uniqueId val="{00000000-65A4-46E2-BBC7-ADF583EE1F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65A4-46E2-BBC7-ADF583EE1F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CA-4C08-A8BE-F0D13A437B6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A-4C08-A8BE-F0D13A437B6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55-4B52-B73D-C8FB7C52A59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55-4B52-B73D-C8FB7C52A59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4-4507-B497-2783E2F512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4-4507-B497-2783E2F512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5-45B0-90EE-3D9CD47281B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5-45B0-90EE-3D9CD47281B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917.38</c:v>
                </c:pt>
                <c:pt idx="1">
                  <c:v>845.09</c:v>
                </c:pt>
                <c:pt idx="2">
                  <c:v>734.25</c:v>
                </c:pt>
                <c:pt idx="3">
                  <c:v>606.22</c:v>
                </c:pt>
                <c:pt idx="4">
                  <c:v>547.87</c:v>
                </c:pt>
              </c:numCache>
            </c:numRef>
          </c:val>
          <c:extLst>
            <c:ext xmlns:c16="http://schemas.microsoft.com/office/drawing/2014/chart" uri="{C3380CC4-5D6E-409C-BE32-E72D297353CC}">
              <c16:uniqueId val="{00000000-2E33-4A1A-B824-5F9432B476F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2E33-4A1A-B824-5F9432B476F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38.72</c:v>
                </c:pt>
                <c:pt idx="1">
                  <c:v>49.97</c:v>
                </c:pt>
                <c:pt idx="2">
                  <c:v>54.66</c:v>
                </c:pt>
                <c:pt idx="3">
                  <c:v>53.06</c:v>
                </c:pt>
                <c:pt idx="4">
                  <c:v>47.05</c:v>
                </c:pt>
              </c:numCache>
            </c:numRef>
          </c:val>
          <c:extLst>
            <c:ext xmlns:c16="http://schemas.microsoft.com/office/drawing/2014/chart" uri="{C3380CC4-5D6E-409C-BE32-E72D297353CC}">
              <c16:uniqueId val="{00000000-9A00-4898-89AA-49EF22B85B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A00-4898-89AA-49EF22B85B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507.58</c:v>
                </c:pt>
                <c:pt idx="1">
                  <c:v>392.31</c:v>
                </c:pt>
                <c:pt idx="2">
                  <c:v>358.17</c:v>
                </c:pt>
                <c:pt idx="3">
                  <c:v>373.58</c:v>
                </c:pt>
                <c:pt idx="4">
                  <c:v>425.63</c:v>
                </c:pt>
              </c:numCache>
            </c:numRef>
          </c:val>
          <c:extLst>
            <c:ext xmlns:c16="http://schemas.microsoft.com/office/drawing/2014/chart" uri="{C3380CC4-5D6E-409C-BE32-E72D297353CC}">
              <c16:uniqueId val="{00000000-F614-4F90-99C1-F1C4B538773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614-4F90-99C1-F1C4B538773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和水町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9692</v>
      </c>
      <c r="AM8" s="67"/>
      <c r="AN8" s="67"/>
      <c r="AO8" s="67"/>
      <c r="AP8" s="67"/>
      <c r="AQ8" s="67"/>
      <c r="AR8" s="67"/>
      <c r="AS8" s="67"/>
      <c r="AT8" s="66">
        <f>データ!$S$6</f>
        <v>98.78</v>
      </c>
      <c r="AU8" s="66"/>
      <c r="AV8" s="66"/>
      <c r="AW8" s="66"/>
      <c r="AX8" s="66"/>
      <c r="AY8" s="66"/>
      <c r="AZ8" s="66"/>
      <c r="BA8" s="66"/>
      <c r="BB8" s="66">
        <f>データ!$T$6</f>
        <v>98.12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16.059999999999999</v>
      </c>
      <c r="Q10" s="66"/>
      <c r="R10" s="66"/>
      <c r="S10" s="66"/>
      <c r="T10" s="66"/>
      <c r="U10" s="66"/>
      <c r="V10" s="66"/>
      <c r="W10" s="67">
        <f>データ!$Q$6</f>
        <v>3570</v>
      </c>
      <c r="X10" s="67"/>
      <c r="Y10" s="67"/>
      <c r="Z10" s="67"/>
      <c r="AA10" s="67"/>
      <c r="AB10" s="67"/>
      <c r="AC10" s="67"/>
      <c r="AD10" s="2"/>
      <c r="AE10" s="2"/>
      <c r="AF10" s="2"/>
      <c r="AG10" s="2"/>
      <c r="AH10" s="2"/>
      <c r="AI10" s="2"/>
      <c r="AJ10" s="2"/>
      <c r="AK10" s="2"/>
      <c r="AL10" s="67">
        <f>データ!$U$6</f>
        <v>1547</v>
      </c>
      <c r="AM10" s="67"/>
      <c r="AN10" s="67"/>
      <c r="AO10" s="67"/>
      <c r="AP10" s="67"/>
      <c r="AQ10" s="67"/>
      <c r="AR10" s="67"/>
      <c r="AS10" s="67"/>
      <c r="AT10" s="66">
        <f>データ!$V$6</f>
        <v>1.84</v>
      </c>
      <c r="AU10" s="66"/>
      <c r="AV10" s="66"/>
      <c r="AW10" s="66"/>
      <c r="AX10" s="66"/>
      <c r="AY10" s="66"/>
      <c r="AZ10" s="66"/>
      <c r="BA10" s="66"/>
      <c r="BB10" s="66">
        <f>データ!$W$6</f>
        <v>840.76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d4CHzKM82TUlpezXyVa3Rfsv6xi4986FyBcxWVUAHbWSdz/R4WEkwUj+3ePnjXQtGTkwoiYEQLEUDPol2jIP9Q==" saltValue="WlXqSOJd6BgqtTiRsO8T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433691</v>
      </c>
      <c r="D6" s="34">
        <f t="shared" si="3"/>
        <v>47</v>
      </c>
      <c r="E6" s="34">
        <f t="shared" si="3"/>
        <v>1</v>
      </c>
      <c r="F6" s="34">
        <f t="shared" si="3"/>
        <v>0</v>
      </c>
      <c r="G6" s="34">
        <f t="shared" si="3"/>
        <v>0</v>
      </c>
      <c r="H6" s="34" t="str">
        <f t="shared" si="3"/>
        <v>熊本県　和水町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16.059999999999999</v>
      </c>
      <c r="Q6" s="35">
        <f t="shared" si="3"/>
        <v>3570</v>
      </c>
      <c r="R6" s="35">
        <f t="shared" si="3"/>
        <v>9692</v>
      </c>
      <c r="S6" s="35">
        <f t="shared" si="3"/>
        <v>98.78</v>
      </c>
      <c r="T6" s="35">
        <f t="shared" si="3"/>
        <v>98.12</v>
      </c>
      <c r="U6" s="35">
        <f t="shared" si="3"/>
        <v>1547</v>
      </c>
      <c r="V6" s="35">
        <f t="shared" si="3"/>
        <v>1.84</v>
      </c>
      <c r="W6" s="35">
        <f t="shared" si="3"/>
        <v>840.76</v>
      </c>
      <c r="X6" s="36">
        <f>IF(X7="",NA(),X7)</f>
        <v>66.37</v>
      </c>
      <c r="Y6" s="36">
        <f t="shared" ref="Y6:AG6" si="4">IF(Y7="",NA(),Y7)</f>
        <v>71.75</v>
      </c>
      <c r="Z6" s="36">
        <f t="shared" si="4"/>
        <v>73.38</v>
      </c>
      <c r="AA6" s="36">
        <f t="shared" si="4"/>
        <v>68.459999999999994</v>
      </c>
      <c r="AB6" s="36">
        <f t="shared" si="4"/>
        <v>59.99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917.38</v>
      </c>
      <c r="BF6" s="36">
        <f t="shared" ref="BF6:BN6" si="7">IF(BF7="",NA(),BF7)</f>
        <v>845.09</v>
      </c>
      <c r="BG6" s="36">
        <f t="shared" si="7"/>
        <v>734.25</v>
      </c>
      <c r="BH6" s="36">
        <f t="shared" si="7"/>
        <v>606.22</v>
      </c>
      <c r="BI6" s="36">
        <f t="shared" si="7"/>
        <v>547.87</v>
      </c>
      <c r="BJ6" s="36">
        <f t="shared" si="7"/>
        <v>1595.62</v>
      </c>
      <c r="BK6" s="36">
        <f t="shared" si="7"/>
        <v>1302.33</v>
      </c>
      <c r="BL6" s="36">
        <f t="shared" si="7"/>
        <v>1274.21</v>
      </c>
      <c r="BM6" s="36">
        <f t="shared" si="7"/>
        <v>1183.92</v>
      </c>
      <c r="BN6" s="36">
        <f t="shared" si="7"/>
        <v>1128.72</v>
      </c>
      <c r="BO6" s="35" t="str">
        <f>IF(BO7="","",IF(BO7="-","【-】","【"&amp;SUBSTITUTE(TEXT(BO7,"#,##0.00"),"-","△")&amp;"】"))</f>
        <v>【949.15】</v>
      </c>
      <c r="BP6" s="36">
        <f>IF(BP7="",NA(),BP7)</f>
        <v>38.72</v>
      </c>
      <c r="BQ6" s="36">
        <f t="shared" ref="BQ6:BY6" si="8">IF(BQ7="",NA(),BQ7)</f>
        <v>49.97</v>
      </c>
      <c r="BR6" s="36">
        <f t="shared" si="8"/>
        <v>54.66</v>
      </c>
      <c r="BS6" s="36">
        <f t="shared" si="8"/>
        <v>53.06</v>
      </c>
      <c r="BT6" s="36">
        <f t="shared" si="8"/>
        <v>47.05</v>
      </c>
      <c r="BU6" s="36">
        <f t="shared" si="8"/>
        <v>37.92</v>
      </c>
      <c r="BV6" s="36">
        <f t="shared" si="8"/>
        <v>40.89</v>
      </c>
      <c r="BW6" s="36">
        <f t="shared" si="8"/>
        <v>41.25</v>
      </c>
      <c r="BX6" s="36">
        <f t="shared" si="8"/>
        <v>42.5</v>
      </c>
      <c r="BY6" s="36">
        <f t="shared" si="8"/>
        <v>41.84</v>
      </c>
      <c r="BZ6" s="35" t="str">
        <f>IF(BZ7="","",IF(BZ7="-","【-】","【"&amp;SUBSTITUTE(TEXT(BZ7,"#,##0.00"),"-","△")&amp;"】"))</f>
        <v>【55.87】</v>
      </c>
      <c r="CA6" s="36">
        <f>IF(CA7="",NA(),CA7)</f>
        <v>507.58</v>
      </c>
      <c r="CB6" s="36">
        <f t="shared" ref="CB6:CJ6" si="9">IF(CB7="",NA(),CB7)</f>
        <v>392.31</v>
      </c>
      <c r="CC6" s="36">
        <f t="shared" si="9"/>
        <v>358.17</v>
      </c>
      <c r="CD6" s="36">
        <f t="shared" si="9"/>
        <v>373.58</v>
      </c>
      <c r="CE6" s="36">
        <f t="shared" si="9"/>
        <v>425.63</v>
      </c>
      <c r="CF6" s="36">
        <f t="shared" si="9"/>
        <v>423.18</v>
      </c>
      <c r="CG6" s="36">
        <f t="shared" si="9"/>
        <v>383.2</v>
      </c>
      <c r="CH6" s="36">
        <f t="shared" si="9"/>
        <v>383.25</v>
      </c>
      <c r="CI6" s="36">
        <f t="shared" si="9"/>
        <v>377.72</v>
      </c>
      <c r="CJ6" s="36">
        <f t="shared" si="9"/>
        <v>390.47</v>
      </c>
      <c r="CK6" s="35" t="str">
        <f>IF(CK7="","",IF(CK7="-","【-】","【"&amp;SUBSTITUTE(TEXT(CK7,"#,##0.00"),"-","△")&amp;"】"))</f>
        <v>【288.19】</v>
      </c>
      <c r="CL6" s="36">
        <f>IF(CL7="",NA(),CL7)</f>
        <v>55.26</v>
      </c>
      <c r="CM6" s="36">
        <f t="shared" ref="CM6:CU6" si="10">IF(CM7="",NA(),CM7)</f>
        <v>52.08</v>
      </c>
      <c r="CN6" s="36">
        <f t="shared" si="10"/>
        <v>55.41</v>
      </c>
      <c r="CO6" s="36">
        <f t="shared" si="10"/>
        <v>55.23</v>
      </c>
      <c r="CP6" s="36">
        <f t="shared" si="10"/>
        <v>57.36</v>
      </c>
      <c r="CQ6" s="36">
        <f t="shared" si="10"/>
        <v>46.9</v>
      </c>
      <c r="CR6" s="36">
        <f t="shared" si="10"/>
        <v>47.95</v>
      </c>
      <c r="CS6" s="36">
        <f t="shared" si="10"/>
        <v>48.26</v>
      </c>
      <c r="CT6" s="36">
        <f t="shared" si="10"/>
        <v>48.01</v>
      </c>
      <c r="CU6" s="36">
        <f t="shared" si="10"/>
        <v>49.08</v>
      </c>
      <c r="CV6" s="35" t="str">
        <f>IF(CV7="","",IF(CV7="-","【-】","【"&amp;SUBSTITUTE(TEXT(CV7,"#,##0.00"),"-","△")&amp;"】"))</f>
        <v>【56.31】</v>
      </c>
      <c r="CW6" s="36">
        <f>IF(CW7="",NA(),CW7)</f>
        <v>95.82</v>
      </c>
      <c r="CX6" s="36">
        <f t="shared" ref="CX6:DF6" si="11">IF(CX7="",NA(),CX7)</f>
        <v>99.18</v>
      </c>
      <c r="CY6" s="36">
        <f t="shared" si="11"/>
        <v>95.13</v>
      </c>
      <c r="CZ6" s="36">
        <f t="shared" si="11"/>
        <v>98.78</v>
      </c>
      <c r="DA6" s="36">
        <f t="shared" si="11"/>
        <v>92.09</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0.69</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433691</v>
      </c>
      <c r="D7" s="38">
        <v>47</v>
      </c>
      <c r="E7" s="38">
        <v>1</v>
      </c>
      <c r="F7" s="38">
        <v>0</v>
      </c>
      <c r="G7" s="38">
        <v>0</v>
      </c>
      <c r="H7" s="38" t="s">
        <v>95</v>
      </c>
      <c r="I7" s="38" t="s">
        <v>96</v>
      </c>
      <c r="J7" s="38" t="s">
        <v>97</v>
      </c>
      <c r="K7" s="38" t="s">
        <v>98</v>
      </c>
      <c r="L7" s="38" t="s">
        <v>99</v>
      </c>
      <c r="M7" s="38" t="s">
        <v>100</v>
      </c>
      <c r="N7" s="39" t="s">
        <v>101</v>
      </c>
      <c r="O7" s="39" t="s">
        <v>102</v>
      </c>
      <c r="P7" s="39">
        <v>16.059999999999999</v>
      </c>
      <c r="Q7" s="39">
        <v>3570</v>
      </c>
      <c r="R7" s="39">
        <v>9692</v>
      </c>
      <c r="S7" s="39">
        <v>98.78</v>
      </c>
      <c r="T7" s="39">
        <v>98.12</v>
      </c>
      <c r="U7" s="39">
        <v>1547</v>
      </c>
      <c r="V7" s="39">
        <v>1.84</v>
      </c>
      <c r="W7" s="39">
        <v>840.76</v>
      </c>
      <c r="X7" s="39">
        <v>66.37</v>
      </c>
      <c r="Y7" s="39">
        <v>71.75</v>
      </c>
      <c r="Z7" s="39">
        <v>73.38</v>
      </c>
      <c r="AA7" s="39">
        <v>68.459999999999994</v>
      </c>
      <c r="AB7" s="39">
        <v>59.99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917.38</v>
      </c>
      <c r="BF7" s="39">
        <v>845.09</v>
      </c>
      <c r="BG7" s="39">
        <v>734.25</v>
      </c>
      <c r="BH7" s="39">
        <v>606.22</v>
      </c>
      <c r="BI7" s="39">
        <v>547.87</v>
      </c>
      <c r="BJ7" s="39">
        <v>1595.62</v>
      </c>
      <c r="BK7" s="39">
        <v>1302.33</v>
      </c>
      <c r="BL7" s="39">
        <v>1274.21</v>
      </c>
      <c r="BM7" s="39">
        <v>1183.92</v>
      </c>
      <c r="BN7" s="39">
        <v>1128.72</v>
      </c>
      <c r="BO7" s="39">
        <v>949.15</v>
      </c>
      <c r="BP7" s="39">
        <v>38.72</v>
      </c>
      <c r="BQ7" s="39">
        <v>49.97</v>
      </c>
      <c r="BR7" s="39">
        <v>54.66</v>
      </c>
      <c r="BS7" s="39">
        <v>53.06</v>
      </c>
      <c r="BT7" s="39">
        <v>47.05</v>
      </c>
      <c r="BU7" s="39">
        <v>37.92</v>
      </c>
      <c r="BV7" s="39">
        <v>40.89</v>
      </c>
      <c r="BW7" s="39">
        <v>41.25</v>
      </c>
      <c r="BX7" s="39">
        <v>42.5</v>
      </c>
      <c r="BY7" s="39">
        <v>41.84</v>
      </c>
      <c r="BZ7" s="39">
        <v>55.87</v>
      </c>
      <c r="CA7" s="39">
        <v>507.58</v>
      </c>
      <c r="CB7" s="39">
        <v>392.31</v>
      </c>
      <c r="CC7" s="39">
        <v>358.17</v>
      </c>
      <c r="CD7" s="39">
        <v>373.58</v>
      </c>
      <c r="CE7" s="39">
        <v>425.63</v>
      </c>
      <c r="CF7" s="39">
        <v>423.18</v>
      </c>
      <c r="CG7" s="39">
        <v>383.2</v>
      </c>
      <c r="CH7" s="39">
        <v>383.25</v>
      </c>
      <c r="CI7" s="39">
        <v>377.72</v>
      </c>
      <c r="CJ7" s="39">
        <v>390.47</v>
      </c>
      <c r="CK7" s="39">
        <v>288.19</v>
      </c>
      <c r="CL7" s="39">
        <v>55.26</v>
      </c>
      <c r="CM7" s="39">
        <v>52.08</v>
      </c>
      <c r="CN7" s="39">
        <v>55.41</v>
      </c>
      <c r="CO7" s="39">
        <v>55.23</v>
      </c>
      <c r="CP7" s="39">
        <v>57.36</v>
      </c>
      <c r="CQ7" s="39">
        <v>46.9</v>
      </c>
      <c r="CR7" s="39">
        <v>47.95</v>
      </c>
      <c r="CS7" s="39">
        <v>48.26</v>
      </c>
      <c r="CT7" s="39">
        <v>48.01</v>
      </c>
      <c r="CU7" s="39">
        <v>49.08</v>
      </c>
      <c r="CV7" s="39">
        <v>56.31</v>
      </c>
      <c r="CW7" s="39">
        <v>95.82</v>
      </c>
      <c r="CX7" s="39">
        <v>99.18</v>
      </c>
      <c r="CY7" s="39">
        <v>95.13</v>
      </c>
      <c r="CZ7" s="39">
        <v>98.78</v>
      </c>
      <c r="DA7" s="39">
        <v>92.09</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0.69</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2022-01-17T01:30:30Z</cp:lastPrinted>
  <dcterms:created xsi:type="dcterms:W3CDTF">2021-12-03T07:05:13Z</dcterms:created>
  <dcterms:modified xsi:type="dcterms:W3CDTF">2022-02-16T07:15:51Z</dcterms:modified>
  <cp:category/>
</cp:coreProperties>
</file>