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適用事業\175 農集\"/>
    </mc:Choice>
  </mc:AlternateContent>
  <workbookProtection workbookAlgorithmName="SHA-512" workbookHashValue="RUnhklaCt5P6RL4EGaf2fAt+bZUsihczDpwpv9OOiItLOy1BAyTJhOXOlNvCBBc3WA4hJ8QNeqxGXCsbD7yO0w==" workbookSaltValue="h+wBmCdKXCqRJWIHbZd99g=="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P6" i="5"/>
  <c r="P10" i="4" s="1"/>
  <c r="O6" i="5"/>
  <c r="I10" i="4" s="1"/>
  <c r="N6" i="5"/>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G85" i="4"/>
  <c r="F85" i="4"/>
  <c r="E85" i="4"/>
  <c r="AL10" i="4"/>
  <c r="AD10" i="4"/>
  <c r="W10" i="4"/>
  <c r="B10" i="4"/>
  <c r="AL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<sst xmlns="http://schemas.openxmlformats.org/spreadsheetml/2006/main" count="319" uniqueCount="117">
  <si>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</si>
  <si>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</si>
  <si>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</si>
  <si>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</si>
  <si>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</si>
  <si>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</si>
  <si>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</si>
  <si>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</si>
  <si>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</si>
  <si>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</si>
  <si>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</si>
  <si>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</si>
  <si>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</si>
  <si>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</si>
  <si>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</si>
  <si>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</si>
  <si>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</si>
  <si>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</si>
  <si>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</si>
  <si>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</si>
  <si>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</si>
  <si>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</si>
  <si>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</si>
  <si>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</si>
  <si>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</si>
  <si>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</si>
  <si>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</si>
  <si>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</si>
  <si>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</si>
  <si>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</si>
  <si>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</si>
  <si>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</si>
  <si>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</si>
  <si>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</si>
  <si>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</si>
  <si>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</si>
  <si>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</si>
  <si>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</si>
  <si>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</si>
  <si>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</si>
  <si>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</si>
  <si>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</si>
  <si>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</si>
  <si>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</si>
  <si>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</si>
  <si>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</si>
  <si>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</si>
  <si>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</si>
  <si>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</si>
  <si>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</si>
  <si>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</si>
  <si>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</si>
  <si>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</si>
  <si>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</si>
  <si>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</si>
  <si>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</si>
  <si>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</si>
  <si>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</si>
  <si>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</si>
  <si>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</si>
  <si>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</si>
  <si>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</si>
  <si>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</si>
  <si>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</si>
  <si>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</si>
  <si>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</si>
  <si>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</si>
  <si>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</si>
  <si>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</si>
  <si>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</si>
  <si>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</si>
  <si>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</si>
  <si>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</si>
  <si>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</si>
  <si>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</si>
  <si>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</si>
  <si>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</si>
  <si>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</si>
  <si>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</si>
  <si>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</si>
  <si>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</si>
  <si>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</si>
  <si>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</si>
  <si>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</si>
  <si>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</si>
  <si>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</si>
  <si>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</si>
  <si>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</si>
  <si>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</si>
  <si>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</si>
  <si>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</si>
  <si>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</si>
  <si>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</si>
  <si>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</si>
  <si>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</si>
  <si>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</si>
  <si>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</si>
  <si>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</si>
  <si>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</si>
  <si>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</si>
  <si>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</si>
  <si>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</si>
  <si>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</si>
  <si>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</si>
  <si>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</si>
  <si>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</si>
  <si>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</si>
  <si>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</si>
  <si>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</si>
  <si>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</si>
  <si>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</si>
  <si>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</si>
  <si>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</si>
  <si>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</si>
  <si>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供用開始して16年が経ち、徐々に耐用年数を迎える施設又は設備について、平成29年度に施設の機能診断、令和元年度に最適整備構想の策定をおこない、機能保全対策の実施を通じ既存施設の有効利用や、長寿命化を図り、ライフサイクルコストを低減するストックマネジメントを導入している。</t>
    <phoneticPr fontId="4"/>
  </si>
  <si>
    <t xml:space="preserve"> 各数値については、令和2年度より企業会計に移行しため、初回の数値となっている。
 経営の健全性を示す経常収支比率は100％を達成しているが、使用料収入で必要経費を賄う指標である経費回収率は76.50％と100％を下回っているが、類似団体値と比較しても高い数値である。
 水洗化率についても91.87％と類似団体値と比較しても高い数値であるが、残りの未接続の世帯についても引き続き接続の促進を図る。　　　　　　　　　　　　　</t>
    <phoneticPr fontId="4"/>
  </si>
  <si>
    <t xml:space="preserve"> 令和2年度に公営企業会計に移行したことにより今まで以上に高いコスト意識を持ち、老朽化が進んでいる処理場の長寿命化や管路更新工事をおこなっていく。
 水洗化率は既に高水準に達しており、今後の大幅な改善は見込めないため、より健全で効率的な下水道事業の運営を図る。　　　　　　　　　　　　　　　　　　　　　　　また、公共下水道と農業集落排水の処理場の統合を進めていき、全体としての経営効率をより高める。</t>
    <rPh sb="127" eb="12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</si>
</sst>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71-4893-8BAD-75C9B72B97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771-4893-8BAD-75C9B72B97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984-4D0E-9E2D-DA649A4F6D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6984-4D0E-9E2D-DA649A4F6D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91.87</c:v>
                </c:pt>
              </c:numCache>
            </c:numRef>
          </c:val>
          <c:extLst>
            <c:ext xmlns:c16="http://schemas.microsoft.com/office/drawing/2014/chart" uri="{C3380CC4-5D6E-409C-BE32-E72D297353CC}">
              <c16:uniqueId val="{00000000-C05E-4ED6-8762-DF56C434C1C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05E-4ED6-8762-DF56C434C1C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120.47</c:v>
                </c:pt>
              </c:numCache>
            </c:numRef>
          </c:val>
          <c:extLst>
            <c:ext xmlns:c16="http://schemas.microsoft.com/office/drawing/2014/chart" uri="{C3380CC4-5D6E-409C-BE32-E72D297353CC}">
              <c16:uniqueId val="{00000000-8989-43BE-B0D4-9724BEFF09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989-43BE-B0D4-9724BEFF09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4.38</c:v>
                </c:pt>
              </c:numCache>
            </c:numRef>
          </c:val>
          <c:extLst>
            <c:ext xmlns:c16="http://schemas.microsoft.com/office/drawing/2014/chart" uri="{C3380CC4-5D6E-409C-BE32-E72D297353CC}">
              <c16:uniqueId val="{00000000-A180-43D1-8384-C00CCB2DB6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A180-43D1-8384-C00CCB2DB6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978-45CF-A0A9-16E2AFF7B6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978-45CF-A0A9-16E2AFF7B6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BA-4F24-A861-DABEAA53F8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51BA-4F24-A861-DABEAA53F8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65.06</c:v>
                </c:pt>
              </c:numCache>
            </c:numRef>
          </c:val>
          <c:extLst>
            <c:ext xmlns:c16="http://schemas.microsoft.com/office/drawing/2014/chart" uri="{C3380CC4-5D6E-409C-BE32-E72D297353CC}">
              <c16:uniqueId val="{00000000-2789-4FBA-8EBD-2519134454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2789-4FBA-8EBD-2519134454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758.07</c:v>
                </c:pt>
              </c:numCache>
            </c:numRef>
          </c:val>
          <c:extLst>
            <c:ext xmlns:c16="http://schemas.microsoft.com/office/drawing/2014/chart" uri="{C3380CC4-5D6E-409C-BE32-E72D297353CC}">
              <c16:uniqueId val="{00000000-7A91-4ED1-B8CA-C2D03492C3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7A91-4ED1-B8CA-C2D03492C3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76.5</c:v>
                </c:pt>
              </c:numCache>
            </c:numRef>
          </c:val>
          <c:extLst>
            <c:ext xmlns:c16="http://schemas.microsoft.com/office/drawing/2014/chart" uri="{C3380CC4-5D6E-409C-BE32-E72D297353CC}">
              <c16:uniqueId val="{00000000-F397-4CE3-8295-615B066AF0A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F397-4CE3-8295-615B066AF0A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204.33</c:v>
                </c:pt>
              </c:numCache>
            </c:numRef>
          </c:val>
          <c:extLst>
            <c:ext xmlns:c16="http://schemas.microsoft.com/office/drawing/2014/chart" uri="{C3380CC4-5D6E-409C-BE32-E72D297353CC}">
              <c16:uniqueId val="{00000000-A273-4E6A-A87A-F3FE2091A8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273-4E6A-A87A-F3FE2091A8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益城町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33357</v>
      </c>
      <c r="AM8" s="51"/>
      <c r="AN8" s="51"/>
      <c r="AO8" s="51"/>
      <c r="AP8" s="51"/>
      <c r="AQ8" s="51"/>
      <c r="AR8" s="51"/>
      <c r="AS8" s="51"/>
      <c r="AT8" s="46">
        <f>データ!T6</f>
        <v>65.680000000000007</v>
      </c>
      <c r="AU8" s="46"/>
      <c r="AV8" s="46"/>
      <c r="AW8" s="46"/>
      <c r="AX8" s="46"/>
      <c r="AY8" s="46"/>
      <c r="AZ8" s="46"/>
      <c r="BA8" s="46"/>
      <c r="BB8" s="46">
        <f>データ!U6</f>
        <v>507.87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64.540000000000006</v>
      </c>
      <c r="J10" s="46"/>
      <c r="K10" s="46"/>
      <c r="L10" s="46"/>
      <c r="M10" s="46"/>
      <c r="N10" s="46"/>
      <c r="O10" s="46"/>
      <c r="P10" s="46">
        <f>データ!P6</f>
        <v>5.94</v>
      </c>
      <c r="Q10" s="46"/>
      <c r="R10" s="46"/>
      <c r="S10" s="46"/>
      <c r="T10" s="46"/>
      <c r="U10" s="46"/>
      <c r="V10" s="46"/>
      <c r="W10" s="46">
        <f>データ!Q6</f>
        <v>91.59</v>
      </c>
      <c r="X10" s="46"/>
      <c r="Y10" s="46"/>
      <c r="Z10" s="46"/>
      <c r="AA10" s="46"/>
      <c r="AB10" s="46"/>
      <c r="AC10" s="46"/>
      <c r="AD10" s="51">
        <f>データ!R6</f>
        <v>3284</v>
      </c>
      <c r="AE10" s="51"/>
      <c r="AF10" s="51"/>
      <c r="AG10" s="51"/>
      <c r="AH10" s="51"/>
      <c r="AI10" s="51"/>
      <c r="AJ10" s="51"/>
      <c r="AK10" s="2"/>
      <c r="AL10" s="51">
        <f>データ!V6</f>
        <v>1980</v>
      </c>
      <c r="AM10" s="51"/>
      <c r="AN10" s="51"/>
      <c r="AO10" s="51"/>
      <c r="AP10" s="51"/>
      <c r="AQ10" s="51"/>
      <c r="AR10" s="51"/>
      <c r="AS10" s="51"/>
      <c r="AT10" s="46">
        <f>データ!W6</f>
        <v>0.95</v>
      </c>
      <c r="AU10" s="46"/>
      <c r="AV10" s="46"/>
      <c r="AW10" s="46"/>
      <c r="AX10" s="46"/>
      <c r="AY10" s="46"/>
      <c r="AZ10" s="46"/>
      <c r="BA10" s="46"/>
      <c r="BB10" s="46">
        <f>データ!X6</f>
        <v>2084.21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mtZGfWR1NHlMh0u0v7CULlH9XGzVvDza+WAm88Vmd+aD8KVbway3bnVRCrgyFKf6a8P1qx41NgoOvzLKN7mZA==" saltValue="cbkQB5/FDOksbgltTHy0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434434</v>
      </c>
      <c r="D6" s="33">
        <f t="shared" si="3"/>
        <v>46</v>
      </c>
      <c r="E6" s="33">
        <f t="shared" si="3"/>
        <v>17</v>
      </c>
      <c r="F6" s="33">
        <f t="shared" si="3"/>
        <v>5</v>
      </c>
      <c r="G6" s="33">
        <f t="shared" si="3"/>
        <v>0</v>
      </c>
      <c r="H6" s="33" t="str">
        <f t="shared" si="3"/>
        <v>熊本県　益城町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64.540000000000006</v>
      </c>
      <c r="P6" s="34">
        <f t="shared" si="3"/>
        <v>5.94</v>
      </c>
      <c r="Q6" s="34">
        <f t="shared" si="3"/>
        <v>91.59</v>
      </c>
      <c r="R6" s="34">
        <f t="shared" si="3"/>
        <v>3284</v>
      </c>
      <c r="S6" s="34">
        <f t="shared" si="3"/>
        <v>33357</v>
      </c>
      <c r="T6" s="34">
        <f t="shared" si="3"/>
        <v>65.680000000000007</v>
      </c>
      <c r="U6" s="34">
        <f t="shared" si="3"/>
        <v>507.87</v>
      </c>
      <c r="V6" s="34">
        <f t="shared" si="3"/>
        <v>1980</v>
      </c>
      <c r="W6" s="34">
        <f t="shared" si="3"/>
        <v>0.95</v>
      </c>
      <c r="X6" s="34">
        <f t="shared" si="3"/>
        <v>2084.21</v>
      </c>
      <c r="Y6" s="35" t="str">
        <f>IF(Y7="",NA(),Y7)</f>
        <v>-</v>
      </c>
      <c r="Z6" s="35" t="str">
        <f t="shared" ref="Z6:AH6" si="4">IF(Z7="",NA(),Z7)</f>
        <v>-</v>
      </c>
      <c r="AA6" s="35" t="str">
        <f t="shared" si="4"/>
        <v>-</v>
      </c>
      <c r="AB6" s="35" t="str">
        <f t="shared" si="4"/>
        <v>-</v>
      </c>
      <c r="AC6" s="35">
        <f t="shared" si="4"/>
        <v>120.47</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65.06</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758.07</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76.5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204.33</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91.87</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4.38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434434</v>
      </c>
      <c r="D7" s="37">
        <v>46</v>
      </c>
      <c r="E7" s="37">
        <v>17</v>
      </c>
      <c r="F7" s="37">
        <v>5</v>
      </c>
      <c r="G7" s="37">
        <v>0</v>
      </c>
      <c r="H7" s="37" t="s">
        <v>96</v>
      </c>
      <c r="I7" s="37" t="s">
        <v>97</v>
      </c>
      <c r="J7" s="37" t="s">
        <v>98</v>
      </c>
      <c r="K7" s="37" t="s">
        <v>99</v>
      </c>
      <c r="L7" s="37" t="s">
        <v>100</v>
      </c>
      <c r="M7" s="37" t="s">
        <v>101</v>
      </c>
      <c r="N7" s="38" t="s">
        <v>102</v>
      </c>
      <c r="O7" s="38">
        <v>64.540000000000006</v>
      </c>
      <c r="P7" s="38">
        <v>5.94</v>
      </c>
      <c r="Q7" s="38">
        <v>91.59</v>
      </c>
      <c r="R7" s="38">
        <v>3284</v>
      </c>
      <c r="S7" s="38">
        <v>33357</v>
      </c>
      <c r="T7" s="38">
        <v>65.680000000000007</v>
      </c>
      <c r="U7" s="38">
        <v>507.87</v>
      </c>
      <c r="V7" s="38">
        <v>1980</v>
      </c>
      <c r="W7" s="38">
        <v>0.95</v>
      </c>
      <c r="X7" s="38">
        <v>2084.21</v>
      </c>
      <c r="Y7" s="38" t="s">
        <v>102</v>
      </c>
      <c r="Z7" s="38" t="s">
        <v>102</v>
      </c>
      <c r="AA7" s="38" t="s">
        <v>102</v>
      </c>
      <c r="AB7" s="38" t="s">
        <v>102</v>
      </c>
      <c r="AC7" s="38">
        <v>120.47</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65.06</v>
      </c>
      <c r="AZ7" s="38" t="s">
        <v>102</v>
      </c>
      <c r="BA7" s="38" t="s">
        <v>102</v>
      </c>
      <c r="BB7" s="38" t="s">
        <v>102</v>
      </c>
      <c r="BC7" s="38" t="s">
        <v>102</v>
      </c>
      <c r="BD7" s="38">
        <v>29.13</v>
      </c>
      <c r="BE7" s="38">
        <v>32.799999999999997</v>
      </c>
      <c r="BF7" s="38" t="s">
        <v>102</v>
      </c>
      <c r="BG7" s="38" t="s">
        <v>102</v>
      </c>
      <c r="BH7" s="38" t="s">
        <v>102</v>
      </c>
      <c r="BI7" s="38" t="s">
        <v>102</v>
      </c>
      <c r="BJ7" s="38">
        <v>758.07</v>
      </c>
      <c r="BK7" s="38" t="s">
        <v>102</v>
      </c>
      <c r="BL7" s="38" t="s">
        <v>102</v>
      </c>
      <c r="BM7" s="38" t="s">
        <v>102</v>
      </c>
      <c r="BN7" s="38" t="s">
        <v>102</v>
      </c>
      <c r="BO7" s="38">
        <v>867.83</v>
      </c>
      <c r="BP7" s="38">
        <v>832.52</v>
      </c>
      <c r="BQ7" s="38" t="s">
        <v>102</v>
      </c>
      <c r="BR7" s="38" t="s">
        <v>102</v>
      </c>
      <c r="BS7" s="38" t="s">
        <v>102</v>
      </c>
      <c r="BT7" s="38" t="s">
        <v>102</v>
      </c>
      <c r="BU7" s="38">
        <v>76.5</v>
      </c>
      <c r="BV7" s="38" t="s">
        <v>102</v>
      </c>
      <c r="BW7" s="38" t="s">
        <v>102</v>
      </c>
      <c r="BX7" s="38" t="s">
        <v>102</v>
      </c>
      <c r="BY7" s="38" t="s">
        <v>102</v>
      </c>
      <c r="BZ7" s="38">
        <v>57.08</v>
      </c>
      <c r="CA7" s="38">
        <v>60.94</v>
      </c>
      <c r="CB7" s="38" t="s">
        <v>102</v>
      </c>
      <c r="CC7" s="38" t="s">
        <v>102</v>
      </c>
      <c r="CD7" s="38" t="s">
        <v>102</v>
      </c>
      <c r="CE7" s="38" t="s">
        <v>102</v>
      </c>
      <c r="CF7" s="38">
        <v>204.33</v>
      </c>
      <c r="CG7" s="38" t="s">
        <v>102</v>
      </c>
      <c r="CH7" s="38" t="s">
        <v>102</v>
      </c>
      <c r="CI7" s="38" t="s">
        <v>102</v>
      </c>
      <c r="CJ7" s="38" t="s">
        <v>102</v>
      </c>
      <c r="CK7" s="38">
        <v>274.99</v>
      </c>
      <c r="CL7" s="38">
        <v>253.04</v>
      </c>
      <c r="CM7" s="38" t="s">
        <v>102</v>
      </c>
      <c r="CN7" s="38" t="s">
        <v>102</v>
      </c>
      <c r="CO7" s="38" t="s">
        <v>102</v>
      </c>
      <c r="CP7" s="38" t="s">
        <v>102</v>
      </c>
      <c r="CQ7" s="38">
        <v>0</v>
      </c>
      <c r="CR7" s="38" t="s">
        <v>102</v>
      </c>
      <c r="CS7" s="38" t="s">
        <v>102</v>
      </c>
      <c r="CT7" s="38" t="s">
        <v>102</v>
      </c>
      <c r="CU7" s="38" t="s">
        <v>102</v>
      </c>
      <c r="CV7" s="38">
        <v>54.83</v>
      </c>
      <c r="CW7" s="38">
        <v>54.84</v>
      </c>
      <c r="CX7" s="38" t="s">
        <v>102</v>
      </c>
      <c r="CY7" s="38" t="s">
        <v>102</v>
      </c>
      <c r="CZ7" s="38" t="s">
        <v>102</v>
      </c>
      <c r="DA7" s="38" t="s">
        <v>102</v>
      </c>
      <c r="DB7" s="38">
        <v>91.87</v>
      </c>
      <c r="DC7" s="38" t="s">
        <v>102</v>
      </c>
      <c r="DD7" s="38" t="s">
        <v>102</v>
      </c>
      <c r="DE7" s="38" t="s">
        <v>102</v>
      </c>
      <c r="DF7" s="38" t="s">
        <v>102</v>
      </c>
      <c r="DG7" s="38">
        <v>84.7</v>
      </c>
      <c r="DH7" s="38">
        <v>86.6</v>
      </c>
      <c r="DI7" s="38" t="s">
        <v>102</v>
      </c>
      <c r="DJ7" s="38" t="s">
        <v>102</v>
      </c>
      <c r="DK7" s="38" t="s">
        <v>102</v>
      </c>
      <c r="DL7" s="38" t="s">
        <v>102</v>
      </c>
      <c r="DM7" s="38">
        <v>4.38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2022-01-21T02:18:33Z</cp:lastPrinted>
  <dcterms:created xsi:type="dcterms:W3CDTF">2021-12-03T07:35:22Z</dcterms:created>
  <dcterms:modified xsi:type="dcterms:W3CDTF">2022-02-16T06:39:37Z</dcterms:modified>
  <cp:category/>
</cp:coreProperties>
</file>