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適用事業\174 特環\"/>
    </mc:Choice>
  </mc:AlternateContent>
  <workbookProtection workbookAlgorithmName="SHA-512" workbookHashValue="atAFi3g6bMiyMVlsVPP9SfYOzThAEysJhelHRE6pvaYYskmGiI4pIHPGsoPpld7LORRpZev+Z6VaFH7Ne4Yxig==" workbookSaltValue="Ik4YLRoNVBz1uJH1/3L9Ww=="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AT8" i="4"/>
  <c r="W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<sst xmlns="http://schemas.openxmlformats.org/spreadsheetml/2006/main" count="320" uniqueCount="118">
  <si>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</si>
  <si>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</si>
  <si>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</si>
  <si>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</si>
  <si>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</si>
  <si>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</si>
  <si>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</si>
  <si>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</si>
  <si>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</si>
  <si>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</si>
  <si>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</si>
  <si>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</si>
  <si>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</si>
  <si>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</si>
  <si>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</si>
  <si>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</si>
  <si>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</si>
  <si>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</si>
  <si>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</si>
  <si>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</si>
  <si>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</si>
  <si>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</si>
  <si>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</si>
  <si>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</si>
  <si>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</si>
  <si>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</si>
  <si>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</si>
  <si>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</si>
  <si>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</si>
  <si>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</si>
  <si>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</si>
  <si>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</si>
  <si>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</si>
  <si>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</si>
  <si>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</si>
  <si>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</si>
  <si>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</si>
  <si>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</si>
  <si>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</si>
  <si>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</si>
  <si>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</si>
  <si>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</si>
  <si>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</si>
  <si>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</si>
  <si>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</si>
  <si>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</si>
  <si>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</si>
  <si>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</si>
  <si>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</si>
  <si>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</si>
  <si>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</si>
  <si>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</si>
  <si>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</si>
  <si>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</si>
  <si>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</si>
  <si>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</si>
  <si>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</si>
  <si>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</si>
  <si>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</si>
  <si>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</si>
  <si>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</si>
  <si>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</si>
  <si>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</si>
  <si>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</si>
  <si>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</si>
  <si>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</si>
  <si>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</si>
  <si>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</si>
  <si>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</si>
  <si>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</si>
  <si>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</si>
  <si>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</si>
  <si>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</si>
  <si>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</si>
  <si>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</si>
  <si>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</si>
  <si>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</si>
  <si>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</si>
  <si>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</si>
  <si>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</si>
  <si>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</si>
  <si>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</si>
  <si>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</si>
  <si>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</si>
  <si>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</si>
  <si>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</si>
  <si>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</si>
  <si>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</si>
  <si>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</si>
  <si>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</si>
  <si>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</si>
  <si>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</si>
  <si>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</si>
  <si>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</si>
  <si>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</si>
  <si>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</si>
  <si>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</si>
  <si>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</si>
  <si>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</si>
  <si>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</si>
  <si>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</si>
  <si>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</si>
  <si>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</si>
  <si>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</si>
  <si>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</si>
  <si>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</si>
  <si>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</si>
  <si>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</si>
  <si>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</si>
  <si>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</si>
  <si>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</si>
  <si>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</si>
  <si>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</si>
  <si>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</si>
  <si>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</si>
  <si>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各数値については、令和2年度より企業会計に移行しため、初回の数値となっている。
 特定環境保全公共下水道の処理場は、公共下水道のものを使用している。それぞれ異なる分析数値がでており、公共下水道と合わせてみて、差異のあるものは予算の配分を調整する必要がある。
 経営の健全性を示す経常収支比率は公共下水道と合わせてみると100％を達成しているが、使用料収入で必要経費を賄う指標である経費回収率は51.66％と100％を大きく下回っている。令和2年1月に使用料改定を行ったが、一般会計繰入金の収入で賄われている状況である。
 水洗化率は85.24％となっており、残りの未接続の世帯についても引き続き接続の促進を図る。　　　　　　　　　　　　　</t>
    <rPh sb="79" eb="80">
      <t>コト</t>
    </rPh>
    <rPh sb="82" eb="84">
      <t>ブンセキ</t>
    </rPh>
    <rPh sb="84" eb="86">
      <t>スウチ</t>
    </rPh>
    <rPh sb="105" eb="107">
      <t>サイ</t>
    </rPh>
    <rPh sb="113" eb="115">
      <t>ヨサン</t>
    </rPh>
    <rPh sb="116" eb="118">
      <t>ハイブン</t>
    </rPh>
    <rPh sb="119" eb="121">
      <t>チョウセイ</t>
    </rPh>
    <rPh sb="123" eb="125">
      <t>ヒツヨウ</t>
    </rPh>
    <rPh sb="147" eb="149">
      <t>コウキョウ</t>
    </rPh>
    <rPh sb="149" eb="152">
      <t>ゲスイドウ</t>
    </rPh>
    <rPh sb="153" eb="154">
      <t>ア</t>
    </rPh>
    <phoneticPr fontId="4"/>
  </si>
  <si>
    <t xml:space="preserve"> 令和2年度に公営企業会計に移行したことにより今まで以上に高いコスト意識を持ち、老朽化が進んでいる処理場の長寿命化や管路更新工事をおこなっていく。
 水洗化率は既に高水準に達しており、今後の大幅な改善は見込めないため、より健全で効率的な下水道事業の運営を図る。
 また、公共下水道と農業集落排水の処理場の統合を進めていき、全体としての経営効率をより高める。</t>
    <rPh sb="127" eb="128">
      <t>ハカ</t>
    </rPh>
    <phoneticPr fontId="4"/>
  </si>
  <si>
    <t xml:space="preserve"> 処理場は、供用開始から27年が経ち水処理、汚泥処理施設等の設備の劣化による老朽化が進んでいる。平成28年度から、設備等の改築更新工事をおこなっており、今後もストックマネジメント計画に沿った改築更新工事をおこなっていく。
 管路についてもストックマネジメント計画に沿って、耐用年数に応じた管路の適正な維持管理をおこなっていく。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</si>
</sst>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294-4020-BB68-3D4FB3E29C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5294-4020-BB68-3D4FB3E29C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72-46EB-8FEE-32DEFD7D74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C672-46EB-8FEE-32DEFD7D74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85.24</c:v>
                </c:pt>
              </c:numCache>
            </c:numRef>
          </c:val>
          <c:extLst>
            <c:ext xmlns:c16="http://schemas.microsoft.com/office/drawing/2014/chart" uri="{C3380CC4-5D6E-409C-BE32-E72D297353CC}">
              <c16:uniqueId val="{00000000-3D83-43D1-BAD9-E84730683C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3D83-43D1-BAD9-E84730683C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98.12</c:v>
                </c:pt>
              </c:numCache>
            </c:numRef>
          </c:val>
          <c:extLst>
            <c:ext xmlns:c16="http://schemas.microsoft.com/office/drawing/2014/chart" uri="{C3380CC4-5D6E-409C-BE32-E72D297353CC}">
              <c16:uniqueId val="{00000000-E61E-40D5-999E-12E0BC6027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E61E-40D5-999E-12E0BC6027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2.2999999999999998</c:v>
                </c:pt>
              </c:numCache>
            </c:numRef>
          </c:val>
          <c:extLst>
            <c:ext xmlns:c16="http://schemas.microsoft.com/office/drawing/2014/chart" uri="{C3380CC4-5D6E-409C-BE32-E72D297353CC}">
              <c16:uniqueId val="{00000000-3237-47D9-9F0F-AA7CB9CA73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3237-47D9-9F0F-AA7CB9CA73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B72-4A90-8042-434E2159AF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AB72-4A90-8042-434E2159AF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8.4700000000000006</c:v>
                </c:pt>
              </c:numCache>
            </c:numRef>
          </c:val>
          <c:extLst>
            <c:ext xmlns:c16="http://schemas.microsoft.com/office/drawing/2014/chart" uri="{C3380CC4-5D6E-409C-BE32-E72D297353CC}">
              <c16:uniqueId val="{00000000-90F1-4A12-AB65-F0DA3CDD6C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90F1-4A12-AB65-F0DA3CDD6C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25.63</c:v>
                </c:pt>
              </c:numCache>
            </c:numRef>
          </c:val>
          <c:extLst>
            <c:ext xmlns:c16="http://schemas.microsoft.com/office/drawing/2014/chart" uri="{C3380CC4-5D6E-409C-BE32-E72D297353CC}">
              <c16:uniqueId val="{00000000-AB00-4FD9-9624-6E20191F206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AB00-4FD9-9624-6E20191F206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1681.43</c:v>
                </c:pt>
              </c:numCache>
            </c:numRef>
          </c:val>
          <c:extLst>
            <c:ext xmlns:c16="http://schemas.microsoft.com/office/drawing/2014/chart" uri="{C3380CC4-5D6E-409C-BE32-E72D297353CC}">
              <c16:uniqueId val="{00000000-4DA7-4DD6-B0B4-04820E1BAF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4DA7-4DD6-B0B4-04820E1BAF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51.66</c:v>
                </c:pt>
              </c:numCache>
            </c:numRef>
          </c:val>
          <c:extLst>
            <c:ext xmlns:c16="http://schemas.microsoft.com/office/drawing/2014/chart" uri="{C3380CC4-5D6E-409C-BE32-E72D297353CC}">
              <c16:uniqueId val="{00000000-ED7F-4A1A-9033-7C37C5013C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ED7F-4A1A-9033-7C37C5013C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304.12</c:v>
                </c:pt>
              </c:numCache>
            </c:numRef>
          </c:val>
          <c:extLst>
            <c:ext xmlns:c16="http://schemas.microsoft.com/office/drawing/2014/chart" uri="{C3380CC4-5D6E-409C-BE32-E72D297353CC}">
              <c16:uniqueId val="{00000000-DA83-4132-8A91-4C3A349C09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DA83-4132-8A91-4C3A349C09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熊本県　益城町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D3</v>
      </c>
      <c r="X8" s="78"/>
      <c r="Y8" s="78"/>
      <c r="Z8" s="78"/>
      <c r="AA8" s="78"/>
      <c r="AB8" s="78"/>
      <c r="AC8" s="78"/>
      <c r="AD8" s="79" t="str">
        <f>データ!$M$6</f>
        <v>非設置</v>
      </c>
      <c r="AE8" s="79"/>
      <c r="AF8" s="79"/>
      <c r="AG8" s="79"/>
      <c r="AH8" s="79"/>
      <c r="AI8" s="79"/>
      <c r="AJ8" s="79"/>
      <c r="AK8" s="3"/>
      <c r="AL8" s="75">
        <f>データ!S6</f>
        <v>33357</v>
      </c>
      <c r="AM8" s="75"/>
      <c r="AN8" s="75"/>
      <c r="AO8" s="75"/>
      <c r="AP8" s="75"/>
      <c r="AQ8" s="75"/>
      <c r="AR8" s="75"/>
      <c r="AS8" s="75"/>
      <c r="AT8" s="74">
        <f>データ!T6</f>
        <v>65.680000000000007</v>
      </c>
      <c r="AU8" s="74"/>
      <c r="AV8" s="74"/>
      <c r="AW8" s="74"/>
      <c r="AX8" s="74"/>
      <c r="AY8" s="74"/>
      <c r="AZ8" s="74"/>
      <c r="BA8" s="74"/>
      <c r="BB8" s="74">
        <f>データ!U6</f>
        <v>507.87</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55.07</v>
      </c>
      <c r="J10" s="74"/>
      <c r="K10" s="74"/>
      <c r="L10" s="74"/>
      <c r="M10" s="74"/>
      <c r="N10" s="74"/>
      <c r="O10" s="74"/>
      <c r="P10" s="74">
        <f>データ!P6</f>
        <v>14.42</v>
      </c>
      <c r="Q10" s="74"/>
      <c r="R10" s="74"/>
      <c r="S10" s="74"/>
      <c r="T10" s="74"/>
      <c r="U10" s="74"/>
      <c r="V10" s="74"/>
      <c r="W10" s="74">
        <f>データ!Q6</f>
        <v>85.92</v>
      </c>
      <c r="X10" s="74"/>
      <c r="Y10" s="74"/>
      <c r="Z10" s="74"/>
      <c r="AA10" s="74"/>
      <c r="AB10" s="74"/>
      <c r="AC10" s="74"/>
      <c r="AD10" s="75">
        <f>データ!R6</f>
        <v>3284</v>
      </c>
      <c r="AE10" s="75"/>
      <c r="AF10" s="75"/>
      <c r="AG10" s="75"/>
      <c r="AH10" s="75"/>
      <c r="AI10" s="75"/>
      <c r="AJ10" s="75"/>
      <c r="AK10" s="2"/>
      <c r="AL10" s="75">
        <f>データ!V6</f>
        <v>4805</v>
      </c>
      <c r="AM10" s="75"/>
      <c r="AN10" s="75"/>
      <c r="AO10" s="75"/>
      <c r="AP10" s="75"/>
      <c r="AQ10" s="75"/>
      <c r="AR10" s="75"/>
      <c r="AS10" s="75"/>
      <c r="AT10" s="74">
        <f>データ!W6</f>
        <v>1.17</v>
      </c>
      <c r="AU10" s="74"/>
      <c r="AV10" s="74"/>
      <c r="AW10" s="74"/>
      <c r="AX10" s="74"/>
      <c r="AY10" s="74"/>
      <c r="AZ10" s="74"/>
      <c r="BA10" s="74"/>
      <c r="BB10" s="74">
        <f>データ!X6</f>
        <v>4106.84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eret9BkYvMFI7DezqJS0LYlEXoxHfY7xmUdm4K0pIqnF8HCVYGbG32m4l/QywrwoNtkq5AhQJzg3l+0Srln+Lw==" saltValue="G3+Nus5pNcThUPne+Agd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434434</v>
      </c>
      <c r="D6" s="33">
        <f t="shared" si="3"/>
        <v>46</v>
      </c>
      <c r="E6" s="33">
        <f t="shared" si="3"/>
        <v>17</v>
      </c>
      <c r="F6" s="33">
        <f t="shared" si="3"/>
        <v>4</v>
      </c>
      <c r="G6" s="33">
        <f t="shared" si="3"/>
        <v>0</v>
      </c>
      <c r="H6" s="33" t="str">
        <f t="shared" si="3"/>
        <v>熊本県　益城町</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55.07</v>
      </c>
      <c r="P6" s="34">
        <f t="shared" si="3"/>
        <v>14.42</v>
      </c>
      <c r="Q6" s="34">
        <f t="shared" si="3"/>
        <v>85.92</v>
      </c>
      <c r="R6" s="34">
        <f t="shared" si="3"/>
        <v>3284</v>
      </c>
      <c r="S6" s="34">
        <f t="shared" si="3"/>
        <v>33357</v>
      </c>
      <c r="T6" s="34">
        <f t="shared" si="3"/>
        <v>65.680000000000007</v>
      </c>
      <c r="U6" s="34">
        <f t="shared" si="3"/>
        <v>507.87</v>
      </c>
      <c r="V6" s="34">
        <f t="shared" si="3"/>
        <v>4805</v>
      </c>
      <c r="W6" s="34">
        <f t="shared" si="3"/>
        <v>1.17</v>
      </c>
      <c r="X6" s="34">
        <f t="shared" si="3"/>
        <v>4106.84</v>
      </c>
      <c r="Y6" s="35" t="str">
        <f>IF(Y7="",NA(),Y7)</f>
        <v>-</v>
      </c>
      <c r="Z6" s="35" t="str">
        <f t="shared" ref="Z6:AH6" si="4">IF(Z7="",NA(),Z7)</f>
        <v>-</v>
      </c>
      <c r="AA6" s="35" t="str">
        <f t="shared" si="4"/>
        <v>-</v>
      </c>
      <c r="AB6" s="35" t="str">
        <f t="shared" si="4"/>
        <v>-</v>
      </c>
      <c r="AC6" s="35">
        <f t="shared" si="4"/>
        <v>98.12</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5">
        <f t="shared" si="5"/>
        <v>8.4700000000000006</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25.63</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5">
        <f t="shared" si="7"/>
        <v>1681.43</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51.66</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304.12</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85.24</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2.2999999999999998</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434434</v>
      </c>
      <c r="D7" s="37">
        <v>46</v>
      </c>
      <c r="E7" s="37">
        <v>17</v>
      </c>
      <c r="F7" s="37">
        <v>4</v>
      </c>
      <c r="G7" s="37">
        <v>0</v>
      </c>
      <c r="H7" s="37" t="s">
        <v>96</v>
      </c>
      <c r="I7" s="37" t="s">
        <v>97</v>
      </c>
      <c r="J7" s="37" t="s">
        <v>98</v>
      </c>
      <c r="K7" s="37" t="s">
        <v>99</v>
      </c>
      <c r="L7" s="37" t="s">
        <v>100</v>
      </c>
      <c r="M7" s="37" t="s">
        <v>101</v>
      </c>
      <c r="N7" s="38" t="s">
        <v>102</v>
      </c>
      <c r="O7" s="38">
        <v>55.07</v>
      </c>
      <c r="P7" s="38">
        <v>14.42</v>
      </c>
      <c r="Q7" s="38">
        <v>85.92</v>
      </c>
      <c r="R7" s="38">
        <v>3284</v>
      </c>
      <c r="S7" s="38">
        <v>33357</v>
      </c>
      <c r="T7" s="38">
        <v>65.680000000000007</v>
      </c>
      <c r="U7" s="38">
        <v>507.87</v>
      </c>
      <c r="V7" s="38">
        <v>4805</v>
      </c>
      <c r="W7" s="38">
        <v>1.17</v>
      </c>
      <c r="X7" s="38">
        <v>4106.84</v>
      </c>
      <c r="Y7" s="38" t="s">
        <v>102</v>
      </c>
      <c r="Z7" s="38" t="s">
        <v>102</v>
      </c>
      <c r="AA7" s="38" t="s">
        <v>102</v>
      </c>
      <c r="AB7" s="38" t="s">
        <v>102</v>
      </c>
      <c r="AC7" s="38">
        <v>98.12</v>
      </c>
      <c r="AD7" s="38" t="s">
        <v>102</v>
      </c>
      <c r="AE7" s="38" t="s">
        <v>102</v>
      </c>
      <c r="AF7" s="38" t="s">
        <v>102</v>
      </c>
      <c r="AG7" s="38" t="s">
        <v>102</v>
      </c>
      <c r="AH7" s="38">
        <v>100.3</v>
      </c>
      <c r="AI7" s="38">
        <v>104.83</v>
      </c>
      <c r="AJ7" s="38" t="s">
        <v>102</v>
      </c>
      <c r="AK7" s="38" t="s">
        <v>102</v>
      </c>
      <c r="AL7" s="38" t="s">
        <v>102</v>
      </c>
      <c r="AM7" s="38" t="s">
        <v>102</v>
      </c>
      <c r="AN7" s="38">
        <v>8.4700000000000006</v>
      </c>
      <c r="AO7" s="38" t="s">
        <v>102</v>
      </c>
      <c r="AP7" s="38" t="s">
        <v>102</v>
      </c>
      <c r="AQ7" s="38" t="s">
        <v>102</v>
      </c>
      <c r="AR7" s="38" t="s">
        <v>102</v>
      </c>
      <c r="AS7" s="38">
        <v>254.91</v>
      </c>
      <c r="AT7" s="38">
        <v>61.55</v>
      </c>
      <c r="AU7" s="38" t="s">
        <v>102</v>
      </c>
      <c r="AV7" s="38" t="s">
        <v>102</v>
      </c>
      <c r="AW7" s="38" t="s">
        <v>102</v>
      </c>
      <c r="AX7" s="38" t="s">
        <v>102</v>
      </c>
      <c r="AY7" s="38">
        <v>25.63</v>
      </c>
      <c r="AZ7" s="38" t="s">
        <v>102</v>
      </c>
      <c r="BA7" s="38" t="s">
        <v>102</v>
      </c>
      <c r="BB7" s="38" t="s">
        <v>102</v>
      </c>
      <c r="BC7" s="38" t="s">
        <v>102</v>
      </c>
      <c r="BD7" s="38">
        <v>64.17</v>
      </c>
      <c r="BE7" s="38">
        <v>45.34</v>
      </c>
      <c r="BF7" s="38" t="s">
        <v>102</v>
      </c>
      <c r="BG7" s="38" t="s">
        <v>102</v>
      </c>
      <c r="BH7" s="38" t="s">
        <v>102</v>
      </c>
      <c r="BI7" s="38" t="s">
        <v>102</v>
      </c>
      <c r="BJ7" s="38">
        <v>1681.43</v>
      </c>
      <c r="BK7" s="38" t="s">
        <v>102</v>
      </c>
      <c r="BL7" s="38" t="s">
        <v>102</v>
      </c>
      <c r="BM7" s="38" t="s">
        <v>102</v>
      </c>
      <c r="BN7" s="38" t="s">
        <v>102</v>
      </c>
      <c r="BO7" s="38">
        <v>1209.45</v>
      </c>
      <c r="BP7" s="38">
        <v>1260.21</v>
      </c>
      <c r="BQ7" s="38" t="s">
        <v>102</v>
      </c>
      <c r="BR7" s="38" t="s">
        <v>102</v>
      </c>
      <c r="BS7" s="38" t="s">
        <v>102</v>
      </c>
      <c r="BT7" s="38" t="s">
        <v>102</v>
      </c>
      <c r="BU7" s="38">
        <v>51.66</v>
      </c>
      <c r="BV7" s="38" t="s">
        <v>102</v>
      </c>
      <c r="BW7" s="38" t="s">
        <v>102</v>
      </c>
      <c r="BX7" s="38" t="s">
        <v>102</v>
      </c>
      <c r="BY7" s="38" t="s">
        <v>102</v>
      </c>
      <c r="BZ7" s="38">
        <v>55.93</v>
      </c>
      <c r="CA7" s="38">
        <v>75.290000000000006</v>
      </c>
      <c r="CB7" s="38" t="s">
        <v>102</v>
      </c>
      <c r="CC7" s="38" t="s">
        <v>102</v>
      </c>
      <c r="CD7" s="38" t="s">
        <v>102</v>
      </c>
      <c r="CE7" s="38" t="s">
        <v>102</v>
      </c>
      <c r="CF7" s="38">
        <v>304.12</v>
      </c>
      <c r="CG7" s="38" t="s">
        <v>102</v>
      </c>
      <c r="CH7" s="38" t="s">
        <v>102</v>
      </c>
      <c r="CI7" s="38" t="s">
        <v>102</v>
      </c>
      <c r="CJ7" s="38" t="s">
        <v>102</v>
      </c>
      <c r="CK7" s="38">
        <v>289.60000000000002</v>
      </c>
      <c r="CL7" s="38">
        <v>215.41</v>
      </c>
      <c r="CM7" s="38" t="s">
        <v>102</v>
      </c>
      <c r="CN7" s="38" t="s">
        <v>102</v>
      </c>
      <c r="CO7" s="38" t="s">
        <v>102</v>
      </c>
      <c r="CP7" s="38" t="s">
        <v>102</v>
      </c>
      <c r="CQ7" s="38" t="s">
        <v>102</v>
      </c>
      <c r="CR7" s="38" t="s">
        <v>102</v>
      </c>
      <c r="CS7" s="38" t="s">
        <v>102</v>
      </c>
      <c r="CT7" s="38" t="s">
        <v>102</v>
      </c>
      <c r="CU7" s="38" t="s">
        <v>102</v>
      </c>
      <c r="CV7" s="38">
        <v>36.71</v>
      </c>
      <c r="CW7" s="38">
        <v>42.9</v>
      </c>
      <c r="CX7" s="38" t="s">
        <v>102</v>
      </c>
      <c r="CY7" s="38" t="s">
        <v>102</v>
      </c>
      <c r="CZ7" s="38" t="s">
        <v>102</v>
      </c>
      <c r="DA7" s="38" t="s">
        <v>102</v>
      </c>
      <c r="DB7" s="38">
        <v>85.24</v>
      </c>
      <c r="DC7" s="38" t="s">
        <v>102</v>
      </c>
      <c r="DD7" s="38" t="s">
        <v>102</v>
      </c>
      <c r="DE7" s="38" t="s">
        <v>102</v>
      </c>
      <c r="DF7" s="38" t="s">
        <v>102</v>
      </c>
      <c r="DG7" s="38">
        <v>70.05</v>
      </c>
      <c r="DH7" s="38">
        <v>84.75</v>
      </c>
      <c r="DI7" s="38" t="s">
        <v>102</v>
      </c>
      <c r="DJ7" s="38" t="s">
        <v>102</v>
      </c>
      <c r="DK7" s="38" t="s">
        <v>102</v>
      </c>
      <c r="DL7" s="38" t="s">
        <v>102</v>
      </c>
      <c r="DM7" s="38">
        <v>2.2999999999999998</v>
      </c>
      <c r="DN7" s="38" t="s">
        <v>102</v>
      </c>
      <c r="DO7" s="38" t="s">
        <v>102</v>
      </c>
      <c r="DP7" s="38" t="s">
        <v>102</v>
      </c>
      <c r="DQ7" s="38" t="s">
        <v>102</v>
      </c>
      <c r="DR7" s="38">
        <v>15.82</v>
      </c>
      <c r="DS7" s="38">
        <v>23.6</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2021-12-03T07:28:15Z</dcterms:created>
  <dcterms:modified xsi:type="dcterms:W3CDTF">2022-02-16T06:47:47Z</dcterms:modified>
  <cp:category/>
</cp:coreProperties>
</file>