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適用事業\174 特環\"/>
    </mc:Choice>
  </mc:AlternateContent>
  <workbookProtection workbookAlgorithmName="SHA-512" workbookHashValue="z8eiprVWqewjM87tfdnGL2Abk9hSQCtjqHJlfs4d08NnFE6qnmFPpKtgJtUxMw2DAbLPpvaHKGcN6OcXyjYckw==" workbookSaltValue="HkzBBfCV9ASX9/udJnqXFA==" workbookSpinCount="100000" lockStructure="1"/>
  <bookViews>
    <workbookView showSheetTabs="0" xWindow="0" yWindow="0" windowWidth="20490" windowHeight="705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T10" i="4"/>
  <c r="W10" i="4"/>
  <c r="P10" i="4"/>
  <c r="AT8" i="4"/>
  <c r="AD8" i="4"/>
  <c r="W8" i="4"/>
  <c r="B8" i="4"/>
  <c r="B6"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<sst xmlns="http://schemas.openxmlformats.org/spreadsheetml/2006/main" count="236" uniqueCount="116">
  <si>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</si>
  <si>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</si>
  <si>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</si>
  <si>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</si>
  <si>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</si>
  <si>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</si>
  <si>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</si>
  <si>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</si>
  <si>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</si>
  <si>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</si>
  <si>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</si>
  <si>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</si>
  <si>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</si>
  <si>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</si>
  <si>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</si>
  <si>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</si>
  <si>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</si>
  <si>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</si>
  <si>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</si>
  <si>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</si>
  <si>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</si>
  <si>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</si>
  <si>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</si>
  <si>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</si>
  <si>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</si>
  <si>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</si>
  <si>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</si>
  <si>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</si>
  <si>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</si>
  <si>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</si>
  <si>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</si>
  <si>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</si>
  <si>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</si>
  <si>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</si>
  <si>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</si>
  <si>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</si>
  <si>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</si>
  <si>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</si>
  <si>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</si>
  <si>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</si>
  <si>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</si>
  <si>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</si>
  <si>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</si>
  <si>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</si>
  <si>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</si>
  <si>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</si>
  <si>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</si>
  <si>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</si>
  <si>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</si>
  <si>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</si>
  <si>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</si>
  <si>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</si>
  <si>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</si>
  <si>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</si>
  <si>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</si>
  <si>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</si>
  <si>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</si>
  <si>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</si>
  <si>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</si>
  <si>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</si>
  <si>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</si>
  <si>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</si>
  <si>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</si>
  <si>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</si>
  <si>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</si>
  <si>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</si>
  <si>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</si>
  <si>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</si>
  <si>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</si>
  <si>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</si>
  <si>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</si>
  <si>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</si>
  <si>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</si>
  <si>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</si>
  <si>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</si>
  <si>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</si>
  <si>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</si>
  <si>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</si>
  <si>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</si>
  <si>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</si>
  <si>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</si>
  <si>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</si>
  <si>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</si>
  <si>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</si>
  <si>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</si>
  <si>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</si>
  <si>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</si>
  <si>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</si>
  <si>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</si>
  <si>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</si>
  <si>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</si>
  <si>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</si>
  <si>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</si>
  <si>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</si>
  <si>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</si>
  <si>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</si>
  <si>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</si>
  <si>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</si>
  <si>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</si>
  <si>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</si>
  <si>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</si>
  <si>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</si>
  <si>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</si>
  <si>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</si>
  <si>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</si>
  <si>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</si>
  <si>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</si>
  <si>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</si>
  <si>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</si>
  <si>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</si>
  <si>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</si>
  <si>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</si>
  <si>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</si>
  <si>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①②経常収支比率は100％を上回って黒字となっており、類似団体平均値も上回っています。累積欠損金もありません。今後もこの水準を維持できるよう、歳出の削減と収入の確保等に努めます。
③④流動比率は100％を下回っていますが平均値を上回っています。企業債残高対事業規模比率は平均値を下回っています。公共下水道と同様に財源の多くを企業債に依存しているため、今後の投資規模が適正であるかの分析や、各年度における償還額の範囲内の額を原則とした借入により、企業債残高の縮減に努めます。
⑤経費回収率は平均値を下回っており、今後も使用料対象経費の削減や水洗化促進による収入確保に努めます。
⑥資本費（減価償却費と企業債利子）が過大であることが高い数値の要因です。今後の投資の適正化を行うことにより、資本費の更なる減額に努めます。
⑦特定環境保全公共下水道としては単独の終末処理場を保有していないため、数値が入っていません。
⑧今年度は類似団体平均及び全国平均のいずれも上回っています。公共用水域の水質保全や使用料収入の確保のために、今後も各種媒体を用いた周知や未接続世帯への戸別訪問を継続し、更なる水洗化率の向上に努めます。</t>
    <rPh sb="92" eb="94">
      <t>リュウドウ</t>
    </rPh>
    <rPh sb="94" eb="96">
      <t>ヒリツ</t>
    </rPh>
    <rPh sb="102" eb="104">
      <t>シタマワ</t>
    </rPh>
    <rPh sb="114" eb="116">
      <t>ウワマワ</t>
    </rPh>
    <rPh sb="136" eb="137">
      <t>サイ</t>
    </rPh>
    <rPh sb="137" eb="139">
      <t>ザンダカ</t>
    </rPh>
    <rPh sb="139" eb="140">
      <t>タイ</t>
    </rPh>
    <rPh sb="140" eb="142">
      <t>ジギョウ</t>
    </rPh>
    <rPh sb="142" eb="144">
      <t>キボ</t>
    </rPh>
    <rPh sb="144" eb="146">
      <t>ヒリツ</t>
    </rPh>
    <rPh sb="147" eb="150">
      <t>ヘイキンチ</t>
    </rPh>
    <rPh sb="151" eb="153">
      <t>シタマワ</t>
    </rPh>
    <rPh sb="159" eb="161">
      <t>コウキョウ</t>
    </rPh>
    <rPh sb="161" eb="164">
      <t>ゲスイドウ</t>
    </rPh>
    <rPh sb="165" eb="167">
      <t>ドウヨウ</t>
    </rPh>
    <rPh sb="168" eb="169">
      <t>ザイ</t>
    </rPh>
    <rPh sb="169" eb="170">
      <t>ゲン</t>
    </rPh>
    <rPh sb="171" eb="172">
      <t>オオ</t>
    </rPh>
    <rPh sb="175" eb="177">
      <t>コンゴ</t>
    </rPh>
    <rPh sb="178" eb="180">
      <t>イゾン</t>
    </rPh>
    <rPh sb="183" eb="185">
      <t>テキセイ</t>
    </rPh>
    <rPh sb="185" eb="187">
      <t>トウシ</t>
    </rPh>
    <rPh sb="187" eb="189">
      <t>キボ</t>
    </rPh>
    <rPh sb="195" eb="197">
      <t>テキセツ</t>
    </rPh>
    <rPh sb="202" eb="204">
      <t>ブンセキ</t>
    </rPh>
    <rPh sb="209" eb="210">
      <t>ガク</t>
    </rPh>
    <rPh sb="221" eb="224">
      <t>ハンイナイ</t>
    </rPh>
    <rPh sb="226" eb="228">
      <t>カリイレ</t>
    </rPh>
    <rPh sb="229" eb="231">
      <t>ゲンソク</t>
    </rPh>
    <rPh sb="234" eb="236">
      <t>キギョウ</t>
    </rPh>
    <rPh sb="236" eb="237">
      <t>サイ</t>
    </rPh>
    <rPh sb="237" eb="239">
      <t>ザンダカ</t>
    </rPh>
    <rPh sb="240" eb="242">
      <t>シュクゲン</t>
    </rPh>
    <rPh sb="243" eb="244">
      <t>ツト</t>
    </rPh>
    <rPh sb="249" eb="251">
      <t>ケイヒ</t>
    </rPh>
    <rPh sb="257" eb="258">
      <t>ヒク</t>
    </rPh>
    <rPh sb="259" eb="261">
      <t>スイジュン</t>
    </rPh>
    <rPh sb="267" eb="269">
      <t>コンゴ</t>
    </rPh>
    <rPh sb="270" eb="272">
      <t>シヨウ</t>
    </rPh>
    <rPh sb="272" eb="273">
      <t>リョウ</t>
    </rPh>
    <rPh sb="273" eb="275">
      <t>タイショウ</t>
    </rPh>
    <rPh sb="275" eb="277">
      <t>ケイヒ</t>
    </rPh>
    <rPh sb="278" eb="280">
      <t>サクゲン</t>
    </rPh>
    <rPh sb="281" eb="284">
      <t>スイセンカ</t>
    </rPh>
    <rPh sb="284" eb="286">
      <t>ソクシン</t>
    </rPh>
    <rPh sb="289" eb="291">
      <t>シュウニュウ</t>
    </rPh>
    <rPh sb="291" eb="293">
      <t>カクホ</t>
    </rPh>
    <rPh sb="293" eb="294">
      <t>ツト</t>
    </rPh>
    <rPh sb="324" eb="326">
      <t>コンゴ</t>
    </rPh>
    <rPh sb="327" eb="329">
      <t>トウシ</t>
    </rPh>
    <rPh sb="330" eb="333">
      <t>テキセイカ</t>
    </rPh>
    <rPh sb="371" eb="373">
      <t>トクテイ</t>
    </rPh>
    <rPh sb="374" eb="376">
      <t>ホゼン</t>
    </rPh>
    <rPh sb="376" eb="378">
      <t>コウキョウ</t>
    </rPh>
    <rPh sb="378" eb="381">
      <t>ゲスイドウ</t>
    </rPh>
    <rPh sb="386" eb="388">
      <t>タンドク</t>
    </rPh>
    <rPh sb="389" eb="391">
      <t>シュウマツ</t>
    </rPh>
    <rPh sb="391" eb="394">
      <t>ショリジョウ</t>
    </rPh>
    <rPh sb="395" eb="397">
      <t>ホユウ</t>
    </rPh>
    <rPh sb="406" eb="409">
      <t>コンネンド</t>
    </rPh>
    <rPh sb="410" eb="412">
      <t>ルイジ</t>
    </rPh>
    <rPh sb="412" eb="414">
      <t>ダンタイ</t>
    </rPh>
    <rPh sb="414" eb="416">
      <t>ヘイキン</t>
    </rPh>
    <rPh sb="416" eb="417">
      <t>オヨ</t>
    </rPh>
    <rPh sb="418" eb="420">
      <t>ゼンコク</t>
    </rPh>
    <rPh sb="420" eb="422">
      <t>ヘイキン</t>
    </rPh>
    <rPh sb="427" eb="429">
      <t>ウワマワ</t>
    </rPh>
    <rPh sb="439" eb="442">
      <t>スイセンカ</t>
    </rPh>
    <rPh sb="442" eb="443">
      <t>リツ</t>
    </rPh>
    <rPh sb="444" eb="446">
      <t>コウジョウ</t>
    </rPh>
    <rPh sb="447" eb="448">
      <t>ツト</t>
    </rPh>
    <rPh sb="489" eb="490">
      <t>サラ</t>
    </rPh>
    <phoneticPr fontId="4"/>
  </si>
  <si>
    <t>　管渠につきましては、まだ耐用年数を経過していないため、改築・更新には着手しておりません。
　今後は公共下水道と同様に、本市下水道ストックマネジメント計画等に基づき、施設の老朽化度合を見極めながら、予防保全的な修繕や更新を行っていくことにより、市民生活の安全・安心の確保はもちろんのこと、経済的な効率性も追求した安定的な運営を行っていきます。</t>
    <rPh sb="50" eb="52">
      <t>コウキョウ</t>
    </rPh>
    <rPh sb="52" eb="55">
      <t>ゲスイドウ</t>
    </rPh>
    <rPh sb="56" eb="58">
      <t>ドウヨウ</t>
    </rPh>
    <rPh sb="62" eb="65">
      <t>ゲスイドウ</t>
    </rPh>
    <rPh sb="77" eb="78">
      <t>トウ</t>
    </rPh>
    <rPh sb="79" eb="80">
      <t>モト</t>
    </rPh>
    <rPh sb="83" eb="85">
      <t>シセツ</t>
    </rPh>
    <rPh sb="86" eb="89">
      <t>ロウキュウカ</t>
    </rPh>
    <rPh sb="89" eb="91">
      <t>ドア</t>
    </rPh>
    <rPh sb="92" eb="94">
      <t>ミキワ</t>
    </rPh>
    <phoneticPr fontId="4"/>
  </si>
  <si>
    <t>　本市の下水道事業は、経営の健全化や事業の計画性・透明性の向上を図り、長期的に安定した事業運営を行うため、平成27年4月に地方公営企業法を一部適用し、企業会計に移行しました。
　また、将来にわたる持続的な事業経営を見据え、平成29年度から令和8年度を計画期間とした経営戦略を策定し、令和2年3月に、進捗状況を踏まえた改定も行っています。
　今後も適正な料金設定などによる収入確保や維持管理費の削減及び投資効率化により基準外繰入金の抑制を図り、一般会計繰入金に頼らない経営を目指し、定期的に経営戦略の見直しなどを行っていきます。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</si>
</sst>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DD-48B9-B19E-33D20B79414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8EDD-48B9-B19E-33D20B79414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F4-4D36-B3AD-DE6797E9B3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25F4-4D36-B3AD-DE6797E9B3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75.180000000000007</c:v>
                </c:pt>
                <c:pt idx="1">
                  <c:v>76.239999999999995</c:v>
                </c:pt>
                <c:pt idx="2">
                  <c:v>79.650000000000006</c:v>
                </c:pt>
                <c:pt idx="3">
                  <c:v>84.23</c:v>
                </c:pt>
                <c:pt idx="4">
                  <c:v>86.38</c:v>
                </c:pt>
              </c:numCache>
            </c:numRef>
          </c:val>
          <c:extLst>
            <c:ext xmlns:c16="http://schemas.microsoft.com/office/drawing/2014/chart" uri="{C3380CC4-5D6E-409C-BE32-E72D297353CC}">
              <c16:uniqueId val="{00000000-A7BF-4265-8B1B-C5CD3F2986B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A7BF-4265-8B1B-C5CD3F2986B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109.99</c:v>
                </c:pt>
                <c:pt idx="1">
                  <c:v>118.04</c:v>
                </c:pt>
                <c:pt idx="2">
                  <c:v>118.94</c:v>
                </c:pt>
                <c:pt idx="3">
                  <c:v>121.84</c:v>
                </c:pt>
                <c:pt idx="4">
                  <c:v>118.76</c:v>
                </c:pt>
              </c:numCache>
            </c:numRef>
          </c:val>
          <c:extLst>
            <c:ext xmlns:c16="http://schemas.microsoft.com/office/drawing/2014/chart" uri="{C3380CC4-5D6E-409C-BE32-E72D297353CC}">
              <c16:uniqueId val="{00000000-9E68-4A46-81F2-AAA96BB732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9E68-4A46-81F2-AAA96BB732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5.24</c:v>
                </c:pt>
                <c:pt idx="1">
                  <c:v>7.36</c:v>
                </c:pt>
                <c:pt idx="2">
                  <c:v>9.61</c:v>
                </c:pt>
                <c:pt idx="3">
                  <c:v>11.72</c:v>
                </c:pt>
                <c:pt idx="4">
                  <c:v>13.84</c:v>
                </c:pt>
              </c:numCache>
            </c:numRef>
          </c:val>
          <c:extLst>
            <c:ext xmlns:c16="http://schemas.microsoft.com/office/drawing/2014/chart" uri="{C3380CC4-5D6E-409C-BE32-E72D297353CC}">
              <c16:uniqueId val="{00000000-7729-44C9-BE10-727192C1171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7729-44C9-BE10-727192C1171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B4-4280-B6DC-33B451BEDA3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7CB4-4280-B6DC-33B451BEDA3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40-4131-8975-9BEE0626E15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3D40-4131-8975-9BEE0626E15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77.260000000000005</c:v>
                </c:pt>
                <c:pt idx="1">
                  <c:v>71.099999999999994</c:v>
                </c:pt>
                <c:pt idx="2">
                  <c:v>78.72</c:v>
                </c:pt>
                <c:pt idx="3">
                  <c:v>73.08</c:v>
                </c:pt>
                <c:pt idx="4">
                  <c:v>77.89</c:v>
                </c:pt>
              </c:numCache>
            </c:numRef>
          </c:val>
          <c:extLst>
            <c:ext xmlns:c16="http://schemas.microsoft.com/office/drawing/2014/chart" uri="{C3380CC4-5D6E-409C-BE32-E72D297353CC}">
              <c16:uniqueId val="{00000000-BEF2-45E8-A3C6-9AFC3E3C25E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BEF2-45E8-A3C6-9AFC3E3C25E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793.21</c:v>
                </c:pt>
                <c:pt idx="1">
                  <c:v>849.86</c:v>
                </c:pt>
                <c:pt idx="2">
                  <c:v>831.8</c:v>
                </c:pt>
                <c:pt idx="3">
                  <c:v>745.49</c:v>
                </c:pt>
                <c:pt idx="4">
                  <c:v>720.2</c:v>
                </c:pt>
              </c:numCache>
            </c:numRef>
          </c:val>
          <c:extLst>
            <c:ext xmlns:c16="http://schemas.microsoft.com/office/drawing/2014/chart" uri="{C3380CC4-5D6E-409C-BE32-E72D297353CC}">
              <c16:uniqueId val="{00000000-37A9-4799-B837-6FDA8856414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37A9-4799-B837-6FDA8856414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59.42</c:v>
                </c:pt>
                <c:pt idx="1">
                  <c:v>71.8</c:v>
                </c:pt>
                <c:pt idx="2">
                  <c:v>68.61</c:v>
                </c:pt>
                <c:pt idx="3">
                  <c:v>71.59</c:v>
                </c:pt>
                <c:pt idx="4">
                  <c:v>67.260000000000005</c:v>
                </c:pt>
              </c:numCache>
            </c:numRef>
          </c:val>
          <c:extLst>
            <c:ext xmlns:c16="http://schemas.microsoft.com/office/drawing/2014/chart" uri="{C3380CC4-5D6E-409C-BE32-E72D297353CC}">
              <c16:uniqueId val="{00000000-AA07-4C17-91B9-27A34B889C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AA07-4C17-91B9-27A34B889C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291.94</c:v>
                </c:pt>
                <c:pt idx="1">
                  <c:v>241.88</c:v>
                </c:pt>
                <c:pt idx="2">
                  <c:v>252.78</c:v>
                </c:pt>
                <c:pt idx="3">
                  <c:v>255.22</c:v>
                </c:pt>
                <c:pt idx="4">
                  <c:v>274.10000000000002</c:v>
                </c:pt>
              </c:numCache>
            </c:numRef>
          </c:val>
          <c:extLst>
            <c:ext xmlns:c16="http://schemas.microsoft.com/office/drawing/2014/chart" uri="{C3380CC4-5D6E-409C-BE32-E72D297353CC}">
              <c16:uniqueId val="{00000000-BC53-4C98-9533-42ADD0DA5E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BC53-4C98-9533-42ADD0DA5E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熊本県　八代市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63">
        <f>データ!S6</f>
        <v>125470</v>
      </c>
      <c r="AM8" s="63"/>
      <c r="AN8" s="63"/>
      <c r="AO8" s="63"/>
      <c r="AP8" s="63"/>
      <c r="AQ8" s="63"/>
      <c r="AR8" s="63"/>
      <c r="AS8" s="63"/>
      <c r="AT8" s="62">
        <f>データ!T6</f>
        <v>681.36</v>
      </c>
      <c r="AU8" s="62"/>
      <c r="AV8" s="62"/>
      <c r="AW8" s="62"/>
      <c r="AX8" s="62"/>
      <c r="AY8" s="62"/>
      <c r="AZ8" s="62"/>
      <c r="BA8" s="62"/>
      <c r="BB8" s="62">
        <f>データ!U6</f>
        <v>184.15</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45.81</v>
      </c>
      <c r="J10" s="62"/>
      <c r="K10" s="62"/>
      <c r="L10" s="62"/>
      <c r="M10" s="62"/>
      <c r="N10" s="62"/>
      <c r="O10" s="62"/>
      <c r="P10" s="62">
        <f>データ!P6</f>
        <v>5.38</v>
      </c>
      <c r="Q10" s="62"/>
      <c r="R10" s="62"/>
      <c r="S10" s="62"/>
      <c r="T10" s="62"/>
      <c r="U10" s="62"/>
      <c r="V10" s="62"/>
      <c r="W10" s="62">
        <f>データ!Q6</f>
        <v>92.42</v>
      </c>
      <c r="X10" s="62"/>
      <c r="Y10" s="62"/>
      <c r="Z10" s="62"/>
      <c r="AA10" s="62"/>
      <c r="AB10" s="62"/>
      <c r="AC10" s="62"/>
      <c r="AD10" s="63">
        <f>データ!R6</f>
        <v>3760</v>
      </c>
      <c r="AE10" s="63"/>
      <c r="AF10" s="63"/>
      <c r="AG10" s="63"/>
      <c r="AH10" s="63"/>
      <c r="AI10" s="63"/>
      <c r="AJ10" s="63"/>
      <c r="AK10" s="2"/>
      <c r="AL10" s="63">
        <f>データ!V6</f>
        <v>6716</v>
      </c>
      <c r="AM10" s="63"/>
      <c r="AN10" s="63"/>
      <c r="AO10" s="63"/>
      <c r="AP10" s="63"/>
      <c r="AQ10" s="63"/>
      <c r="AR10" s="63"/>
      <c r="AS10" s="63"/>
      <c r="AT10" s="62">
        <f>データ!W6</f>
        <v>2.15</v>
      </c>
      <c r="AU10" s="62"/>
      <c r="AV10" s="62"/>
      <c r="AW10" s="62"/>
      <c r="AX10" s="62"/>
      <c r="AY10" s="62"/>
      <c r="AZ10" s="62"/>
      <c r="BA10" s="62"/>
      <c r="BB10" s="62">
        <f>データ!X6</f>
        <v>3123.72</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113</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90"/>
      <c r="BN47" s="90"/>
      <c r="BO47" s="90"/>
      <c r="BP47" s="90"/>
      <c r="BQ47" s="90"/>
      <c r="BR47" s="90"/>
      <c r="BS47" s="90"/>
      <c r="BT47" s="90"/>
      <c r="BU47" s="90"/>
      <c r="BV47" s="90"/>
      <c r="BW47" s="90"/>
      <c r="BX47" s="90"/>
      <c r="BY47" s="90"/>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90"/>
      <c r="BN48" s="90"/>
      <c r="BO48" s="90"/>
      <c r="BP48" s="90"/>
      <c r="BQ48" s="90"/>
      <c r="BR48" s="90"/>
      <c r="BS48" s="90"/>
      <c r="BT48" s="90"/>
      <c r="BU48" s="90"/>
      <c r="BV48" s="90"/>
      <c r="BW48" s="90"/>
      <c r="BX48" s="90"/>
      <c r="BY48" s="90"/>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90"/>
      <c r="BN49" s="90"/>
      <c r="BO49" s="90"/>
      <c r="BP49" s="90"/>
      <c r="BQ49" s="90"/>
      <c r="BR49" s="90"/>
      <c r="BS49" s="90"/>
      <c r="BT49" s="90"/>
      <c r="BU49" s="90"/>
      <c r="BV49" s="90"/>
      <c r="BW49" s="90"/>
      <c r="BX49" s="90"/>
      <c r="BY49" s="90"/>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90"/>
      <c r="BN50" s="90"/>
      <c r="BO50" s="90"/>
      <c r="BP50" s="90"/>
      <c r="BQ50" s="90"/>
      <c r="BR50" s="90"/>
      <c r="BS50" s="90"/>
      <c r="BT50" s="90"/>
      <c r="BU50" s="90"/>
      <c r="BV50" s="90"/>
      <c r="BW50" s="90"/>
      <c r="BX50" s="90"/>
      <c r="BY50" s="90"/>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90"/>
      <c r="BN51" s="90"/>
      <c r="BO51" s="90"/>
      <c r="BP51" s="90"/>
      <c r="BQ51" s="90"/>
      <c r="BR51" s="90"/>
      <c r="BS51" s="90"/>
      <c r="BT51" s="90"/>
      <c r="BU51" s="90"/>
      <c r="BV51" s="90"/>
      <c r="BW51" s="90"/>
      <c r="BX51" s="90"/>
      <c r="BY51" s="90"/>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90"/>
      <c r="BN52" s="90"/>
      <c r="BO52" s="90"/>
      <c r="BP52" s="90"/>
      <c r="BQ52" s="90"/>
      <c r="BR52" s="90"/>
      <c r="BS52" s="90"/>
      <c r="BT52" s="90"/>
      <c r="BU52" s="90"/>
      <c r="BV52" s="90"/>
      <c r="BW52" s="90"/>
      <c r="BX52" s="90"/>
      <c r="BY52" s="90"/>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90"/>
      <c r="BN53" s="90"/>
      <c r="BO53" s="90"/>
      <c r="BP53" s="90"/>
      <c r="BQ53" s="90"/>
      <c r="BR53" s="90"/>
      <c r="BS53" s="90"/>
      <c r="BT53" s="90"/>
      <c r="BU53" s="90"/>
      <c r="BV53" s="90"/>
      <c r="BW53" s="90"/>
      <c r="BX53" s="90"/>
      <c r="BY53" s="90"/>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90"/>
      <c r="BN54" s="90"/>
      <c r="BO54" s="90"/>
      <c r="BP54" s="90"/>
      <c r="BQ54" s="90"/>
      <c r="BR54" s="90"/>
      <c r="BS54" s="90"/>
      <c r="BT54" s="90"/>
      <c r="BU54" s="90"/>
      <c r="BV54" s="90"/>
      <c r="BW54" s="90"/>
      <c r="BX54" s="90"/>
      <c r="BY54" s="90"/>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90"/>
      <c r="BN55" s="90"/>
      <c r="BO55" s="90"/>
      <c r="BP55" s="90"/>
      <c r="BQ55" s="90"/>
      <c r="BR55" s="90"/>
      <c r="BS55" s="90"/>
      <c r="BT55" s="90"/>
      <c r="BU55" s="90"/>
      <c r="BV55" s="90"/>
      <c r="BW55" s="90"/>
      <c r="BX55" s="90"/>
      <c r="BY55" s="90"/>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90"/>
      <c r="BN56" s="90"/>
      <c r="BO56" s="90"/>
      <c r="BP56" s="90"/>
      <c r="BQ56" s="90"/>
      <c r="BR56" s="90"/>
      <c r="BS56" s="90"/>
      <c r="BT56" s="90"/>
      <c r="BU56" s="90"/>
      <c r="BV56" s="90"/>
      <c r="BW56" s="90"/>
      <c r="BX56" s="90"/>
      <c r="BY56" s="90"/>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90"/>
      <c r="BN57" s="90"/>
      <c r="BO57" s="90"/>
      <c r="BP57" s="90"/>
      <c r="BQ57" s="90"/>
      <c r="BR57" s="90"/>
      <c r="BS57" s="90"/>
      <c r="BT57" s="90"/>
      <c r="BU57" s="90"/>
      <c r="BV57" s="90"/>
      <c r="BW57" s="90"/>
      <c r="BX57" s="90"/>
      <c r="BY57" s="90"/>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90"/>
      <c r="BN58" s="90"/>
      <c r="BO58" s="90"/>
      <c r="BP58" s="90"/>
      <c r="BQ58" s="90"/>
      <c r="BR58" s="90"/>
      <c r="BS58" s="90"/>
      <c r="BT58" s="90"/>
      <c r="BU58" s="90"/>
      <c r="BV58" s="90"/>
      <c r="BW58" s="90"/>
      <c r="BX58" s="90"/>
      <c r="BY58" s="90"/>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90"/>
      <c r="BN59" s="90"/>
      <c r="BO59" s="90"/>
      <c r="BP59" s="90"/>
      <c r="BQ59" s="90"/>
      <c r="BR59" s="90"/>
      <c r="BS59" s="90"/>
      <c r="BT59" s="90"/>
      <c r="BU59" s="90"/>
      <c r="BV59" s="90"/>
      <c r="BW59" s="90"/>
      <c r="BX59" s="90"/>
      <c r="BY59" s="90"/>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90"/>
      <c r="BN60" s="90"/>
      <c r="BO60" s="90"/>
      <c r="BP60" s="90"/>
      <c r="BQ60" s="90"/>
      <c r="BR60" s="90"/>
      <c r="BS60" s="90"/>
      <c r="BT60" s="90"/>
      <c r="BU60" s="90"/>
      <c r="BV60" s="90"/>
      <c r="BW60" s="90"/>
      <c r="BX60" s="90"/>
      <c r="BY60" s="90"/>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90"/>
      <c r="BN61" s="90"/>
      <c r="BO61" s="90"/>
      <c r="BP61" s="90"/>
      <c r="BQ61" s="90"/>
      <c r="BR61" s="90"/>
      <c r="BS61" s="90"/>
      <c r="BT61" s="90"/>
      <c r="BU61" s="90"/>
      <c r="BV61" s="90"/>
      <c r="BW61" s="90"/>
      <c r="BX61" s="90"/>
      <c r="BY61" s="90"/>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90"/>
      <c r="BN62" s="90"/>
      <c r="BO62" s="90"/>
      <c r="BP62" s="90"/>
      <c r="BQ62" s="90"/>
      <c r="BR62" s="90"/>
      <c r="BS62" s="90"/>
      <c r="BT62" s="90"/>
      <c r="BU62" s="90"/>
      <c r="BV62" s="90"/>
      <c r="BW62" s="90"/>
      <c r="BX62" s="90"/>
      <c r="BY62" s="90"/>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90"/>
      <c r="BN66" s="90"/>
      <c r="BO66" s="90"/>
      <c r="BP66" s="90"/>
      <c r="BQ66" s="90"/>
      <c r="BR66" s="90"/>
      <c r="BS66" s="90"/>
      <c r="BT66" s="90"/>
      <c r="BU66" s="90"/>
      <c r="BV66" s="90"/>
      <c r="BW66" s="90"/>
      <c r="BX66" s="90"/>
      <c r="BY66" s="90"/>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90"/>
      <c r="BN67" s="90"/>
      <c r="BO67" s="90"/>
      <c r="BP67" s="90"/>
      <c r="BQ67" s="90"/>
      <c r="BR67" s="90"/>
      <c r="BS67" s="90"/>
      <c r="BT67" s="90"/>
      <c r="BU67" s="90"/>
      <c r="BV67" s="90"/>
      <c r="BW67" s="90"/>
      <c r="BX67" s="90"/>
      <c r="BY67" s="90"/>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90"/>
      <c r="BN68" s="90"/>
      <c r="BO68" s="90"/>
      <c r="BP68" s="90"/>
      <c r="BQ68" s="90"/>
      <c r="BR68" s="90"/>
      <c r="BS68" s="90"/>
      <c r="BT68" s="90"/>
      <c r="BU68" s="90"/>
      <c r="BV68" s="90"/>
      <c r="BW68" s="90"/>
      <c r="BX68" s="90"/>
      <c r="BY68" s="90"/>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90"/>
      <c r="BN69" s="90"/>
      <c r="BO69" s="90"/>
      <c r="BP69" s="90"/>
      <c r="BQ69" s="90"/>
      <c r="BR69" s="90"/>
      <c r="BS69" s="90"/>
      <c r="BT69" s="90"/>
      <c r="BU69" s="90"/>
      <c r="BV69" s="90"/>
      <c r="BW69" s="90"/>
      <c r="BX69" s="90"/>
      <c r="BY69" s="90"/>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90"/>
      <c r="BN70" s="90"/>
      <c r="BO70" s="90"/>
      <c r="BP70" s="90"/>
      <c r="BQ70" s="90"/>
      <c r="BR70" s="90"/>
      <c r="BS70" s="90"/>
      <c r="BT70" s="90"/>
      <c r="BU70" s="90"/>
      <c r="BV70" s="90"/>
      <c r="BW70" s="90"/>
      <c r="BX70" s="90"/>
      <c r="BY70" s="90"/>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90"/>
      <c r="BN71" s="90"/>
      <c r="BO71" s="90"/>
      <c r="BP71" s="90"/>
      <c r="BQ71" s="90"/>
      <c r="BR71" s="90"/>
      <c r="BS71" s="90"/>
      <c r="BT71" s="90"/>
      <c r="BU71" s="90"/>
      <c r="BV71" s="90"/>
      <c r="BW71" s="90"/>
      <c r="BX71" s="90"/>
      <c r="BY71" s="90"/>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90"/>
      <c r="BN72" s="90"/>
      <c r="BO72" s="90"/>
      <c r="BP72" s="90"/>
      <c r="BQ72" s="90"/>
      <c r="BR72" s="90"/>
      <c r="BS72" s="90"/>
      <c r="BT72" s="90"/>
      <c r="BU72" s="90"/>
      <c r="BV72" s="90"/>
      <c r="BW72" s="90"/>
      <c r="BX72" s="90"/>
      <c r="BY72" s="90"/>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90"/>
      <c r="BN73" s="90"/>
      <c r="BO73" s="90"/>
      <c r="BP73" s="90"/>
      <c r="BQ73" s="90"/>
      <c r="BR73" s="90"/>
      <c r="BS73" s="90"/>
      <c r="BT73" s="90"/>
      <c r="BU73" s="90"/>
      <c r="BV73" s="90"/>
      <c r="BW73" s="90"/>
      <c r="BX73" s="90"/>
      <c r="BY73" s="90"/>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90"/>
      <c r="BN74" s="90"/>
      <c r="BO74" s="90"/>
      <c r="BP74" s="90"/>
      <c r="BQ74" s="90"/>
      <c r="BR74" s="90"/>
      <c r="BS74" s="90"/>
      <c r="BT74" s="90"/>
      <c r="BU74" s="90"/>
      <c r="BV74" s="90"/>
      <c r="BW74" s="90"/>
      <c r="BX74" s="90"/>
      <c r="BY74" s="90"/>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90"/>
      <c r="BN75" s="90"/>
      <c r="BO75" s="90"/>
      <c r="BP75" s="90"/>
      <c r="BQ75" s="90"/>
      <c r="BR75" s="90"/>
      <c r="BS75" s="90"/>
      <c r="BT75" s="90"/>
      <c r="BU75" s="90"/>
      <c r="BV75" s="90"/>
      <c r="BW75" s="90"/>
      <c r="BX75" s="90"/>
      <c r="BY75" s="90"/>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90"/>
      <c r="BN76" s="90"/>
      <c r="BO76" s="90"/>
      <c r="BP76" s="90"/>
      <c r="BQ76" s="90"/>
      <c r="BR76" s="90"/>
      <c r="BS76" s="90"/>
      <c r="BT76" s="90"/>
      <c r="BU76" s="90"/>
      <c r="BV76" s="90"/>
      <c r="BW76" s="90"/>
      <c r="BX76" s="90"/>
      <c r="BY76" s="90"/>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90"/>
      <c r="BN77" s="90"/>
      <c r="BO77" s="90"/>
      <c r="BP77" s="90"/>
      <c r="BQ77" s="90"/>
      <c r="BR77" s="90"/>
      <c r="BS77" s="90"/>
      <c r="BT77" s="90"/>
      <c r="BU77" s="90"/>
      <c r="BV77" s="90"/>
      <c r="BW77" s="90"/>
      <c r="BX77" s="90"/>
      <c r="BY77" s="90"/>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90"/>
      <c r="BN78" s="90"/>
      <c r="BO78" s="90"/>
      <c r="BP78" s="90"/>
      <c r="BQ78" s="90"/>
      <c r="BR78" s="90"/>
      <c r="BS78" s="90"/>
      <c r="BT78" s="90"/>
      <c r="BU78" s="90"/>
      <c r="BV78" s="90"/>
      <c r="BW78" s="90"/>
      <c r="BX78" s="90"/>
      <c r="BY78" s="90"/>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90"/>
      <c r="BN79" s="90"/>
      <c r="BO79" s="90"/>
      <c r="BP79" s="90"/>
      <c r="BQ79" s="90"/>
      <c r="BR79" s="90"/>
      <c r="BS79" s="90"/>
      <c r="BT79" s="90"/>
      <c r="BU79" s="90"/>
      <c r="BV79" s="90"/>
      <c r="BW79" s="90"/>
      <c r="BX79" s="90"/>
      <c r="BY79" s="90"/>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90"/>
      <c r="BN80" s="90"/>
      <c r="BO80" s="90"/>
      <c r="BP80" s="90"/>
      <c r="BQ80" s="90"/>
      <c r="BR80" s="90"/>
      <c r="BS80" s="90"/>
      <c r="BT80" s="90"/>
      <c r="BU80" s="90"/>
      <c r="BV80" s="90"/>
      <c r="BW80" s="90"/>
      <c r="BX80" s="90"/>
      <c r="BY80" s="90"/>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90"/>
      <c r="BN81" s="90"/>
      <c r="BO81" s="90"/>
      <c r="BP81" s="90"/>
      <c r="BQ81" s="90"/>
      <c r="BR81" s="90"/>
      <c r="BS81" s="90"/>
      <c r="BT81" s="90"/>
      <c r="BU81" s="90"/>
      <c r="BV81" s="90"/>
      <c r="BW81" s="90"/>
      <c r="BX81" s="90"/>
      <c r="BY81" s="90"/>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fK53NSFu8NSNLAIeHiT4lGTMn+rkVpOQ7m/c8DYcgX2LL7iaq9fskHo3r0AxEQXF3kYAKJPj5T2fhaNRkO1Kw==" saltValue="kQ56xuiiQPt8Ep+KorAB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432024</v>
      </c>
      <c r="D6" s="33">
        <f t="shared" si="3"/>
        <v>46</v>
      </c>
      <c r="E6" s="33">
        <f t="shared" si="3"/>
        <v>17</v>
      </c>
      <c r="F6" s="33">
        <f t="shared" si="3"/>
        <v>4</v>
      </c>
      <c r="G6" s="33">
        <f t="shared" si="3"/>
        <v>0</v>
      </c>
      <c r="H6" s="33" t="str">
        <f t="shared" si="3"/>
        <v>熊本県　八代市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45.81</v>
      </c>
      <c r="P6" s="34">
        <f t="shared" si="3"/>
        <v>5.38</v>
      </c>
      <c r="Q6" s="34">
        <f t="shared" si="3"/>
        <v>92.42</v>
      </c>
      <c r="R6" s="34">
        <f t="shared" si="3"/>
        <v>3760</v>
      </c>
      <c r="S6" s="34">
        <f t="shared" si="3"/>
        <v>125470</v>
      </c>
      <c r="T6" s="34">
        <f t="shared" si="3"/>
        <v>681.36</v>
      </c>
      <c r="U6" s="34">
        <f t="shared" si="3"/>
        <v>184.15</v>
      </c>
      <c r="V6" s="34">
        <f t="shared" si="3"/>
        <v>6716</v>
      </c>
      <c r="W6" s="34">
        <f t="shared" si="3"/>
        <v>2.15</v>
      </c>
      <c r="X6" s="34">
        <f t="shared" si="3"/>
        <v>3123.72</v>
      </c>
      <c r="Y6" s="35">
        <f>IF(Y7="",NA(),Y7)</f>
        <v>109.99</v>
      </c>
      <c r="Z6" s="35">
        <f t="shared" ref="Z6:AH6" si="4">IF(Z7="",NA(),Z7)</f>
        <v>118.04</v>
      </c>
      <c r="AA6" s="35">
        <f t="shared" si="4"/>
        <v>118.94</v>
      </c>
      <c r="AB6" s="35">
        <f t="shared" si="4"/>
        <v>121.84</v>
      </c>
      <c r="AC6" s="35">
        <f t="shared" si="4"/>
        <v>118.76</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77.260000000000005</v>
      </c>
      <c r="AV6" s="35">
        <f t="shared" ref="AV6:BD6" si="6">IF(AV7="",NA(),AV7)</f>
        <v>71.099999999999994</v>
      </c>
      <c r="AW6" s="35">
        <f t="shared" si="6"/>
        <v>78.72</v>
      </c>
      <c r="AX6" s="35">
        <f t="shared" si="6"/>
        <v>73.08</v>
      </c>
      <c r="AY6" s="35">
        <f t="shared" si="6"/>
        <v>77.89</v>
      </c>
      <c r="AZ6" s="35">
        <f t="shared" si="6"/>
        <v>46.78</v>
      </c>
      <c r="BA6" s="35">
        <f t="shared" si="6"/>
        <v>47.44</v>
      </c>
      <c r="BB6" s="35">
        <f t="shared" si="6"/>
        <v>49.18</v>
      </c>
      <c r="BC6" s="35">
        <f t="shared" si="6"/>
        <v>47.72</v>
      </c>
      <c r="BD6" s="35">
        <f t="shared" si="6"/>
        <v>44.24</v>
      </c>
      <c r="BE6" s="34" t="str">
        <f>IF(BE7="","",IF(BE7="-","【-】","【"&amp;SUBSTITUTE(TEXT(BE7,"#,##0.00"),"-","△")&amp;"】"))</f>
        <v>【45.34】</v>
      </c>
      <c r="BF6" s="35">
        <f>IF(BF7="",NA(),BF7)</f>
        <v>793.21</v>
      </c>
      <c r="BG6" s="35">
        <f t="shared" ref="BG6:BO6" si="7">IF(BG7="",NA(),BG7)</f>
        <v>849.86</v>
      </c>
      <c r="BH6" s="35">
        <f t="shared" si="7"/>
        <v>831.8</v>
      </c>
      <c r="BI6" s="35">
        <f t="shared" si="7"/>
        <v>745.49</v>
      </c>
      <c r="BJ6" s="35">
        <f t="shared" si="7"/>
        <v>720.2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59.42</v>
      </c>
      <c r="BR6" s="35">
        <f t="shared" ref="BR6:BZ6" si="8">IF(BR7="",NA(),BR7)</f>
        <v>71.8</v>
      </c>
      <c r="BS6" s="35">
        <f t="shared" si="8"/>
        <v>68.61</v>
      </c>
      <c r="BT6" s="35">
        <f t="shared" si="8"/>
        <v>71.59</v>
      </c>
      <c r="BU6" s="35">
        <f t="shared" si="8"/>
        <v>67.260000000000005</v>
      </c>
      <c r="BV6" s="35">
        <f t="shared" si="8"/>
        <v>69.87</v>
      </c>
      <c r="BW6" s="35">
        <f t="shared" si="8"/>
        <v>74.3</v>
      </c>
      <c r="BX6" s="35">
        <f t="shared" si="8"/>
        <v>72.260000000000005</v>
      </c>
      <c r="BY6" s="35">
        <f t="shared" si="8"/>
        <v>71.84</v>
      </c>
      <c r="BZ6" s="35">
        <f t="shared" si="8"/>
        <v>73.36</v>
      </c>
      <c r="CA6" s="34" t="str">
        <f>IF(CA7="","",IF(CA7="-","【-】","【"&amp;SUBSTITUTE(TEXT(CA7,"#,##0.00"),"-","△")&amp;"】"))</f>
        <v>【75.29】</v>
      </c>
      <c r="CB6" s="35">
        <f>IF(CB7="",NA(),CB7)</f>
        <v>291.94</v>
      </c>
      <c r="CC6" s="35">
        <f t="shared" ref="CC6:CK6" si="9">IF(CC7="",NA(),CC7)</f>
        <v>241.88</v>
      </c>
      <c r="CD6" s="35">
        <f t="shared" si="9"/>
        <v>252.78</v>
      </c>
      <c r="CE6" s="35">
        <f t="shared" si="9"/>
        <v>255.22</v>
      </c>
      <c r="CF6" s="35">
        <f t="shared" si="9"/>
        <v>274.10000000000002</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75.180000000000007</v>
      </c>
      <c r="CY6" s="35">
        <f t="shared" ref="CY6:DG6" si="11">IF(CY7="",NA(),CY7)</f>
        <v>76.239999999999995</v>
      </c>
      <c r="CZ6" s="35">
        <f t="shared" si="11"/>
        <v>79.650000000000006</v>
      </c>
      <c r="DA6" s="35">
        <f t="shared" si="11"/>
        <v>84.23</v>
      </c>
      <c r="DB6" s="35">
        <f t="shared" si="11"/>
        <v>86.38</v>
      </c>
      <c r="DC6" s="35">
        <f t="shared" si="11"/>
        <v>83.5</v>
      </c>
      <c r="DD6" s="35">
        <f t="shared" si="11"/>
        <v>83.06</v>
      </c>
      <c r="DE6" s="35">
        <f t="shared" si="11"/>
        <v>83.32</v>
      </c>
      <c r="DF6" s="35">
        <f t="shared" si="11"/>
        <v>83.75</v>
      </c>
      <c r="DG6" s="35">
        <f t="shared" si="11"/>
        <v>84.19</v>
      </c>
      <c r="DH6" s="34" t="str">
        <f>IF(DH7="","",IF(DH7="-","【-】","【"&amp;SUBSTITUTE(TEXT(DH7,"#,##0.00"),"-","△")&amp;"】"))</f>
        <v>【84.75】</v>
      </c>
      <c r="DI6" s="35">
        <f>IF(DI7="",NA(),DI7)</f>
        <v>5.24</v>
      </c>
      <c r="DJ6" s="35">
        <f t="shared" ref="DJ6:DR6" si="12">IF(DJ7="",NA(),DJ7)</f>
        <v>7.36</v>
      </c>
      <c r="DK6" s="35">
        <f t="shared" si="12"/>
        <v>9.61</v>
      </c>
      <c r="DL6" s="35">
        <f t="shared" si="12"/>
        <v>11.72</v>
      </c>
      <c r="DM6" s="35">
        <f t="shared" si="12"/>
        <v>13.84</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432024</v>
      </c>
      <c r="D7" s="37">
        <v>46</v>
      </c>
      <c r="E7" s="37">
        <v>17</v>
      </c>
      <c r="F7" s="37">
        <v>4</v>
      </c>
      <c r="G7" s="37">
        <v>0</v>
      </c>
      <c r="H7" s="37" t="s">
        <v>96</v>
      </c>
      <c r="I7" s="37" t="s">
        <v>97</v>
      </c>
      <c r="J7" s="37" t="s">
        <v>98</v>
      </c>
      <c r="K7" s="37" t="s">
        <v>99</v>
      </c>
      <c r="L7" s="37" t="s">
        <v>100</v>
      </c>
      <c r="M7" s="37" t="s">
        <v>101</v>
      </c>
      <c r="N7" s="38" t="s">
        <v>102</v>
      </c>
      <c r="O7" s="38">
        <v>45.81</v>
      </c>
      <c r="P7" s="38">
        <v>5.38</v>
      </c>
      <c r="Q7" s="38">
        <v>92.42</v>
      </c>
      <c r="R7" s="38">
        <v>3760</v>
      </c>
      <c r="S7" s="38">
        <v>125470</v>
      </c>
      <c r="T7" s="38">
        <v>681.36</v>
      </c>
      <c r="U7" s="38">
        <v>184.15</v>
      </c>
      <c r="V7" s="38">
        <v>6716</v>
      </c>
      <c r="W7" s="38">
        <v>2.15</v>
      </c>
      <c r="X7" s="38">
        <v>3123.72</v>
      </c>
      <c r="Y7" s="38">
        <v>109.99</v>
      </c>
      <c r="Z7" s="38">
        <v>118.04</v>
      </c>
      <c r="AA7" s="38">
        <v>118.94</v>
      </c>
      <c r="AB7" s="38">
        <v>121.84</v>
      </c>
      <c r="AC7" s="38">
        <v>118.76</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77.260000000000005</v>
      </c>
      <c r="AV7" s="38">
        <v>71.099999999999994</v>
      </c>
      <c r="AW7" s="38">
        <v>78.72</v>
      </c>
      <c r="AX7" s="38">
        <v>73.08</v>
      </c>
      <c r="AY7" s="38">
        <v>77.89</v>
      </c>
      <c r="AZ7" s="38">
        <v>46.78</v>
      </c>
      <c r="BA7" s="38">
        <v>47.44</v>
      </c>
      <c r="BB7" s="38">
        <v>49.18</v>
      </c>
      <c r="BC7" s="38">
        <v>47.72</v>
      </c>
      <c r="BD7" s="38">
        <v>44.24</v>
      </c>
      <c r="BE7" s="38">
        <v>45.34</v>
      </c>
      <c r="BF7" s="38">
        <v>793.21</v>
      </c>
      <c r="BG7" s="38">
        <v>849.86</v>
      </c>
      <c r="BH7" s="38">
        <v>831.8</v>
      </c>
      <c r="BI7" s="38">
        <v>745.49</v>
      </c>
      <c r="BJ7" s="38">
        <v>720.2</v>
      </c>
      <c r="BK7" s="38">
        <v>1298.9100000000001</v>
      </c>
      <c r="BL7" s="38">
        <v>1243.71</v>
      </c>
      <c r="BM7" s="38">
        <v>1194.1500000000001</v>
      </c>
      <c r="BN7" s="38">
        <v>1206.79</v>
      </c>
      <c r="BO7" s="38">
        <v>1258.43</v>
      </c>
      <c r="BP7" s="38">
        <v>1260.21</v>
      </c>
      <c r="BQ7" s="38">
        <v>59.42</v>
      </c>
      <c r="BR7" s="38">
        <v>71.8</v>
      </c>
      <c r="BS7" s="38">
        <v>68.61</v>
      </c>
      <c r="BT7" s="38">
        <v>71.59</v>
      </c>
      <c r="BU7" s="38">
        <v>67.260000000000005</v>
      </c>
      <c r="BV7" s="38">
        <v>69.87</v>
      </c>
      <c r="BW7" s="38">
        <v>74.3</v>
      </c>
      <c r="BX7" s="38">
        <v>72.260000000000005</v>
      </c>
      <c r="BY7" s="38">
        <v>71.84</v>
      </c>
      <c r="BZ7" s="38">
        <v>73.36</v>
      </c>
      <c r="CA7" s="38">
        <v>75.290000000000006</v>
      </c>
      <c r="CB7" s="38">
        <v>291.94</v>
      </c>
      <c r="CC7" s="38">
        <v>241.88</v>
      </c>
      <c r="CD7" s="38">
        <v>252.78</v>
      </c>
      <c r="CE7" s="38">
        <v>255.22</v>
      </c>
      <c r="CF7" s="38">
        <v>274.10000000000002</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75.180000000000007</v>
      </c>
      <c r="CY7" s="38">
        <v>76.239999999999995</v>
      </c>
      <c r="CZ7" s="38">
        <v>79.650000000000006</v>
      </c>
      <c r="DA7" s="38">
        <v>84.23</v>
      </c>
      <c r="DB7" s="38">
        <v>86.38</v>
      </c>
      <c r="DC7" s="38">
        <v>83.5</v>
      </c>
      <c r="DD7" s="38">
        <v>83.06</v>
      </c>
      <c r="DE7" s="38">
        <v>83.32</v>
      </c>
      <c r="DF7" s="38">
        <v>83.75</v>
      </c>
      <c r="DG7" s="38">
        <v>84.19</v>
      </c>
      <c r="DH7" s="38">
        <v>84.75</v>
      </c>
      <c r="DI7" s="38">
        <v>5.24</v>
      </c>
      <c r="DJ7" s="38">
        <v>7.36</v>
      </c>
      <c r="DK7" s="38">
        <v>9.61</v>
      </c>
      <c r="DL7" s="38">
        <v>11.72</v>
      </c>
      <c r="DM7" s="38">
        <v>13.84</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2022-01-27T07:30:34Z</cp:lastPrinted>
  <dcterms:created xsi:type="dcterms:W3CDTF">2021-12-03T07:28:08Z</dcterms:created>
  <dcterms:modified xsi:type="dcterms:W3CDTF">2022-02-16T06:37:18Z</dcterms:modified>
  <cp:category/>
</cp:coreProperties>
</file>