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126.132\_NAS_Media\令和３年度\07 公営企業総括\25 経営比較分析表（R2年度決算）★\04 県→国\公表資料\経営比較分析表\【ここへ格納】法適用事業\171 公共下水\"/>
    </mc:Choice>
  </mc:AlternateContent>
  <workbookProtection workbookAlgorithmName="SHA-512" workbookHashValue="00OHeynAntWtuQF8t/zo/tG8rSOvZVDtbW7Wyns3n2evE1ygN+8JL9V1rmN9qpjLC0iZlKTFM9H98YhIshU/lg==" workbookSaltValue="B6lK9DJKVgmC+NXYULd2+w==" workbookSpinCount="100000" lockStructure="1"/>
  <bookViews>
    <workbookView xWindow="0" yWindow="0" windowWidth="20490" windowHeight="705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S6" i="5"/>
  <c r="AL8" i="4" s="1"/>
  <c r="R6" i="5"/>
  <c r="Q6" i="5"/>
  <c r="P6" i="5"/>
  <c r="O6" i="5"/>
  <c r="I10" i="4" s="1"/>
  <c r="N6" i="5"/>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BB10" i="4"/>
  <c r="AD10" i="4"/>
  <c r="W10" i="4"/>
  <c r="P10" i="4"/>
  <c r="B10" i="4"/>
  <c r="BB8" i="4"/>
  <c r="AT8" i="4"/>
  <c r="AD8" i="4"/>
  <c r="W8" i="4"/>
  <c r="B8" i="4"/>
  <c r="B6" i="4"/>
</calcChain>
</file>

<file path=xl/comments1.xml><?xml version="1.0" encoding="utf-8"?>
<comments xmlns="http://schemas.openxmlformats.org/spreadsheetml/2006/main">
  <authors>
    <author>tc={C8A344BA-8E41-41DC-95A7-C65C6A4F0DEE}</author>
  </authors>
  <commentList>
    <comment ref="BL16" authorId="0" shapeId="0">
      <text>
        <r>
          <rPr>
            <sz val="11"/>
            <color theme="1"/>
            <rFont val="ＭＳ Ｐゴシック"/>
            <family val="2"/>
            <charset val="128"/>
          </rPr>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⑦について、
次年度は、処理能力の上昇に伴い、施設使用率は、悪化する予想
水洗化率の向上と余剰施設は、し尿処理等で活用を図る等の分析理由が使えるかも</t>
        </r>
      </text>
    </comment>
  </commentList>
</comments>
</file>

<file path=xl/sharedStrings.xml><?xml version="1.0" encoding="utf-8"?>
<sst xmlns="http://schemas.openxmlformats.org/spreadsheetml/2006/main" count="231" uniqueCount="117">
  <si>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</si>
  <si>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</si>
  <si>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</si>
  <si>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</si>
  <si>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</si>
  <si>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</si>
  <si>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</si>
  <si>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</si>
  <si>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</si>
  <si>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</si>
  <si>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</si>
  <si>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</si>
  <si>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</si>
  <si>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</si>
  <si>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</si>
  <si>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</si>
  <si>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</si>
  <si>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</si>
  <si>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</si>
  <si>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</si>
  <si>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</si>
  <si>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</si>
  <si>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</si>
  <si>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</si>
  <si>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</si>
  <si>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</si>
  <si>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</si>
  <si>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</si>
  <si>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</si>
  <si>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</si>
  <si>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</si>
  <si>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</si>
  <si>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</si>
  <si>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</si>
  <si>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</si>
  <si>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</si>
  <si>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</si>
  <si>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</si>
  <si>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</si>
  <si>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</si>
  <si>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</si>
  <si>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</si>
  <si>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</si>
  <si>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</si>
  <si>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</si>
  <si>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</si>
  <si>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</si>
  <si>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</si>
  <si>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</si>
  <si>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</si>
  <si>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</si>
  <si>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</si>
  <si>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</si>
  <si>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</si>
  <si>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</si>
  <si>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</si>
  <si>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</si>
  <si>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</si>
  <si>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</si>
  <si>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</si>
  <si>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</si>
  <si>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</si>
  <si>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</si>
  <si>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</si>
  <si>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</si>
  <si>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</si>
  <si>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</si>
  <si>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</si>
  <si>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</si>
  <si>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</si>
  <si>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</si>
  <si>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</si>
  <si>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</si>
  <si>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</si>
  <si>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</si>
  <si>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</si>
  <si>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</si>
  <si>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</si>
  <si>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</si>
  <si>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</si>
  <si>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</si>
  <si>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</si>
  <si>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</si>
  <si>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</si>
  <si>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</si>
  <si>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</si>
  <si>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</si>
  <si>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</si>
  <si>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</si>
  <si>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</si>
  <si>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</si>
  <si>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</si>
  <si>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</si>
  <si>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</si>
  <si>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</si>
  <si>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</si>
  <si>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八代市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</si>
  <si>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</si>
  <si>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</si>
  <si>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</si>
  <si>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</si>
  <si>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</si>
  <si>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</si>
  <si>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</si>
  <si>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</si>
  <si>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</si>
  <si>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</si>
  <si>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</si>
  <si>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</si>
  <si>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</si>
  <si>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</si>
  <si>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</si>
  <si>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</si>
  <si>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</si>
  <si>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令和元年度から、不明水の調査結果や本市下水道ストックマネジメント計画に基づき、管渠の改築・更新に着手しております。
　今後も施設の老朽化度合を見極めながら、予防保全的な修繕や更新を行っていくことにより、市民生活の安全・安心の確保はもちろんのこと、経済的な効率性も追求した安定的な運営を行っていきます。</t>
    <rPh sb="1" eb="3">
      <t>レイワ</t>
    </rPh>
    <rPh sb="3" eb="4">
      <t>モト</t>
    </rPh>
    <rPh sb="4" eb="6">
      <t>ネンド</t>
    </rPh>
    <rPh sb="9" eb="11">
      <t>フメイ</t>
    </rPh>
    <rPh sb="11" eb="12">
      <t>スイ</t>
    </rPh>
    <rPh sb="13" eb="15">
      <t>チョウサ</t>
    </rPh>
    <rPh sb="15" eb="17">
      <t>ケッカ</t>
    </rPh>
    <rPh sb="18" eb="20">
      <t>ホンシ</t>
    </rPh>
    <rPh sb="20" eb="23">
      <t>ゲスイドウ</t>
    </rPh>
    <rPh sb="40" eb="42">
      <t>カンキョ</t>
    </rPh>
    <phoneticPr fontId="4"/>
  </si>
  <si>
    <t>　本市の下水道事業は、経営の健全化や事業の計画性・透明性の向上を図り、長期的に安定した事業運営を行うため、平成27年4月に地方公営企業法を一部適用し、企業会計に移行しました。
　また、将来にわたる持続的な事業経営を見据え、平成29年度から令和8年度を計画期間とした経営戦略を策定し、令和2年3月に、進捗状況を踏まえた改定も行っています。
　今後も適正な料金設定などによる収入確保や維持管理費の削減及び投資効率化により基準外繰入金の抑制を図り、一般会計繰入金に頼らない経営を目指し、定期的に経営戦略の見直しなどを行っていきます。</t>
    <rPh sb="92" eb="94">
      <t>ショウライ</t>
    </rPh>
    <rPh sb="98" eb="101">
      <t>ジゾクテキ</t>
    </rPh>
    <rPh sb="102" eb="104">
      <t>ジギョウ</t>
    </rPh>
    <rPh sb="104" eb="106">
      <t>ケイエイ</t>
    </rPh>
    <rPh sb="107" eb="109">
      <t>ミス</t>
    </rPh>
    <rPh sb="111" eb="113">
      <t>ヘイセイ</t>
    </rPh>
    <rPh sb="115" eb="117">
      <t>ネンド</t>
    </rPh>
    <rPh sb="119" eb="121">
      <t>レイワ</t>
    </rPh>
    <rPh sb="122" eb="124">
      <t>ネンド</t>
    </rPh>
    <rPh sb="125" eb="127">
      <t>ケイカク</t>
    </rPh>
    <rPh sb="127" eb="129">
      <t>キカン</t>
    </rPh>
    <rPh sb="132" eb="134">
      <t>ケイエイ</t>
    </rPh>
    <rPh sb="134" eb="136">
      <t>センリャク</t>
    </rPh>
    <rPh sb="137" eb="139">
      <t>サクテイ</t>
    </rPh>
    <rPh sb="141" eb="143">
      <t>レイワ</t>
    </rPh>
    <rPh sb="144" eb="145">
      <t>ネン</t>
    </rPh>
    <rPh sb="146" eb="147">
      <t>ツキ</t>
    </rPh>
    <rPh sb="149" eb="150">
      <t>ススム</t>
    </rPh>
    <rPh sb="158" eb="160">
      <t>カイテイ</t>
    </rPh>
    <rPh sb="161" eb="162">
      <t>オコナ</t>
    </rPh>
    <rPh sb="170" eb="172">
      <t>コンゴ</t>
    </rPh>
    <rPh sb="185" eb="187">
      <t>シュウニュウ</t>
    </rPh>
    <rPh sb="187" eb="189">
      <t>カクホ</t>
    </rPh>
    <rPh sb="190" eb="195">
      <t>イジカンリヒ</t>
    </rPh>
    <rPh sb="196" eb="198">
      <t>サクゲン</t>
    </rPh>
    <rPh sb="198" eb="199">
      <t>オヨ</t>
    </rPh>
    <rPh sb="200" eb="205">
      <t>トウシコウリツカ</t>
    </rPh>
    <rPh sb="208" eb="211">
      <t>キジュンガイ</t>
    </rPh>
    <rPh sb="211" eb="214">
      <t>クリイレキン</t>
    </rPh>
    <rPh sb="215" eb="217">
      <t>ヨクセイ</t>
    </rPh>
    <rPh sb="218" eb="219">
      <t>ハカ</t>
    </rPh>
    <rPh sb="221" eb="223">
      <t>イッパン</t>
    </rPh>
    <rPh sb="223" eb="225">
      <t>カイケイ</t>
    </rPh>
    <rPh sb="225" eb="227">
      <t>クリイレ</t>
    </rPh>
    <rPh sb="227" eb="228">
      <t>キン</t>
    </rPh>
    <rPh sb="229" eb="230">
      <t>タヨ</t>
    </rPh>
    <rPh sb="233" eb="235">
      <t>ケイエイ</t>
    </rPh>
    <rPh sb="236" eb="238">
      <t>メザ</t>
    </rPh>
    <rPh sb="240" eb="243">
      <t>テイキテキ</t>
    </rPh>
    <rPh sb="244" eb="246">
      <t>ケイエイ</t>
    </rPh>
    <rPh sb="246" eb="248">
      <t>センリャク</t>
    </rPh>
    <phoneticPr fontId="4"/>
  </si>
  <si>
    <t>①②経常収支比率は100％を上回って黒字となっており、類似団体平均値も上回っています。累積欠損金もありません。今後もこの水準を維持できるよう、歳出の削減と収入の確保等に努めます。
③④流動比率及び企業債残高対事業規模比率は平均値を下回っています。財源の多くを企業債に依存しているため、今後の投資規模が適正であるかの分析や、各年度における償還額の範囲内の額を原則とした借入により、企業債残高の縮減に努めます。
⑤経費回収率は、昨年度に比べて数値は伸びているものの平均値を下回っており、今後も使用料対象経費の削減や水洗化促進による収入確保に努めます。
⑥資本費（減価償却費と企業債利子）が過大であることが高い数値の要因です。今後の投資の適正化を行うことにより、資本費の更なる減額に努めます。
⑦施設利用率は、平均値を上回っています。今後も未普及対象地域の整備を進めるとともに、供用開始区域における水洗化率の改善を図り、汚水量に合わせた適正規模での施設の運用を図っていきます。
⑧本市の下水道事業が整備途上であるため、平均値よりも低い水準にありますが、数値は伸びています。公共用水域の水質保全や使用料収入の確保のために、今後も各種媒体を用いた周知や未接続世帯への戸別訪問を継続し、水洗化率の向上に努めます。</t>
    <rPh sb="2" eb="4">
      <t>ケイジョウ</t>
    </rPh>
    <rPh sb="4" eb="6">
      <t>シュウシ</t>
    </rPh>
    <rPh sb="6" eb="8">
      <t>ヒリツ</t>
    </rPh>
    <rPh sb="14" eb="15">
      <t>ウエ</t>
    </rPh>
    <rPh sb="15" eb="16">
      <t>マワ</t>
    </rPh>
    <rPh sb="18" eb="20">
      <t>クロジ</t>
    </rPh>
    <rPh sb="27" eb="29">
      <t>ルイジ</t>
    </rPh>
    <rPh sb="29" eb="31">
      <t>ダンタイ</t>
    </rPh>
    <rPh sb="31" eb="33">
      <t>ヘイキン</t>
    </rPh>
    <rPh sb="33" eb="34">
      <t>チ</t>
    </rPh>
    <rPh sb="35" eb="37">
      <t>ウワマワ</t>
    </rPh>
    <rPh sb="43" eb="45">
      <t>ルイセキ</t>
    </rPh>
    <rPh sb="45" eb="47">
      <t>ケッソン</t>
    </rPh>
    <rPh sb="47" eb="48">
      <t>キン</t>
    </rPh>
    <rPh sb="60" eb="62">
      <t>スイジュン</t>
    </rPh>
    <rPh sb="63" eb="65">
      <t>イジ</t>
    </rPh>
    <rPh sb="82" eb="83">
      <t>トウ</t>
    </rPh>
    <rPh sb="92" eb="94">
      <t>ヒリツ</t>
    </rPh>
    <rPh sb="94" eb="95">
      <t>オヨ</t>
    </rPh>
    <rPh sb="96" eb="97">
      <t>オヨ</t>
    </rPh>
    <rPh sb="123" eb="125">
      <t>ザイゲン</t>
    </rPh>
    <rPh sb="126" eb="127">
      <t>オオ</t>
    </rPh>
    <rPh sb="129" eb="131">
      <t>キギョウ</t>
    </rPh>
    <rPh sb="131" eb="132">
      <t>サイ</t>
    </rPh>
    <rPh sb="133" eb="135">
      <t>イゾン</t>
    </rPh>
    <rPh sb="142" eb="144">
      <t>コンゴ</t>
    </rPh>
    <rPh sb="145" eb="147">
      <t>キボ</t>
    </rPh>
    <rPh sb="150" eb="152">
      <t>テキセイ</t>
    </rPh>
    <rPh sb="157" eb="159">
      <t>ブンセキ</t>
    </rPh>
    <rPh sb="159" eb="161">
      <t>ゲンソク</t>
    </rPh>
    <rPh sb="166" eb="168">
      <t>ショウカン</t>
    </rPh>
    <rPh sb="168" eb="169">
      <t>ガク</t>
    </rPh>
    <rPh sb="170" eb="173">
      <t>ハンイナイ</t>
    </rPh>
    <rPh sb="176" eb="177">
      <t>ガク</t>
    </rPh>
    <rPh sb="178" eb="180">
      <t>ゲンソク</t>
    </rPh>
    <rPh sb="184" eb="185">
      <t>オコナ</t>
    </rPh>
    <rPh sb="187" eb="189">
      <t>キギョウ</t>
    </rPh>
    <rPh sb="196" eb="197">
      <t>ツト</t>
    </rPh>
    <rPh sb="212" eb="215">
      <t>サクネンド</t>
    </rPh>
    <rPh sb="216" eb="217">
      <t>クラ</t>
    </rPh>
    <rPh sb="219" eb="221">
      <t>スウチ</t>
    </rPh>
    <rPh sb="222" eb="223">
      <t>ノ</t>
    </rPh>
    <rPh sb="242" eb="244">
      <t>ケイヒ</t>
    </rPh>
    <rPh sb="244" eb="246">
      <t>カイシュウ</t>
    </rPh>
    <rPh sb="246" eb="247">
      <t>リツ</t>
    </rPh>
    <rPh sb="248" eb="251">
      <t>ヘイキンチ</t>
    </rPh>
    <rPh sb="252" eb="254">
      <t>シタマワ</t>
    </rPh>
    <rPh sb="259" eb="261">
      <t>コンゴ</t>
    </rPh>
    <rPh sb="262" eb="264">
      <t>シヨウ</t>
    </rPh>
    <rPh sb="264" eb="265">
      <t>リョウ</t>
    </rPh>
    <rPh sb="265" eb="267">
      <t>タイショウ</t>
    </rPh>
    <rPh sb="267" eb="269">
      <t>ケイヒ</t>
    </rPh>
    <rPh sb="270" eb="272">
      <t>サクゲン</t>
    </rPh>
    <rPh sb="273" eb="276">
      <t>スイセンカ</t>
    </rPh>
    <rPh sb="276" eb="278">
      <t>ソクシン</t>
    </rPh>
    <rPh sb="281" eb="283">
      <t>シュウニュウ</t>
    </rPh>
    <rPh sb="283" eb="285">
      <t>カクホ</t>
    </rPh>
    <rPh sb="286" eb="287">
      <t>ツト</t>
    </rPh>
    <rPh sb="297" eb="298">
      <t>ゲン</t>
    </rPh>
    <rPh sb="298" eb="299">
      <t>カ</t>
    </rPh>
    <rPh sb="299" eb="301">
      <t>ショウキャク</t>
    </rPh>
    <rPh sb="301" eb="302">
      <t>ヒ</t>
    </rPh>
    <rPh sb="303" eb="305">
      <t>キギョウ</t>
    </rPh>
    <rPh sb="305" eb="306">
      <t>サイ</t>
    </rPh>
    <rPh sb="306" eb="308">
      <t>リシ</t>
    </rPh>
    <rPh sb="310" eb="312">
      <t>コンゴ</t>
    </rPh>
    <rPh sb="313" eb="315">
      <t>トウシ</t>
    </rPh>
    <rPh sb="316" eb="318">
      <t>テキセイ</t>
    </rPh>
    <rPh sb="318" eb="319">
      <t>カ</t>
    </rPh>
    <rPh sb="341" eb="343">
      <t>シホン</t>
    </rPh>
    <rPh sb="343" eb="344">
      <t>ヒ</t>
    </rPh>
    <rPh sb="345" eb="347">
      <t>シセツ</t>
    </rPh>
    <rPh sb="347" eb="350">
      <t>リヨウリツ</t>
    </rPh>
    <rPh sb="352" eb="354">
      <t>ヘイキン</t>
    </rPh>
    <rPh sb="354" eb="355">
      <t>チ</t>
    </rPh>
    <rPh sb="356" eb="358">
      <t>ウワマワ</t>
    </rPh>
    <rPh sb="367" eb="370">
      <t>ミフキュウ</t>
    </rPh>
    <rPh sb="370" eb="372">
      <t>タイショウ</t>
    </rPh>
    <rPh sb="372" eb="374">
      <t>チイキ</t>
    </rPh>
    <rPh sb="375" eb="377">
      <t>セイビ</t>
    </rPh>
    <rPh sb="378" eb="379">
      <t>スス</t>
    </rPh>
    <rPh sb="386" eb="390">
      <t>キョウヨウカイシ</t>
    </rPh>
    <rPh sb="390" eb="392">
      <t>クイキ</t>
    </rPh>
    <rPh sb="401" eb="403">
      <t>カイゼン</t>
    </rPh>
    <rPh sb="404" eb="405">
      <t>ハカ</t>
    </rPh>
    <rPh sb="416" eb="418">
      <t>シセツ</t>
    </rPh>
    <rPh sb="419" eb="421">
      <t>ウンヨウ</t>
    </rPh>
    <rPh sb="422" eb="423">
      <t>ハカ</t>
    </rPh>
    <rPh sb="476" eb="477">
      <t>ノ</t>
    </rPh>
    <rPh sb="486" eb="487">
      <t>ヒク</t>
    </rPh>
    <rPh sb="488" eb="490">
      <t>スイジュンスイセンカリツコウジョウツト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</si>
</sst>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formatCode="#,##0.00;&quot;△&quot;#,##0.00;&quot;-&quot;">
                  <c:v>0.41</c:v>
                </c:pt>
                <c:pt idx="4" formatCode="#,##0.00;&quot;△&quot;#,##0.00;&quot;-&quot;">
                  <c:v>0.05</c:v>
                </c:pt>
              </c:numCache>
            </c:numRef>
          </c:val>
          <c:extLst>
            <c:ext xmlns:c16="http://schemas.microsoft.com/office/drawing/2014/chart" uri="{C3380CC4-5D6E-409C-BE32-E72D297353CC}">
              <c16:uniqueId val="{00000000-9DAF-4AFB-AA67-F71D4151A12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0.17</c:v>
                </c:pt>
                <c:pt idx="1">
                  <c:v>0.13</c:v>
                </c:pt>
                <c:pt idx="2">
                  <c:v>0.1</c:v>
                </c:pt>
                <c:pt idx="3">
                  <c:v>0.09</c:v>
                </c:pt>
                <c:pt idx="4">
                  <c:v>0.09</c:v>
                </c:pt>
              </c:numCache>
            </c:numRef>
          </c:val>
          <c:smooth val="0"/>
          <c:extLst>
            <c:ext xmlns:c16="http://schemas.microsoft.com/office/drawing/2014/chart" uri="{C3380CC4-5D6E-409C-BE32-E72D297353CC}">
              <c16:uniqueId val="{00000001-9DAF-4AFB-AA67-F71D4151A12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76.86</c:v>
                </c:pt>
                <c:pt idx="1">
                  <c:v>78.900000000000006</c:v>
                </c:pt>
                <c:pt idx="2">
                  <c:v>75.45</c:v>
                </c:pt>
                <c:pt idx="3">
                  <c:v>74.61</c:v>
                </c:pt>
                <c:pt idx="4">
                  <c:v>75.680000000000007</c:v>
                </c:pt>
              </c:numCache>
            </c:numRef>
          </c:val>
          <c:extLst>
            <c:ext xmlns:c16="http://schemas.microsoft.com/office/drawing/2014/chart" uri="{C3380CC4-5D6E-409C-BE32-E72D297353CC}">
              <c16:uniqueId val="{00000000-B838-4B10-BB91-B74867C9EA6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64.67</c:v>
                </c:pt>
                <c:pt idx="1">
                  <c:v>64.959999999999994</c:v>
                </c:pt>
                <c:pt idx="2">
                  <c:v>65.040000000000006</c:v>
                </c:pt>
                <c:pt idx="3">
                  <c:v>68.31</c:v>
                </c:pt>
                <c:pt idx="4">
                  <c:v>65.28</c:v>
                </c:pt>
              </c:numCache>
            </c:numRef>
          </c:val>
          <c:smooth val="0"/>
          <c:extLst>
            <c:ext xmlns:c16="http://schemas.microsoft.com/office/drawing/2014/chart" uri="{C3380CC4-5D6E-409C-BE32-E72D297353CC}">
              <c16:uniqueId val="{00000001-B838-4B10-BB91-B74867C9EA6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79.239999999999995</c:v>
                </c:pt>
                <c:pt idx="1">
                  <c:v>77.260000000000005</c:v>
                </c:pt>
                <c:pt idx="2">
                  <c:v>82.29</c:v>
                </c:pt>
                <c:pt idx="3">
                  <c:v>84.92</c:v>
                </c:pt>
                <c:pt idx="4">
                  <c:v>85.83</c:v>
                </c:pt>
              </c:numCache>
            </c:numRef>
          </c:val>
          <c:extLst>
            <c:ext xmlns:c16="http://schemas.microsoft.com/office/drawing/2014/chart" uri="{C3380CC4-5D6E-409C-BE32-E72D297353CC}">
              <c16:uniqueId val="{00000000-B5E2-4879-A4C2-CE083F64D50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91.76</c:v>
                </c:pt>
                <c:pt idx="1">
                  <c:v>92.3</c:v>
                </c:pt>
                <c:pt idx="2">
                  <c:v>92.55</c:v>
                </c:pt>
                <c:pt idx="3">
                  <c:v>92.62</c:v>
                </c:pt>
                <c:pt idx="4">
                  <c:v>92.72</c:v>
                </c:pt>
              </c:numCache>
            </c:numRef>
          </c:val>
          <c:smooth val="0"/>
          <c:extLst>
            <c:ext xmlns:c16="http://schemas.microsoft.com/office/drawing/2014/chart" uri="{C3380CC4-5D6E-409C-BE32-E72D297353CC}">
              <c16:uniqueId val="{00000001-B5E2-4879-A4C2-CE083F64D50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116.73</c:v>
                </c:pt>
                <c:pt idx="1">
                  <c:v>115.61</c:v>
                </c:pt>
                <c:pt idx="2">
                  <c:v>119.15</c:v>
                </c:pt>
                <c:pt idx="3">
                  <c:v>116.44</c:v>
                </c:pt>
                <c:pt idx="4">
                  <c:v>113.76</c:v>
                </c:pt>
              </c:numCache>
            </c:numRef>
          </c:val>
          <c:extLst>
            <c:ext xmlns:c16="http://schemas.microsoft.com/office/drawing/2014/chart" uri="{C3380CC4-5D6E-409C-BE32-E72D297353CC}">
              <c16:uniqueId val="{00000000-5AB9-4123-820B-F342B803001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109.27</c:v>
                </c:pt>
                <c:pt idx="1">
                  <c:v>108.03</c:v>
                </c:pt>
                <c:pt idx="2">
                  <c:v>106.9</c:v>
                </c:pt>
                <c:pt idx="3">
                  <c:v>106.99</c:v>
                </c:pt>
                <c:pt idx="4">
                  <c:v>107.85</c:v>
                </c:pt>
              </c:numCache>
            </c:numRef>
          </c:val>
          <c:smooth val="0"/>
          <c:extLst>
            <c:ext xmlns:c16="http://schemas.microsoft.com/office/drawing/2014/chart" uri="{C3380CC4-5D6E-409C-BE32-E72D297353CC}">
              <c16:uniqueId val="{00000001-5AB9-4123-820B-F342B803001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7.51</c:v>
                </c:pt>
                <c:pt idx="1">
                  <c:v>10.77</c:v>
                </c:pt>
                <c:pt idx="2">
                  <c:v>13.84</c:v>
                </c:pt>
                <c:pt idx="3">
                  <c:v>16.36</c:v>
                </c:pt>
                <c:pt idx="4">
                  <c:v>18.97</c:v>
                </c:pt>
              </c:numCache>
            </c:numRef>
          </c:val>
          <c:extLst>
            <c:ext xmlns:c16="http://schemas.microsoft.com/office/drawing/2014/chart" uri="{C3380CC4-5D6E-409C-BE32-E72D297353CC}">
              <c16:uniqueId val="{00000000-94A3-4558-981D-5F6D4102767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26.63</c:v>
                </c:pt>
                <c:pt idx="1">
                  <c:v>25.61</c:v>
                </c:pt>
                <c:pt idx="2">
                  <c:v>26.13</c:v>
                </c:pt>
                <c:pt idx="3">
                  <c:v>26.36</c:v>
                </c:pt>
                <c:pt idx="4">
                  <c:v>23.79</c:v>
                </c:pt>
              </c:numCache>
            </c:numRef>
          </c:val>
          <c:smooth val="0"/>
          <c:extLst>
            <c:ext xmlns:c16="http://schemas.microsoft.com/office/drawing/2014/chart" uri="{C3380CC4-5D6E-409C-BE32-E72D297353CC}">
              <c16:uniqueId val="{00000001-94A3-4558-981D-5F6D4102767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616-4B31-81D8-F0C05E45110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0.95</c:v>
                </c:pt>
                <c:pt idx="1">
                  <c:v>1.07</c:v>
                </c:pt>
                <c:pt idx="2">
                  <c:v>1.03</c:v>
                </c:pt>
                <c:pt idx="3">
                  <c:v>1.43</c:v>
                </c:pt>
                <c:pt idx="4">
                  <c:v>1.22</c:v>
                </c:pt>
              </c:numCache>
            </c:numRef>
          </c:val>
          <c:smooth val="0"/>
          <c:extLst>
            <c:ext xmlns:c16="http://schemas.microsoft.com/office/drawing/2014/chart" uri="{C3380CC4-5D6E-409C-BE32-E72D297353CC}">
              <c16:uniqueId val="{00000001-8616-4B31-81D8-F0C05E45110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772-4340-B288-9BFF8C65F1D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15.65</c:v>
                </c:pt>
                <c:pt idx="1">
                  <c:v>13.55</c:v>
                </c:pt>
                <c:pt idx="2">
                  <c:v>9.06</c:v>
                </c:pt>
                <c:pt idx="3">
                  <c:v>7.42</c:v>
                </c:pt>
                <c:pt idx="4">
                  <c:v>4.72</c:v>
                </c:pt>
              </c:numCache>
            </c:numRef>
          </c:val>
          <c:smooth val="0"/>
          <c:extLst>
            <c:ext xmlns:c16="http://schemas.microsoft.com/office/drawing/2014/chart" uri="{C3380CC4-5D6E-409C-BE32-E72D297353CC}">
              <c16:uniqueId val="{00000001-E772-4340-B288-9BFF8C65F1D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37.56</c:v>
                </c:pt>
                <c:pt idx="1">
                  <c:v>54.71</c:v>
                </c:pt>
                <c:pt idx="2">
                  <c:v>36.869999999999997</c:v>
                </c:pt>
                <c:pt idx="3">
                  <c:v>44.15</c:v>
                </c:pt>
                <c:pt idx="4">
                  <c:v>54.49</c:v>
                </c:pt>
              </c:numCache>
            </c:numRef>
          </c:val>
          <c:extLst>
            <c:ext xmlns:c16="http://schemas.microsoft.com/office/drawing/2014/chart" uri="{C3380CC4-5D6E-409C-BE32-E72D297353CC}">
              <c16:uniqueId val="{00000000-E016-49AD-A98E-CF299DF2C15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77.94</c:v>
                </c:pt>
                <c:pt idx="1">
                  <c:v>78.45</c:v>
                </c:pt>
                <c:pt idx="2">
                  <c:v>76.31</c:v>
                </c:pt>
                <c:pt idx="3">
                  <c:v>68.180000000000007</c:v>
                </c:pt>
                <c:pt idx="4">
                  <c:v>67.930000000000007</c:v>
                </c:pt>
              </c:numCache>
            </c:numRef>
          </c:val>
          <c:smooth val="0"/>
          <c:extLst>
            <c:ext xmlns:c16="http://schemas.microsoft.com/office/drawing/2014/chart" uri="{C3380CC4-5D6E-409C-BE32-E72D297353CC}">
              <c16:uniqueId val="{00000001-E016-49AD-A98E-CF299DF2C15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657.2</c:v>
                </c:pt>
                <c:pt idx="1">
                  <c:v>658.85</c:v>
                </c:pt>
                <c:pt idx="2">
                  <c:v>651.78</c:v>
                </c:pt>
                <c:pt idx="3">
                  <c:v>591.87</c:v>
                </c:pt>
                <c:pt idx="4">
                  <c:v>591.9</c:v>
                </c:pt>
              </c:numCache>
            </c:numRef>
          </c:val>
          <c:extLst>
            <c:ext xmlns:c16="http://schemas.microsoft.com/office/drawing/2014/chart" uri="{C3380CC4-5D6E-409C-BE32-E72D297353CC}">
              <c16:uniqueId val="{00000000-F62C-43AC-9B6A-D882E1ECCCB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774.99</c:v>
                </c:pt>
                <c:pt idx="1">
                  <c:v>799.41</c:v>
                </c:pt>
                <c:pt idx="2">
                  <c:v>820.36</c:v>
                </c:pt>
                <c:pt idx="3">
                  <c:v>847.44</c:v>
                </c:pt>
                <c:pt idx="4">
                  <c:v>857.88</c:v>
                </c:pt>
              </c:numCache>
            </c:numRef>
          </c:val>
          <c:smooth val="0"/>
          <c:extLst>
            <c:ext xmlns:c16="http://schemas.microsoft.com/office/drawing/2014/chart" uri="{C3380CC4-5D6E-409C-BE32-E72D297353CC}">
              <c16:uniqueId val="{00000001-F62C-43AC-9B6A-D882E1ECCCB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66.59</c:v>
                </c:pt>
                <c:pt idx="1">
                  <c:v>71.87</c:v>
                </c:pt>
                <c:pt idx="2">
                  <c:v>70.06</c:v>
                </c:pt>
                <c:pt idx="3">
                  <c:v>72.150000000000006</c:v>
                </c:pt>
                <c:pt idx="4">
                  <c:v>72.680000000000007</c:v>
                </c:pt>
              </c:numCache>
            </c:numRef>
          </c:val>
          <c:extLst>
            <c:ext xmlns:c16="http://schemas.microsoft.com/office/drawing/2014/chart" uri="{C3380CC4-5D6E-409C-BE32-E72D297353CC}">
              <c16:uniqueId val="{00000000-1C49-4529-AC41-FCC71FECAFC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96.57</c:v>
                </c:pt>
                <c:pt idx="1">
                  <c:v>96.54</c:v>
                </c:pt>
                <c:pt idx="2">
                  <c:v>95.4</c:v>
                </c:pt>
                <c:pt idx="3">
                  <c:v>94.69</c:v>
                </c:pt>
                <c:pt idx="4">
                  <c:v>94.97</c:v>
                </c:pt>
              </c:numCache>
            </c:numRef>
          </c:val>
          <c:smooth val="0"/>
          <c:extLst>
            <c:ext xmlns:c16="http://schemas.microsoft.com/office/drawing/2014/chart" uri="{C3380CC4-5D6E-409C-BE32-E72D297353CC}">
              <c16:uniqueId val="{00000001-1C49-4529-AC41-FCC71FECAFC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266.22000000000003</c:v>
                </c:pt>
                <c:pt idx="1">
                  <c:v>247.66</c:v>
                </c:pt>
                <c:pt idx="2">
                  <c:v>252.68</c:v>
                </c:pt>
                <c:pt idx="3">
                  <c:v>259.99</c:v>
                </c:pt>
                <c:pt idx="4">
                  <c:v>258.38</c:v>
                </c:pt>
              </c:numCache>
            </c:numRef>
          </c:val>
          <c:extLst>
            <c:ext xmlns:c16="http://schemas.microsoft.com/office/drawing/2014/chart" uri="{C3380CC4-5D6E-409C-BE32-E72D297353CC}">
              <c16:uniqueId val="{00000000-C848-44E7-B35C-B1B2C9C3380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161.54</c:v>
                </c:pt>
                <c:pt idx="1">
                  <c:v>162.81</c:v>
                </c:pt>
                <c:pt idx="2">
                  <c:v>163.19999999999999</c:v>
                </c:pt>
                <c:pt idx="3">
                  <c:v>159.78</c:v>
                </c:pt>
                <c:pt idx="4">
                  <c:v>159.49</c:v>
                </c:pt>
              </c:numCache>
            </c:numRef>
          </c:val>
          <c:smooth val="0"/>
          <c:extLst>
            <c:ext xmlns:c16="http://schemas.microsoft.com/office/drawing/2014/chart" uri="{C3380CC4-5D6E-409C-BE32-E72D297353CC}">
              <c16:uniqueId val="{00000001-C848-44E7-B35C-B1B2C9C3380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persons/person.xml><?xml version="1.0" encoding="utf-8"?>
<personList xmlns="http://schemas.microsoft.com/office/spreadsheetml/2018/threadedcomments" xmlns:x="http://schemas.openxmlformats.org/spreadsheetml/2006/main">
  <person displayName="河野 有汰" id="{D1C96F36-CF68-4E55-91DC-BA547BA66F7F}" userId="S::yuta-knh@yatsushirocity.onmicrosoft.com::594e1b39-92d3-4d34-8ef8-08298b8ff1c1" providerId="AD"/>
</personList>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L16" dT="2022-01-21T02:03:02.65" personId="{D1C96F36-CF68-4E55-91DC-BA547BA66F7F}" id="{C8A344BA-8E41-41DC-95A7-C65C6A4F0DEE}">
    <text>⑦について、
次年度は、処理能力の上昇に伴い、施設使用率は、悪化する予想
水洗化率の向上と余剰施設は、し尿処理等で活用を図る等の分析理由が使えるかも</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BZ85"/>
  <sheetViews>
    <sheetView showGridLines="0" tabSelected="1" topLeftCell="AE1" zoomScale="85" zoomScaleNormal="8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8" t="s">
        <v>0</v>
      </c>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row>
    <row r="3" spans="1:78" ht="9.75" customHeight="1" x14ac:dyDescent="0.15">
      <c r="A3" s="2"/>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row>
    <row r="4" spans="1:78" ht="9.75" customHeight="1" x14ac:dyDescent="0.15">
      <c r="A4" s="2"/>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9" t="str">
        <f>データ!H6</f>
        <v>熊本県　八代市</v>
      </c>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4" t="s">
        <v>9</v>
      </c>
      <c r="BM7" s="5"/>
      <c r="BN7" s="5"/>
      <c r="BO7" s="5"/>
      <c r="BP7" s="5"/>
      <c r="BQ7" s="5"/>
      <c r="BR7" s="5"/>
      <c r="BS7" s="5"/>
      <c r="BT7" s="5"/>
      <c r="BU7" s="5"/>
      <c r="BV7" s="5"/>
      <c r="BW7" s="5"/>
      <c r="BX7" s="5"/>
      <c r="BY7" s="6"/>
    </row>
    <row r="8" spans="1:78" ht="18.75" customHeight="1" x14ac:dyDescent="0.15">
      <c r="A8" s="2"/>
      <c r="B8" s="66" t="str">
        <f>データ!I6</f>
        <v>法適用</v>
      </c>
      <c r="C8" s="66"/>
      <c r="D8" s="66"/>
      <c r="E8" s="66"/>
      <c r="F8" s="66"/>
      <c r="G8" s="66"/>
      <c r="H8" s="66"/>
      <c r="I8" s="66" t="str">
        <f>データ!J6</f>
        <v>下水道事業</v>
      </c>
      <c r="J8" s="66"/>
      <c r="K8" s="66"/>
      <c r="L8" s="66"/>
      <c r="M8" s="66"/>
      <c r="N8" s="66"/>
      <c r="O8" s="66"/>
      <c r="P8" s="66" t="str">
        <f>データ!K6</f>
        <v>公共下水道</v>
      </c>
      <c r="Q8" s="66"/>
      <c r="R8" s="66"/>
      <c r="S8" s="66"/>
      <c r="T8" s="66"/>
      <c r="U8" s="66"/>
      <c r="V8" s="66"/>
      <c r="W8" s="66" t="str">
        <f>データ!L6</f>
        <v>Bd1</v>
      </c>
      <c r="X8" s="66"/>
      <c r="Y8" s="66"/>
      <c r="Z8" s="66"/>
      <c r="AA8" s="66"/>
      <c r="AB8" s="66"/>
      <c r="AC8" s="66"/>
      <c r="AD8" s="67" t="str">
        <f>データ!$M$6</f>
        <v>非設置</v>
      </c>
      <c r="AE8" s="67"/>
      <c r="AF8" s="67"/>
      <c r="AG8" s="67"/>
      <c r="AH8" s="67"/>
      <c r="AI8" s="67"/>
      <c r="AJ8" s="67"/>
      <c r="AK8" s="3"/>
      <c r="AL8" s="63">
        <f>データ!S6</f>
        <v>125470</v>
      </c>
      <c r="AM8" s="63"/>
      <c r="AN8" s="63"/>
      <c r="AO8" s="63"/>
      <c r="AP8" s="63"/>
      <c r="AQ8" s="63"/>
      <c r="AR8" s="63"/>
      <c r="AS8" s="63"/>
      <c r="AT8" s="62">
        <f>データ!T6</f>
        <v>681.36</v>
      </c>
      <c r="AU8" s="62"/>
      <c r="AV8" s="62"/>
      <c r="AW8" s="62"/>
      <c r="AX8" s="62"/>
      <c r="AY8" s="62"/>
      <c r="AZ8" s="62"/>
      <c r="BA8" s="62"/>
      <c r="BB8" s="62">
        <f>データ!U6</f>
        <v>184.15</v>
      </c>
      <c r="BC8" s="62"/>
      <c r="BD8" s="62"/>
      <c r="BE8" s="62"/>
      <c r="BF8" s="62"/>
      <c r="BG8" s="62"/>
      <c r="BH8" s="62"/>
      <c r="BI8" s="62"/>
      <c r="BJ8" s="3"/>
      <c r="BK8" s="3"/>
      <c r="BL8" s="64" t="s">
        <v>10</v>
      </c>
      <c r="BM8" s="65"/>
      <c r="BN8" s="7" t="s">
        <v>11</v>
      </c>
      <c r="BO8" s="8"/>
      <c r="BP8" s="8"/>
      <c r="BQ8" s="8"/>
      <c r="BR8" s="8"/>
      <c r="BS8" s="8"/>
      <c r="BT8" s="8"/>
      <c r="BU8" s="8"/>
      <c r="BV8" s="8"/>
      <c r="BW8" s="8"/>
      <c r="BX8" s="8"/>
      <c r="BY8" s="9"/>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10" t="s">
        <v>21</v>
      </c>
      <c r="BO9" s="11"/>
      <c r="BP9" s="11"/>
      <c r="BQ9" s="11"/>
      <c r="BR9" s="11"/>
      <c r="BS9" s="11"/>
      <c r="BT9" s="11"/>
      <c r="BU9" s="11"/>
      <c r="BV9" s="11"/>
      <c r="BW9" s="11"/>
      <c r="BX9" s="11"/>
      <c r="BY9" s="12"/>
    </row>
    <row r="10" spans="1:78" ht="18.75" customHeight="1" x14ac:dyDescent="0.15">
      <c r="A10" s="2"/>
      <c r="B10" s="62" t="str">
        <f>データ!N6</f>
        <v>-</v>
      </c>
      <c r="C10" s="62"/>
      <c r="D10" s="62"/>
      <c r="E10" s="62"/>
      <c r="F10" s="62"/>
      <c r="G10" s="62"/>
      <c r="H10" s="62"/>
      <c r="I10" s="62">
        <f>データ!O6</f>
        <v>53.07</v>
      </c>
      <c r="J10" s="62"/>
      <c r="K10" s="62"/>
      <c r="L10" s="62"/>
      <c r="M10" s="62"/>
      <c r="N10" s="62"/>
      <c r="O10" s="62"/>
      <c r="P10" s="62">
        <f>データ!P6</f>
        <v>42.58</v>
      </c>
      <c r="Q10" s="62"/>
      <c r="R10" s="62"/>
      <c r="S10" s="62"/>
      <c r="T10" s="62"/>
      <c r="U10" s="62"/>
      <c r="V10" s="62"/>
      <c r="W10" s="62">
        <f>データ!Q6</f>
        <v>80.709999999999994</v>
      </c>
      <c r="X10" s="62"/>
      <c r="Y10" s="62"/>
      <c r="Z10" s="62"/>
      <c r="AA10" s="62"/>
      <c r="AB10" s="62"/>
      <c r="AC10" s="62"/>
      <c r="AD10" s="63">
        <f>データ!R6</f>
        <v>3760</v>
      </c>
      <c r="AE10" s="63"/>
      <c r="AF10" s="63"/>
      <c r="AG10" s="63"/>
      <c r="AH10" s="63"/>
      <c r="AI10" s="63"/>
      <c r="AJ10" s="63"/>
      <c r="AK10" s="2"/>
      <c r="AL10" s="63">
        <f>データ!V6</f>
        <v>53178</v>
      </c>
      <c r="AM10" s="63"/>
      <c r="AN10" s="63"/>
      <c r="AO10" s="63"/>
      <c r="AP10" s="63"/>
      <c r="AQ10" s="63"/>
      <c r="AR10" s="63"/>
      <c r="AS10" s="63"/>
      <c r="AT10" s="62">
        <f>データ!W6</f>
        <v>15.14</v>
      </c>
      <c r="AU10" s="62"/>
      <c r="AV10" s="62"/>
      <c r="AW10" s="62"/>
      <c r="AX10" s="62"/>
      <c r="AY10" s="62"/>
      <c r="AZ10" s="62"/>
      <c r="BA10" s="62"/>
      <c r="BB10" s="62">
        <f>データ!X6</f>
        <v>3512.42</v>
      </c>
      <c r="BC10" s="62"/>
      <c r="BD10" s="62"/>
      <c r="BE10" s="62"/>
      <c r="BF10" s="62"/>
      <c r="BG10" s="62"/>
      <c r="BH10" s="62"/>
      <c r="BI10" s="62"/>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46" t="s">
        <v>26</v>
      </c>
      <c r="BM14" s="47"/>
      <c r="BN14" s="47"/>
      <c r="BO14" s="47"/>
      <c r="BP14" s="47"/>
      <c r="BQ14" s="47"/>
      <c r="BR14" s="47"/>
      <c r="BS14" s="47"/>
      <c r="BT14" s="47"/>
      <c r="BU14" s="47"/>
      <c r="BV14" s="47"/>
      <c r="BW14" s="47"/>
      <c r="BX14" s="47"/>
      <c r="BY14" s="47"/>
      <c r="BZ14" s="48"/>
    </row>
    <row r="15" spans="1:78" ht="13.5" customHeight="1" x14ac:dyDescent="0.15">
      <c r="A15" s="2"/>
      <c r="B15" s="43"/>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5"/>
      <c r="BK15" s="2"/>
      <c r="BL15" s="49"/>
      <c r="BM15" s="50"/>
      <c r="BN15" s="50"/>
      <c r="BO15" s="50"/>
      <c r="BP15" s="50"/>
      <c r="BQ15" s="50"/>
      <c r="BR15" s="50"/>
      <c r="BS15" s="50"/>
      <c r="BT15" s="50"/>
      <c r="BU15" s="50"/>
      <c r="BV15" s="50"/>
      <c r="BW15" s="50"/>
      <c r="BX15" s="50"/>
      <c r="BY15" s="50"/>
      <c r="BZ15" s="51"/>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8" t="s">
        <v>116</v>
      </c>
      <c r="BM16" s="79"/>
      <c r="BN16" s="79"/>
      <c r="BO16" s="79"/>
      <c r="BP16" s="79"/>
      <c r="BQ16" s="79"/>
      <c r="BR16" s="79"/>
      <c r="BS16" s="79"/>
      <c r="BT16" s="79"/>
      <c r="BU16" s="79"/>
      <c r="BV16" s="79"/>
      <c r="BW16" s="79"/>
      <c r="BX16" s="79"/>
      <c r="BY16" s="79"/>
      <c r="BZ16" s="8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8"/>
      <c r="BM17" s="79"/>
      <c r="BN17" s="79"/>
      <c r="BO17" s="79"/>
      <c r="BP17" s="79"/>
      <c r="BQ17" s="79"/>
      <c r="BR17" s="79"/>
      <c r="BS17" s="79"/>
      <c r="BT17" s="79"/>
      <c r="BU17" s="79"/>
      <c r="BV17" s="79"/>
      <c r="BW17" s="79"/>
      <c r="BX17" s="79"/>
      <c r="BY17" s="79"/>
      <c r="BZ17" s="8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8"/>
      <c r="BM18" s="79"/>
      <c r="BN18" s="79"/>
      <c r="BO18" s="79"/>
      <c r="BP18" s="79"/>
      <c r="BQ18" s="79"/>
      <c r="BR18" s="79"/>
      <c r="BS18" s="79"/>
      <c r="BT18" s="79"/>
      <c r="BU18" s="79"/>
      <c r="BV18" s="79"/>
      <c r="BW18" s="79"/>
      <c r="BX18" s="79"/>
      <c r="BY18" s="79"/>
      <c r="BZ18" s="8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8"/>
      <c r="BM19" s="79"/>
      <c r="BN19" s="79"/>
      <c r="BO19" s="79"/>
      <c r="BP19" s="79"/>
      <c r="BQ19" s="79"/>
      <c r="BR19" s="79"/>
      <c r="BS19" s="79"/>
      <c r="BT19" s="79"/>
      <c r="BU19" s="79"/>
      <c r="BV19" s="79"/>
      <c r="BW19" s="79"/>
      <c r="BX19" s="79"/>
      <c r="BY19" s="79"/>
      <c r="BZ19" s="8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8"/>
      <c r="BM20" s="79"/>
      <c r="BN20" s="79"/>
      <c r="BO20" s="79"/>
      <c r="BP20" s="79"/>
      <c r="BQ20" s="79"/>
      <c r="BR20" s="79"/>
      <c r="BS20" s="79"/>
      <c r="BT20" s="79"/>
      <c r="BU20" s="79"/>
      <c r="BV20" s="79"/>
      <c r="BW20" s="79"/>
      <c r="BX20" s="79"/>
      <c r="BY20" s="79"/>
      <c r="BZ20" s="8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8"/>
      <c r="BM21" s="79"/>
      <c r="BN21" s="79"/>
      <c r="BO21" s="79"/>
      <c r="BP21" s="79"/>
      <c r="BQ21" s="79"/>
      <c r="BR21" s="79"/>
      <c r="BS21" s="79"/>
      <c r="BT21" s="79"/>
      <c r="BU21" s="79"/>
      <c r="BV21" s="79"/>
      <c r="BW21" s="79"/>
      <c r="BX21" s="79"/>
      <c r="BY21" s="79"/>
      <c r="BZ21" s="8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8"/>
      <c r="BM22" s="79"/>
      <c r="BN22" s="79"/>
      <c r="BO22" s="79"/>
      <c r="BP22" s="79"/>
      <c r="BQ22" s="79"/>
      <c r="BR22" s="79"/>
      <c r="BS22" s="79"/>
      <c r="BT22" s="79"/>
      <c r="BU22" s="79"/>
      <c r="BV22" s="79"/>
      <c r="BW22" s="79"/>
      <c r="BX22" s="79"/>
      <c r="BY22" s="79"/>
      <c r="BZ22" s="8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8"/>
      <c r="BM23" s="79"/>
      <c r="BN23" s="79"/>
      <c r="BO23" s="79"/>
      <c r="BP23" s="79"/>
      <c r="BQ23" s="79"/>
      <c r="BR23" s="79"/>
      <c r="BS23" s="79"/>
      <c r="BT23" s="79"/>
      <c r="BU23" s="79"/>
      <c r="BV23" s="79"/>
      <c r="BW23" s="79"/>
      <c r="BX23" s="79"/>
      <c r="BY23" s="79"/>
      <c r="BZ23" s="8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8"/>
      <c r="BM24" s="79"/>
      <c r="BN24" s="79"/>
      <c r="BO24" s="79"/>
      <c r="BP24" s="79"/>
      <c r="BQ24" s="79"/>
      <c r="BR24" s="79"/>
      <c r="BS24" s="79"/>
      <c r="BT24" s="79"/>
      <c r="BU24" s="79"/>
      <c r="BV24" s="79"/>
      <c r="BW24" s="79"/>
      <c r="BX24" s="79"/>
      <c r="BY24" s="79"/>
      <c r="BZ24" s="8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8"/>
      <c r="BM25" s="79"/>
      <c r="BN25" s="79"/>
      <c r="BO25" s="79"/>
      <c r="BP25" s="79"/>
      <c r="BQ25" s="79"/>
      <c r="BR25" s="79"/>
      <c r="BS25" s="79"/>
      <c r="BT25" s="79"/>
      <c r="BU25" s="79"/>
      <c r="BV25" s="79"/>
      <c r="BW25" s="79"/>
      <c r="BX25" s="79"/>
      <c r="BY25" s="79"/>
      <c r="BZ25" s="8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8"/>
      <c r="BM26" s="79"/>
      <c r="BN26" s="79"/>
      <c r="BO26" s="79"/>
      <c r="BP26" s="79"/>
      <c r="BQ26" s="79"/>
      <c r="BR26" s="79"/>
      <c r="BS26" s="79"/>
      <c r="BT26" s="79"/>
      <c r="BU26" s="79"/>
      <c r="BV26" s="79"/>
      <c r="BW26" s="79"/>
      <c r="BX26" s="79"/>
      <c r="BY26" s="79"/>
      <c r="BZ26" s="8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8"/>
      <c r="BM27" s="79"/>
      <c r="BN27" s="79"/>
      <c r="BO27" s="79"/>
      <c r="BP27" s="79"/>
      <c r="BQ27" s="79"/>
      <c r="BR27" s="79"/>
      <c r="BS27" s="79"/>
      <c r="BT27" s="79"/>
      <c r="BU27" s="79"/>
      <c r="BV27" s="79"/>
      <c r="BW27" s="79"/>
      <c r="BX27" s="79"/>
      <c r="BY27" s="79"/>
      <c r="BZ27" s="8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8"/>
      <c r="BM28" s="79"/>
      <c r="BN28" s="79"/>
      <c r="BO28" s="79"/>
      <c r="BP28" s="79"/>
      <c r="BQ28" s="79"/>
      <c r="BR28" s="79"/>
      <c r="BS28" s="79"/>
      <c r="BT28" s="79"/>
      <c r="BU28" s="79"/>
      <c r="BV28" s="79"/>
      <c r="BW28" s="79"/>
      <c r="BX28" s="79"/>
      <c r="BY28" s="79"/>
      <c r="BZ28" s="8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8"/>
      <c r="BM29" s="79"/>
      <c r="BN29" s="79"/>
      <c r="BO29" s="79"/>
      <c r="BP29" s="79"/>
      <c r="BQ29" s="79"/>
      <c r="BR29" s="79"/>
      <c r="BS29" s="79"/>
      <c r="BT29" s="79"/>
      <c r="BU29" s="79"/>
      <c r="BV29" s="79"/>
      <c r="BW29" s="79"/>
      <c r="BX29" s="79"/>
      <c r="BY29" s="79"/>
      <c r="BZ29" s="8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8"/>
      <c r="BM30" s="79"/>
      <c r="BN30" s="79"/>
      <c r="BO30" s="79"/>
      <c r="BP30" s="79"/>
      <c r="BQ30" s="79"/>
      <c r="BR30" s="79"/>
      <c r="BS30" s="79"/>
      <c r="BT30" s="79"/>
      <c r="BU30" s="79"/>
      <c r="BV30" s="79"/>
      <c r="BW30" s="79"/>
      <c r="BX30" s="79"/>
      <c r="BY30" s="79"/>
      <c r="BZ30" s="8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8"/>
      <c r="BM31" s="79"/>
      <c r="BN31" s="79"/>
      <c r="BO31" s="79"/>
      <c r="BP31" s="79"/>
      <c r="BQ31" s="79"/>
      <c r="BR31" s="79"/>
      <c r="BS31" s="79"/>
      <c r="BT31" s="79"/>
      <c r="BU31" s="79"/>
      <c r="BV31" s="79"/>
      <c r="BW31" s="79"/>
      <c r="BX31" s="79"/>
      <c r="BY31" s="79"/>
      <c r="BZ31" s="8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8"/>
      <c r="BM32" s="79"/>
      <c r="BN32" s="79"/>
      <c r="BO32" s="79"/>
      <c r="BP32" s="79"/>
      <c r="BQ32" s="79"/>
      <c r="BR32" s="79"/>
      <c r="BS32" s="79"/>
      <c r="BT32" s="79"/>
      <c r="BU32" s="79"/>
      <c r="BV32" s="79"/>
      <c r="BW32" s="79"/>
      <c r="BX32" s="79"/>
      <c r="BY32" s="79"/>
      <c r="BZ32" s="8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8"/>
      <c r="BM33" s="79"/>
      <c r="BN33" s="79"/>
      <c r="BO33" s="79"/>
      <c r="BP33" s="79"/>
      <c r="BQ33" s="79"/>
      <c r="BR33" s="79"/>
      <c r="BS33" s="79"/>
      <c r="BT33" s="79"/>
      <c r="BU33" s="79"/>
      <c r="BV33" s="79"/>
      <c r="BW33" s="79"/>
      <c r="BX33" s="79"/>
      <c r="BY33" s="79"/>
      <c r="BZ33" s="80"/>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8"/>
      <c r="BM34" s="79"/>
      <c r="BN34" s="79"/>
      <c r="BO34" s="79"/>
      <c r="BP34" s="79"/>
      <c r="BQ34" s="79"/>
      <c r="BR34" s="79"/>
      <c r="BS34" s="79"/>
      <c r="BT34" s="79"/>
      <c r="BU34" s="79"/>
      <c r="BV34" s="79"/>
      <c r="BW34" s="79"/>
      <c r="BX34" s="79"/>
      <c r="BY34" s="79"/>
      <c r="BZ34" s="80"/>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8"/>
      <c r="BM35" s="79"/>
      <c r="BN35" s="79"/>
      <c r="BO35" s="79"/>
      <c r="BP35" s="79"/>
      <c r="BQ35" s="79"/>
      <c r="BR35" s="79"/>
      <c r="BS35" s="79"/>
      <c r="BT35" s="79"/>
      <c r="BU35" s="79"/>
      <c r="BV35" s="79"/>
      <c r="BW35" s="79"/>
      <c r="BX35" s="79"/>
      <c r="BY35" s="79"/>
      <c r="BZ35" s="8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8"/>
      <c r="BM36" s="79"/>
      <c r="BN36" s="79"/>
      <c r="BO36" s="79"/>
      <c r="BP36" s="79"/>
      <c r="BQ36" s="79"/>
      <c r="BR36" s="79"/>
      <c r="BS36" s="79"/>
      <c r="BT36" s="79"/>
      <c r="BU36" s="79"/>
      <c r="BV36" s="79"/>
      <c r="BW36" s="79"/>
      <c r="BX36" s="79"/>
      <c r="BY36" s="79"/>
      <c r="BZ36" s="8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8"/>
      <c r="BM37" s="79"/>
      <c r="BN37" s="79"/>
      <c r="BO37" s="79"/>
      <c r="BP37" s="79"/>
      <c r="BQ37" s="79"/>
      <c r="BR37" s="79"/>
      <c r="BS37" s="79"/>
      <c r="BT37" s="79"/>
      <c r="BU37" s="79"/>
      <c r="BV37" s="79"/>
      <c r="BW37" s="79"/>
      <c r="BX37" s="79"/>
      <c r="BY37" s="79"/>
      <c r="BZ37" s="8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8"/>
      <c r="BM38" s="79"/>
      <c r="BN38" s="79"/>
      <c r="BO38" s="79"/>
      <c r="BP38" s="79"/>
      <c r="BQ38" s="79"/>
      <c r="BR38" s="79"/>
      <c r="BS38" s="79"/>
      <c r="BT38" s="79"/>
      <c r="BU38" s="79"/>
      <c r="BV38" s="79"/>
      <c r="BW38" s="79"/>
      <c r="BX38" s="79"/>
      <c r="BY38" s="79"/>
      <c r="BZ38" s="8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8"/>
      <c r="BM39" s="79"/>
      <c r="BN39" s="79"/>
      <c r="BO39" s="79"/>
      <c r="BP39" s="79"/>
      <c r="BQ39" s="79"/>
      <c r="BR39" s="79"/>
      <c r="BS39" s="79"/>
      <c r="BT39" s="79"/>
      <c r="BU39" s="79"/>
      <c r="BV39" s="79"/>
      <c r="BW39" s="79"/>
      <c r="BX39" s="79"/>
      <c r="BY39" s="79"/>
      <c r="BZ39" s="8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8"/>
      <c r="BM40" s="79"/>
      <c r="BN40" s="79"/>
      <c r="BO40" s="79"/>
      <c r="BP40" s="79"/>
      <c r="BQ40" s="79"/>
      <c r="BR40" s="79"/>
      <c r="BS40" s="79"/>
      <c r="BT40" s="79"/>
      <c r="BU40" s="79"/>
      <c r="BV40" s="79"/>
      <c r="BW40" s="79"/>
      <c r="BX40" s="79"/>
      <c r="BY40" s="79"/>
      <c r="BZ40" s="8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8"/>
      <c r="BM41" s="79"/>
      <c r="BN41" s="79"/>
      <c r="BO41" s="79"/>
      <c r="BP41" s="79"/>
      <c r="BQ41" s="79"/>
      <c r="BR41" s="79"/>
      <c r="BS41" s="79"/>
      <c r="BT41" s="79"/>
      <c r="BU41" s="79"/>
      <c r="BV41" s="79"/>
      <c r="BW41" s="79"/>
      <c r="BX41" s="79"/>
      <c r="BY41" s="79"/>
      <c r="BZ41" s="8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8"/>
      <c r="BM42" s="79"/>
      <c r="BN42" s="79"/>
      <c r="BO42" s="79"/>
      <c r="BP42" s="79"/>
      <c r="BQ42" s="79"/>
      <c r="BR42" s="79"/>
      <c r="BS42" s="79"/>
      <c r="BT42" s="79"/>
      <c r="BU42" s="79"/>
      <c r="BV42" s="79"/>
      <c r="BW42" s="79"/>
      <c r="BX42" s="79"/>
      <c r="BY42" s="79"/>
      <c r="BZ42" s="8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8"/>
      <c r="BM43" s="79"/>
      <c r="BN43" s="79"/>
      <c r="BO43" s="79"/>
      <c r="BP43" s="79"/>
      <c r="BQ43" s="79"/>
      <c r="BR43" s="79"/>
      <c r="BS43" s="79"/>
      <c r="BT43" s="79"/>
      <c r="BU43" s="79"/>
      <c r="BV43" s="79"/>
      <c r="BW43" s="79"/>
      <c r="BX43" s="79"/>
      <c r="BY43" s="79"/>
      <c r="BZ43" s="8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1"/>
      <c r="BM44" s="82"/>
      <c r="BN44" s="82"/>
      <c r="BO44" s="82"/>
      <c r="BP44" s="82"/>
      <c r="BQ44" s="82"/>
      <c r="BR44" s="82"/>
      <c r="BS44" s="82"/>
      <c r="BT44" s="82"/>
      <c r="BU44" s="82"/>
      <c r="BV44" s="82"/>
      <c r="BW44" s="82"/>
      <c r="BX44" s="82"/>
      <c r="BY44" s="82"/>
      <c r="BZ44" s="8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6" t="s">
        <v>27</v>
      </c>
      <c r="BM45" s="47"/>
      <c r="BN45" s="47"/>
      <c r="BO45" s="47"/>
      <c r="BP45" s="47"/>
      <c r="BQ45" s="47"/>
      <c r="BR45" s="47"/>
      <c r="BS45" s="47"/>
      <c r="BT45" s="47"/>
      <c r="BU45" s="47"/>
      <c r="BV45" s="47"/>
      <c r="BW45" s="47"/>
      <c r="BX45" s="47"/>
      <c r="BY45" s="47"/>
      <c r="BZ45" s="48"/>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9"/>
      <c r="BM46" s="50"/>
      <c r="BN46" s="50"/>
      <c r="BO46" s="50"/>
      <c r="BP46" s="50"/>
      <c r="BQ46" s="50"/>
      <c r="BR46" s="50"/>
      <c r="BS46" s="50"/>
      <c r="BT46" s="50"/>
      <c r="BU46" s="50"/>
      <c r="BV46" s="50"/>
      <c r="BW46" s="50"/>
      <c r="BX46" s="50"/>
      <c r="BY46" s="50"/>
      <c r="BZ46" s="51"/>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8" t="s">
        <v>114</v>
      </c>
      <c r="BM47" s="79"/>
      <c r="BN47" s="79"/>
      <c r="BO47" s="79"/>
      <c r="BP47" s="79"/>
      <c r="BQ47" s="79"/>
      <c r="BR47" s="79"/>
      <c r="BS47" s="79"/>
      <c r="BT47" s="79"/>
      <c r="BU47" s="79"/>
      <c r="BV47" s="79"/>
      <c r="BW47" s="79"/>
      <c r="BX47" s="79"/>
      <c r="BY47" s="79"/>
      <c r="BZ47" s="8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8"/>
      <c r="BM48" s="79"/>
      <c r="BN48" s="79"/>
      <c r="BO48" s="79"/>
      <c r="BP48" s="79"/>
      <c r="BQ48" s="79"/>
      <c r="BR48" s="79"/>
      <c r="BS48" s="79"/>
      <c r="BT48" s="79"/>
      <c r="BU48" s="79"/>
      <c r="BV48" s="79"/>
      <c r="BW48" s="79"/>
      <c r="BX48" s="79"/>
      <c r="BY48" s="79"/>
      <c r="BZ48" s="8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8"/>
      <c r="BM49" s="79"/>
      <c r="BN49" s="79"/>
      <c r="BO49" s="79"/>
      <c r="BP49" s="79"/>
      <c r="BQ49" s="79"/>
      <c r="BR49" s="79"/>
      <c r="BS49" s="79"/>
      <c r="BT49" s="79"/>
      <c r="BU49" s="79"/>
      <c r="BV49" s="79"/>
      <c r="BW49" s="79"/>
      <c r="BX49" s="79"/>
      <c r="BY49" s="79"/>
      <c r="BZ49" s="8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8"/>
      <c r="BM50" s="79"/>
      <c r="BN50" s="79"/>
      <c r="BO50" s="79"/>
      <c r="BP50" s="79"/>
      <c r="BQ50" s="79"/>
      <c r="BR50" s="79"/>
      <c r="BS50" s="79"/>
      <c r="BT50" s="79"/>
      <c r="BU50" s="79"/>
      <c r="BV50" s="79"/>
      <c r="BW50" s="79"/>
      <c r="BX50" s="79"/>
      <c r="BY50" s="79"/>
      <c r="BZ50" s="8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8"/>
      <c r="BM51" s="79"/>
      <c r="BN51" s="79"/>
      <c r="BO51" s="79"/>
      <c r="BP51" s="79"/>
      <c r="BQ51" s="79"/>
      <c r="BR51" s="79"/>
      <c r="BS51" s="79"/>
      <c r="BT51" s="79"/>
      <c r="BU51" s="79"/>
      <c r="BV51" s="79"/>
      <c r="BW51" s="79"/>
      <c r="BX51" s="79"/>
      <c r="BY51" s="79"/>
      <c r="BZ51" s="8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8"/>
      <c r="BM52" s="79"/>
      <c r="BN52" s="79"/>
      <c r="BO52" s="79"/>
      <c r="BP52" s="79"/>
      <c r="BQ52" s="79"/>
      <c r="BR52" s="79"/>
      <c r="BS52" s="79"/>
      <c r="BT52" s="79"/>
      <c r="BU52" s="79"/>
      <c r="BV52" s="79"/>
      <c r="BW52" s="79"/>
      <c r="BX52" s="79"/>
      <c r="BY52" s="79"/>
      <c r="BZ52" s="8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8"/>
      <c r="BM53" s="79"/>
      <c r="BN53" s="79"/>
      <c r="BO53" s="79"/>
      <c r="BP53" s="79"/>
      <c r="BQ53" s="79"/>
      <c r="BR53" s="79"/>
      <c r="BS53" s="79"/>
      <c r="BT53" s="79"/>
      <c r="BU53" s="79"/>
      <c r="BV53" s="79"/>
      <c r="BW53" s="79"/>
      <c r="BX53" s="79"/>
      <c r="BY53" s="79"/>
      <c r="BZ53" s="8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8"/>
      <c r="BM54" s="79"/>
      <c r="BN54" s="79"/>
      <c r="BO54" s="79"/>
      <c r="BP54" s="79"/>
      <c r="BQ54" s="79"/>
      <c r="BR54" s="79"/>
      <c r="BS54" s="79"/>
      <c r="BT54" s="79"/>
      <c r="BU54" s="79"/>
      <c r="BV54" s="79"/>
      <c r="BW54" s="79"/>
      <c r="BX54" s="79"/>
      <c r="BY54" s="79"/>
      <c r="BZ54" s="8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8"/>
      <c r="BM55" s="79"/>
      <c r="BN55" s="79"/>
      <c r="BO55" s="79"/>
      <c r="BP55" s="79"/>
      <c r="BQ55" s="79"/>
      <c r="BR55" s="79"/>
      <c r="BS55" s="79"/>
      <c r="BT55" s="79"/>
      <c r="BU55" s="79"/>
      <c r="BV55" s="79"/>
      <c r="BW55" s="79"/>
      <c r="BX55" s="79"/>
      <c r="BY55" s="79"/>
      <c r="BZ55" s="80"/>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8"/>
      <c r="BM56" s="79"/>
      <c r="BN56" s="79"/>
      <c r="BO56" s="79"/>
      <c r="BP56" s="79"/>
      <c r="BQ56" s="79"/>
      <c r="BR56" s="79"/>
      <c r="BS56" s="79"/>
      <c r="BT56" s="79"/>
      <c r="BU56" s="79"/>
      <c r="BV56" s="79"/>
      <c r="BW56" s="79"/>
      <c r="BX56" s="79"/>
      <c r="BY56" s="79"/>
      <c r="BZ56" s="80"/>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8"/>
      <c r="BM57" s="79"/>
      <c r="BN57" s="79"/>
      <c r="BO57" s="79"/>
      <c r="BP57" s="79"/>
      <c r="BQ57" s="79"/>
      <c r="BR57" s="79"/>
      <c r="BS57" s="79"/>
      <c r="BT57" s="79"/>
      <c r="BU57" s="79"/>
      <c r="BV57" s="79"/>
      <c r="BW57" s="79"/>
      <c r="BX57" s="79"/>
      <c r="BY57" s="79"/>
      <c r="BZ57" s="80"/>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8"/>
      <c r="BM58" s="79"/>
      <c r="BN58" s="79"/>
      <c r="BO58" s="79"/>
      <c r="BP58" s="79"/>
      <c r="BQ58" s="79"/>
      <c r="BR58" s="79"/>
      <c r="BS58" s="79"/>
      <c r="BT58" s="79"/>
      <c r="BU58" s="79"/>
      <c r="BV58" s="79"/>
      <c r="BW58" s="79"/>
      <c r="BX58" s="79"/>
      <c r="BY58" s="79"/>
      <c r="BZ58" s="8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8"/>
      <c r="BM59" s="79"/>
      <c r="BN59" s="79"/>
      <c r="BO59" s="79"/>
      <c r="BP59" s="79"/>
      <c r="BQ59" s="79"/>
      <c r="BR59" s="79"/>
      <c r="BS59" s="79"/>
      <c r="BT59" s="79"/>
      <c r="BU59" s="79"/>
      <c r="BV59" s="79"/>
      <c r="BW59" s="79"/>
      <c r="BX59" s="79"/>
      <c r="BY59" s="79"/>
      <c r="BZ59" s="80"/>
    </row>
    <row r="60" spans="1:78" ht="13.5" customHeight="1" x14ac:dyDescent="0.15">
      <c r="A60" s="2"/>
      <c r="B60" s="43" t="s">
        <v>28</v>
      </c>
      <c r="C60" s="44"/>
      <c r="D60" s="44"/>
      <c r="E60" s="44"/>
      <c r="F60" s="44"/>
      <c r="G60" s="44"/>
      <c r="H60" s="44"/>
      <c r="I60" s="44"/>
      <c r="J60" s="44"/>
      <c r="K60" s="44"/>
      <c r="L60" s="44"/>
      <c r="M60" s="44"/>
      <c r="N60" s="44"/>
      <c r="O60" s="44"/>
      <c r="P60" s="44"/>
      <c r="Q60" s="44"/>
      <c r="R60" s="44"/>
      <c r="S60" s="44"/>
      <c r="T60" s="44"/>
      <c r="U60" s="44"/>
      <c r="V60" s="44"/>
      <c r="W60" s="44"/>
      <c r="X60" s="44"/>
      <c r="Y60" s="44"/>
      <c r="Z60" s="44"/>
      <c r="AA60" s="44"/>
      <c r="AB60" s="44"/>
      <c r="AC60" s="44"/>
      <c r="AD60" s="44"/>
      <c r="AE60" s="44"/>
      <c r="AF60" s="44"/>
      <c r="AG60" s="44"/>
      <c r="AH60" s="44"/>
      <c r="AI60" s="44"/>
      <c r="AJ60" s="44"/>
      <c r="AK60" s="44"/>
      <c r="AL60" s="44"/>
      <c r="AM60" s="44"/>
      <c r="AN60" s="44"/>
      <c r="AO60" s="44"/>
      <c r="AP60" s="44"/>
      <c r="AQ60" s="44"/>
      <c r="AR60" s="44"/>
      <c r="AS60" s="44"/>
      <c r="AT60" s="44"/>
      <c r="AU60" s="44"/>
      <c r="AV60" s="44"/>
      <c r="AW60" s="44"/>
      <c r="AX60" s="44"/>
      <c r="AY60" s="44"/>
      <c r="AZ60" s="44"/>
      <c r="BA60" s="44"/>
      <c r="BB60" s="44"/>
      <c r="BC60" s="44"/>
      <c r="BD60" s="44"/>
      <c r="BE60" s="44"/>
      <c r="BF60" s="44"/>
      <c r="BG60" s="44"/>
      <c r="BH60" s="44"/>
      <c r="BI60" s="44"/>
      <c r="BJ60" s="45"/>
      <c r="BK60" s="2"/>
      <c r="BL60" s="78"/>
      <c r="BM60" s="79"/>
      <c r="BN60" s="79"/>
      <c r="BO60" s="79"/>
      <c r="BP60" s="79"/>
      <c r="BQ60" s="79"/>
      <c r="BR60" s="79"/>
      <c r="BS60" s="79"/>
      <c r="BT60" s="79"/>
      <c r="BU60" s="79"/>
      <c r="BV60" s="79"/>
      <c r="BW60" s="79"/>
      <c r="BX60" s="79"/>
      <c r="BY60" s="79"/>
      <c r="BZ60" s="80"/>
    </row>
    <row r="61" spans="1:78" ht="13.5" customHeight="1" x14ac:dyDescent="0.15">
      <c r="A61" s="2"/>
      <c r="B61" s="43"/>
      <c r="C61" s="44"/>
      <c r="D61" s="44"/>
      <c r="E61" s="44"/>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44"/>
      <c r="AH61" s="44"/>
      <c r="AI61" s="44"/>
      <c r="AJ61" s="44"/>
      <c r="AK61" s="44"/>
      <c r="AL61" s="44"/>
      <c r="AM61" s="44"/>
      <c r="AN61" s="44"/>
      <c r="AO61" s="44"/>
      <c r="AP61" s="44"/>
      <c r="AQ61" s="44"/>
      <c r="AR61" s="44"/>
      <c r="AS61" s="44"/>
      <c r="AT61" s="44"/>
      <c r="AU61" s="44"/>
      <c r="AV61" s="44"/>
      <c r="AW61" s="44"/>
      <c r="AX61" s="44"/>
      <c r="AY61" s="44"/>
      <c r="AZ61" s="44"/>
      <c r="BA61" s="44"/>
      <c r="BB61" s="44"/>
      <c r="BC61" s="44"/>
      <c r="BD61" s="44"/>
      <c r="BE61" s="44"/>
      <c r="BF61" s="44"/>
      <c r="BG61" s="44"/>
      <c r="BH61" s="44"/>
      <c r="BI61" s="44"/>
      <c r="BJ61" s="45"/>
      <c r="BK61" s="2"/>
      <c r="BL61" s="78"/>
      <c r="BM61" s="79"/>
      <c r="BN61" s="79"/>
      <c r="BO61" s="79"/>
      <c r="BP61" s="79"/>
      <c r="BQ61" s="79"/>
      <c r="BR61" s="79"/>
      <c r="BS61" s="79"/>
      <c r="BT61" s="79"/>
      <c r="BU61" s="79"/>
      <c r="BV61" s="79"/>
      <c r="BW61" s="79"/>
      <c r="BX61" s="79"/>
      <c r="BY61" s="79"/>
      <c r="BZ61" s="8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8"/>
      <c r="BM62" s="79"/>
      <c r="BN62" s="79"/>
      <c r="BO62" s="79"/>
      <c r="BP62" s="79"/>
      <c r="BQ62" s="79"/>
      <c r="BR62" s="79"/>
      <c r="BS62" s="79"/>
      <c r="BT62" s="79"/>
      <c r="BU62" s="79"/>
      <c r="BV62" s="79"/>
      <c r="BW62" s="79"/>
      <c r="BX62" s="79"/>
      <c r="BY62" s="79"/>
      <c r="BZ62" s="8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1"/>
      <c r="BM63" s="82"/>
      <c r="BN63" s="82"/>
      <c r="BO63" s="82"/>
      <c r="BP63" s="82"/>
      <c r="BQ63" s="82"/>
      <c r="BR63" s="82"/>
      <c r="BS63" s="82"/>
      <c r="BT63" s="82"/>
      <c r="BU63" s="82"/>
      <c r="BV63" s="82"/>
      <c r="BW63" s="82"/>
      <c r="BX63" s="82"/>
      <c r="BY63" s="82"/>
      <c r="BZ63" s="8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6" t="s">
        <v>29</v>
      </c>
      <c r="BM64" s="47"/>
      <c r="BN64" s="47"/>
      <c r="BO64" s="47"/>
      <c r="BP64" s="47"/>
      <c r="BQ64" s="47"/>
      <c r="BR64" s="47"/>
      <c r="BS64" s="47"/>
      <c r="BT64" s="47"/>
      <c r="BU64" s="47"/>
      <c r="BV64" s="47"/>
      <c r="BW64" s="47"/>
      <c r="BX64" s="47"/>
      <c r="BY64" s="47"/>
      <c r="BZ64" s="48"/>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9"/>
      <c r="BM65" s="50"/>
      <c r="BN65" s="50"/>
      <c r="BO65" s="50"/>
      <c r="BP65" s="50"/>
      <c r="BQ65" s="50"/>
      <c r="BR65" s="50"/>
      <c r="BS65" s="50"/>
      <c r="BT65" s="50"/>
      <c r="BU65" s="50"/>
      <c r="BV65" s="50"/>
      <c r="BW65" s="50"/>
      <c r="BX65" s="50"/>
      <c r="BY65" s="50"/>
      <c r="BZ65" s="51"/>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8" t="s">
        <v>115</v>
      </c>
      <c r="BM66" s="79"/>
      <c r="BN66" s="79"/>
      <c r="BO66" s="79"/>
      <c r="BP66" s="79"/>
      <c r="BQ66" s="79"/>
      <c r="BR66" s="79"/>
      <c r="BS66" s="79"/>
      <c r="BT66" s="79"/>
      <c r="BU66" s="79"/>
      <c r="BV66" s="79"/>
      <c r="BW66" s="79"/>
      <c r="BX66" s="79"/>
      <c r="BY66" s="79"/>
      <c r="BZ66" s="8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8"/>
      <c r="BM67" s="79"/>
      <c r="BN67" s="79"/>
      <c r="BO67" s="79"/>
      <c r="BP67" s="79"/>
      <c r="BQ67" s="79"/>
      <c r="BR67" s="79"/>
      <c r="BS67" s="79"/>
      <c r="BT67" s="79"/>
      <c r="BU67" s="79"/>
      <c r="BV67" s="79"/>
      <c r="BW67" s="79"/>
      <c r="BX67" s="79"/>
      <c r="BY67" s="79"/>
      <c r="BZ67" s="8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8"/>
      <c r="BM68" s="79"/>
      <c r="BN68" s="79"/>
      <c r="BO68" s="79"/>
      <c r="BP68" s="79"/>
      <c r="BQ68" s="79"/>
      <c r="BR68" s="79"/>
      <c r="BS68" s="79"/>
      <c r="BT68" s="79"/>
      <c r="BU68" s="79"/>
      <c r="BV68" s="79"/>
      <c r="BW68" s="79"/>
      <c r="BX68" s="79"/>
      <c r="BY68" s="79"/>
      <c r="BZ68" s="8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8"/>
      <c r="BM69" s="79"/>
      <c r="BN69" s="79"/>
      <c r="BO69" s="79"/>
      <c r="BP69" s="79"/>
      <c r="BQ69" s="79"/>
      <c r="BR69" s="79"/>
      <c r="BS69" s="79"/>
      <c r="BT69" s="79"/>
      <c r="BU69" s="79"/>
      <c r="BV69" s="79"/>
      <c r="BW69" s="79"/>
      <c r="BX69" s="79"/>
      <c r="BY69" s="79"/>
      <c r="BZ69" s="8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8"/>
      <c r="BM70" s="79"/>
      <c r="BN70" s="79"/>
      <c r="BO70" s="79"/>
      <c r="BP70" s="79"/>
      <c r="BQ70" s="79"/>
      <c r="BR70" s="79"/>
      <c r="BS70" s="79"/>
      <c r="BT70" s="79"/>
      <c r="BU70" s="79"/>
      <c r="BV70" s="79"/>
      <c r="BW70" s="79"/>
      <c r="BX70" s="79"/>
      <c r="BY70" s="79"/>
      <c r="BZ70" s="8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8"/>
      <c r="BM71" s="79"/>
      <c r="BN71" s="79"/>
      <c r="BO71" s="79"/>
      <c r="BP71" s="79"/>
      <c r="BQ71" s="79"/>
      <c r="BR71" s="79"/>
      <c r="BS71" s="79"/>
      <c r="BT71" s="79"/>
      <c r="BU71" s="79"/>
      <c r="BV71" s="79"/>
      <c r="BW71" s="79"/>
      <c r="BX71" s="79"/>
      <c r="BY71" s="79"/>
      <c r="BZ71" s="8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8"/>
      <c r="BM72" s="79"/>
      <c r="BN72" s="79"/>
      <c r="BO72" s="79"/>
      <c r="BP72" s="79"/>
      <c r="BQ72" s="79"/>
      <c r="BR72" s="79"/>
      <c r="BS72" s="79"/>
      <c r="BT72" s="79"/>
      <c r="BU72" s="79"/>
      <c r="BV72" s="79"/>
      <c r="BW72" s="79"/>
      <c r="BX72" s="79"/>
      <c r="BY72" s="79"/>
      <c r="BZ72" s="8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8"/>
      <c r="BM73" s="79"/>
      <c r="BN73" s="79"/>
      <c r="BO73" s="79"/>
      <c r="BP73" s="79"/>
      <c r="BQ73" s="79"/>
      <c r="BR73" s="79"/>
      <c r="BS73" s="79"/>
      <c r="BT73" s="79"/>
      <c r="BU73" s="79"/>
      <c r="BV73" s="79"/>
      <c r="BW73" s="79"/>
      <c r="BX73" s="79"/>
      <c r="BY73" s="79"/>
      <c r="BZ73" s="8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8"/>
      <c r="BM74" s="79"/>
      <c r="BN74" s="79"/>
      <c r="BO74" s="79"/>
      <c r="BP74" s="79"/>
      <c r="BQ74" s="79"/>
      <c r="BR74" s="79"/>
      <c r="BS74" s="79"/>
      <c r="BT74" s="79"/>
      <c r="BU74" s="79"/>
      <c r="BV74" s="79"/>
      <c r="BW74" s="79"/>
      <c r="BX74" s="79"/>
      <c r="BY74" s="79"/>
      <c r="BZ74" s="8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8"/>
      <c r="BM75" s="79"/>
      <c r="BN75" s="79"/>
      <c r="BO75" s="79"/>
      <c r="BP75" s="79"/>
      <c r="BQ75" s="79"/>
      <c r="BR75" s="79"/>
      <c r="BS75" s="79"/>
      <c r="BT75" s="79"/>
      <c r="BU75" s="79"/>
      <c r="BV75" s="79"/>
      <c r="BW75" s="79"/>
      <c r="BX75" s="79"/>
      <c r="BY75" s="79"/>
      <c r="BZ75" s="8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8"/>
      <c r="BM76" s="79"/>
      <c r="BN76" s="79"/>
      <c r="BO76" s="79"/>
      <c r="BP76" s="79"/>
      <c r="BQ76" s="79"/>
      <c r="BR76" s="79"/>
      <c r="BS76" s="79"/>
      <c r="BT76" s="79"/>
      <c r="BU76" s="79"/>
      <c r="BV76" s="79"/>
      <c r="BW76" s="79"/>
      <c r="BX76" s="79"/>
      <c r="BY76" s="79"/>
      <c r="BZ76" s="8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8"/>
      <c r="BM77" s="79"/>
      <c r="BN77" s="79"/>
      <c r="BO77" s="79"/>
      <c r="BP77" s="79"/>
      <c r="BQ77" s="79"/>
      <c r="BR77" s="79"/>
      <c r="BS77" s="79"/>
      <c r="BT77" s="79"/>
      <c r="BU77" s="79"/>
      <c r="BV77" s="79"/>
      <c r="BW77" s="79"/>
      <c r="BX77" s="79"/>
      <c r="BY77" s="79"/>
      <c r="BZ77" s="8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8"/>
      <c r="BM78" s="79"/>
      <c r="BN78" s="79"/>
      <c r="BO78" s="79"/>
      <c r="BP78" s="79"/>
      <c r="BQ78" s="79"/>
      <c r="BR78" s="79"/>
      <c r="BS78" s="79"/>
      <c r="BT78" s="79"/>
      <c r="BU78" s="79"/>
      <c r="BV78" s="79"/>
      <c r="BW78" s="79"/>
      <c r="BX78" s="79"/>
      <c r="BY78" s="79"/>
      <c r="BZ78" s="80"/>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78"/>
      <c r="BM79" s="79"/>
      <c r="BN79" s="79"/>
      <c r="BO79" s="79"/>
      <c r="BP79" s="79"/>
      <c r="BQ79" s="79"/>
      <c r="BR79" s="79"/>
      <c r="BS79" s="79"/>
      <c r="BT79" s="79"/>
      <c r="BU79" s="79"/>
      <c r="BV79" s="79"/>
      <c r="BW79" s="79"/>
      <c r="BX79" s="79"/>
      <c r="BY79" s="79"/>
      <c r="BZ79" s="80"/>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78"/>
      <c r="BM80" s="79"/>
      <c r="BN80" s="79"/>
      <c r="BO80" s="79"/>
      <c r="BP80" s="79"/>
      <c r="BQ80" s="79"/>
      <c r="BR80" s="79"/>
      <c r="BS80" s="79"/>
      <c r="BT80" s="79"/>
      <c r="BU80" s="79"/>
      <c r="BV80" s="79"/>
      <c r="BW80" s="79"/>
      <c r="BX80" s="79"/>
      <c r="BY80" s="79"/>
      <c r="BZ80" s="80"/>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78"/>
      <c r="BM81" s="79"/>
      <c r="BN81" s="79"/>
      <c r="BO81" s="79"/>
      <c r="BP81" s="79"/>
      <c r="BQ81" s="79"/>
      <c r="BR81" s="79"/>
      <c r="BS81" s="79"/>
      <c r="BT81" s="79"/>
      <c r="BU81" s="79"/>
      <c r="BV81" s="79"/>
      <c r="BW81" s="79"/>
      <c r="BX81" s="79"/>
      <c r="BY81" s="79"/>
      <c r="BZ81" s="8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1"/>
      <c r="BM82" s="82"/>
      <c r="BN82" s="82"/>
      <c r="BO82" s="82"/>
      <c r="BP82" s="82"/>
      <c r="BQ82" s="82"/>
      <c r="BR82" s="82"/>
      <c r="BS82" s="82"/>
      <c r="BT82" s="82"/>
      <c r="BU82" s="82"/>
      <c r="BV82" s="82"/>
      <c r="BW82" s="82"/>
      <c r="BX82" s="82"/>
      <c r="BY82" s="82"/>
      <c r="BZ82" s="83"/>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YGkq8ZTng1CXGQRWrDlYzrO5Jl+WRUZ0iIgBit3/yqVwTMX2wZjgKrdW6yrXQyDCXcIcGxQufDqKbwGZHLZdsg==" saltValue="wvJXmCgGOdZQu5wkGpkZG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1" t="s">
        <v>52</v>
      </c>
      <c r="I3" s="72"/>
      <c r="J3" s="72"/>
      <c r="K3" s="72"/>
      <c r="L3" s="72"/>
      <c r="M3" s="72"/>
      <c r="N3" s="72"/>
      <c r="O3" s="72"/>
      <c r="P3" s="72"/>
      <c r="Q3" s="72"/>
      <c r="R3" s="72"/>
      <c r="S3" s="72"/>
      <c r="T3" s="72"/>
      <c r="U3" s="72"/>
      <c r="V3" s="72"/>
      <c r="W3" s="72"/>
      <c r="X3" s="73"/>
      <c r="Y3" s="77" t="s">
        <v>53</v>
      </c>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c r="DI3" s="70" t="s">
        <v>54</v>
      </c>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c r="EO3" s="70"/>
    </row>
    <row r="4" spans="1:148" x14ac:dyDescent="0.15">
      <c r="A4" s="28" t="s">
        <v>55</v>
      </c>
      <c r="B4" s="30"/>
      <c r="C4" s="30"/>
      <c r="D4" s="30"/>
      <c r="E4" s="30"/>
      <c r="F4" s="30"/>
      <c r="G4" s="30"/>
      <c r="H4" s="74"/>
      <c r="I4" s="75"/>
      <c r="J4" s="75"/>
      <c r="K4" s="75"/>
      <c r="L4" s="75"/>
      <c r="M4" s="75"/>
      <c r="N4" s="75"/>
      <c r="O4" s="75"/>
      <c r="P4" s="75"/>
      <c r="Q4" s="75"/>
      <c r="R4" s="75"/>
      <c r="S4" s="75"/>
      <c r="T4" s="75"/>
      <c r="U4" s="75"/>
      <c r="V4" s="75"/>
      <c r="W4" s="75"/>
      <c r="X4" s="76"/>
      <c r="Y4" s="70" t="s">
        <v>56</v>
      </c>
      <c r="Z4" s="70"/>
      <c r="AA4" s="70"/>
      <c r="AB4" s="70"/>
      <c r="AC4" s="70"/>
      <c r="AD4" s="70"/>
      <c r="AE4" s="70"/>
      <c r="AF4" s="70"/>
      <c r="AG4" s="70"/>
      <c r="AH4" s="70"/>
      <c r="AI4" s="70"/>
      <c r="AJ4" s="70" t="s">
        <v>57</v>
      </c>
      <c r="AK4" s="70"/>
      <c r="AL4" s="70"/>
      <c r="AM4" s="70"/>
      <c r="AN4" s="70"/>
      <c r="AO4" s="70"/>
      <c r="AP4" s="70"/>
      <c r="AQ4" s="70"/>
      <c r="AR4" s="70"/>
      <c r="AS4" s="70"/>
      <c r="AT4" s="70"/>
      <c r="AU4" s="70" t="s">
        <v>58</v>
      </c>
      <c r="AV4" s="70"/>
      <c r="AW4" s="70"/>
      <c r="AX4" s="70"/>
      <c r="AY4" s="70"/>
      <c r="AZ4" s="70"/>
      <c r="BA4" s="70"/>
      <c r="BB4" s="70"/>
      <c r="BC4" s="70"/>
      <c r="BD4" s="70"/>
      <c r="BE4" s="70"/>
      <c r="BF4" s="70" t="s">
        <v>59</v>
      </c>
      <c r="BG4" s="70"/>
      <c r="BH4" s="70"/>
      <c r="BI4" s="70"/>
      <c r="BJ4" s="70"/>
      <c r="BK4" s="70"/>
      <c r="BL4" s="70"/>
      <c r="BM4" s="70"/>
      <c r="BN4" s="70"/>
      <c r="BO4" s="70"/>
      <c r="BP4" s="70"/>
      <c r="BQ4" s="70" t="s">
        <v>60</v>
      </c>
      <c r="BR4" s="70"/>
      <c r="BS4" s="70"/>
      <c r="BT4" s="70"/>
      <c r="BU4" s="70"/>
      <c r="BV4" s="70"/>
      <c r="BW4" s="70"/>
      <c r="BX4" s="70"/>
      <c r="BY4" s="70"/>
      <c r="BZ4" s="70"/>
      <c r="CA4" s="70"/>
      <c r="CB4" s="70" t="s">
        <v>61</v>
      </c>
      <c r="CC4" s="70"/>
      <c r="CD4" s="70"/>
      <c r="CE4" s="70"/>
      <c r="CF4" s="70"/>
      <c r="CG4" s="70"/>
      <c r="CH4" s="70"/>
      <c r="CI4" s="70"/>
      <c r="CJ4" s="70"/>
      <c r="CK4" s="70"/>
      <c r="CL4" s="70"/>
      <c r="CM4" s="70" t="s">
        <v>62</v>
      </c>
      <c r="CN4" s="70"/>
      <c r="CO4" s="70"/>
      <c r="CP4" s="70"/>
      <c r="CQ4" s="70"/>
      <c r="CR4" s="70"/>
      <c r="CS4" s="70"/>
      <c r="CT4" s="70"/>
      <c r="CU4" s="70"/>
      <c r="CV4" s="70"/>
      <c r="CW4" s="70"/>
      <c r="CX4" s="70" t="s">
        <v>63</v>
      </c>
      <c r="CY4" s="70"/>
      <c r="CZ4" s="70"/>
      <c r="DA4" s="70"/>
      <c r="DB4" s="70"/>
      <c r="DC4" s="70"/>
      <c r="DD4" s="70"/>
      <c r="DE4" s="70"/>
      <c r="DF4" s="70"/>
      <c r="DG4" s="70"/>
      <c r="DH4" s="70"/>
      <c r="DI4" s="70" t="s">
        <v>64</v>
      </c>
      <c r="DJ4" s="70"/>
      <c r="DK4" s="70"/>
      <c r="DL4" s="70"/>
      <c r="DM4" s="70"/>
      <c r="DN4" s="70"/>
      <c r="DO4" s="70"/>
      <c r="DP4" s="70"/>
      <c r="DQ4" s="70"/>
      <c r="DR4" s="70"/>
      <c r="DS4" s="70"/>
      <c r="DT4" s="70" t="s">
        <v>65</v>
      </c>
      <c r="DU4" s="70"/>
      <c r="DV4" s="70"/>
      <c r="DW4" s="70"/>
      <c r="DX4" s="70"/>
      <c r="DY4" s="70"/>
      <c r="DZ4" s="70"/>
      <c r="EA4" s="70"/>
      <c r="EB4" s="70"/>
      <c r="EC4" s="70"/>
      <c r="ED4" s="70"/>
      <c r="EE4" s="70" t="s">
        <v>66</v>
      </c>
      <c r="EF4" s="70"/>
      <c r="EG4" s="70"/>
      <c r="EH4" s="70"/>
      <c r="EI4" s="70"/>
      <c r="EJ4" s="70"/>
      <c r="EK4" s="70"/>
      <c r="EL4" s="70"/>
      <c r="EM4" s="70"/>
      <c r="EN4" s="70"/>
      <c r="EO4" s="70"/>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432024</v>
      </c>
      <c r="D6" s="33">
        <f t="shared" si="3"/>
        <v>46</v>
      </c>
      <c r="E6" s="33">
        <f t="shared" si="3"/>
        <v>17</v>
      </c>
      <c r="F6" s="33">
        <f t="shared" si="3"/>
        <v>1</v>
      </c>
      <c r="G6" s="33">
        <f t="shared" si="3"/>
        <v>0</v>
      </c>
      <c r="H6" s="33" t="str">
        <f t="shared" si="3"/>
        <v>熊本県　八代市</v>
      </c>
      <c r="I6" s="33" t="str">
        <f t="shared" si="3"/>
        <v>法適用</v>
      </c>
      <c r="J6" s="33" t="str">
        <f t="shared" si="3"/>
        <v>下水道事業</v>
      </c>
      <c r="K6" s="33" t="str">
        <f t="shared" si="3"/>
        <v>公共下水道</v>
      </c>
      <c r="L6" s="33" t="str">
        <f t="shared" si="3"/>
        <v>Bd1</v>
      </c>
      <c r="M6" s="33" t="str">
        <f t="shared" si="3"/>
        <v>非設置</v>
      </c>
      <c r="N6" s="34" t="str">
        <f t="shared" si="3"/>
        <v>-</v>
      </c>
      <c r="O6" s="34">
        <f t="shared" si="3"/>
        <v>53.07</v>
      </c>
      <c r="P6" s="34">
        <f t="shared" si="3"/>
        <v>42.58</v>
      </c>
      <c r="Q6" s="34">
        <f t="shared" si="3"/>
        <v>80.709999999999994</v>
      </c>
      <c r="R6" s="34">
        <f t="shared" si="3"/>
        <v>3760</v>
      </c>
      <c r="S6" s="34">
        <f t="shared" si="3"/>
        <v>125470</v>
      </c>
      <c r="T6" s="34">
        <f t="shared" si="3"/>
        <v>681.36</v>
      </c>
      <c r="U6" s="34">
        <f t="shared" si="3"/>
        <v>184.15</v>
      </c>
      <c r="V6" s="34">
        <f t="shared" si="3"/>
        <v>53178</v>
      </c>
      <c r="W6" s="34">
        <f t="shared" si="3"/>
        <v>15.14</v>
      </c>
      <c r="X6" s="34">
        <f t="shared" si="3"/>
        <v>3512.42</v>
      </c>
      <c r="Y6" s="35">
        <f>IF(Y7="",NA(),Y7)</f>
        <v>116.73</v>
      </c>
      <c r="Z6" s="35">
        <f t="shared" ref="Z6:AH6" si="4">IF(Z7="",NA(),Z7)</f>
        <v>115.61</v>
      </c>
      <c r="AA6" s="35">
        <f t="shared" si="4"/>
        <v>119.15</v>
      </c>
      <c r="AB6" s="35">
        <f t="shared" si="4"/>
        <v>116.44</v>
      </c>
      <c r="AC6" s="35">
        <f t="shared" si="4"/>
        <v>113.76</v>
      </c>
      <c r="AD6" s="35">
        <f t="shared" si="4"/>
        <v>109.27</v>
      </c>
      <c r="AE6" s="35">
        <f t="shared" si="4"/>
        <v>108.03</v>
      </c>
      <c r="AF6" s="35">
        <f t="shared" si="4"/>
        <v>106.9</v>
      </c>
      <c r="AG6" s="35">
        <f t="shared" si="4"/>
        <v>106.99</v>
      </c>
      <c r="AH6" s="35">
        <f t="shared" si="4"/>
        <v>107.85</v>
      </c>
      <c r="AI6" s="34" t="str">
        <f>IF(AI7="","",IF(AI7="-","【-】","【"&amp;SUBSTITUTE(TEXT(AI7,"#,##0.00"),"-","△")&amp;"】"))</f>
        <v>【106.67】</v>
      </c>
      <c r="AJ6" s="34">
        <f>IF(AJ7="",NA(),AJ7)</f>
        <v>0</v>
      </c>
      <c r="AK6" s="34">
        <f t="shared" ref="AK6:AS6" si="5">IF(AK7="",NA(),AK7)</f>
        <v>0</v>
      </c>
      <c r="AL6" s="34">
        <f t="shared" si="5"/>
        <v>0</v>
      </c>
      <c r="AM6" s="34">
        <f t="shared" si="5"/>
        <v>0</v>
      </c>
      <c r="AN6" s="34">
        <f t="shared" si="5"/>
        <v>0</v>
      </c>
      <c r="AO6" s="35">
        <f t="shared" si="5"/>
        <v>15.65</v>
      </c>
      <c r="AP6" s="35">
        <f t="shared" si="5"/>
        <v>13.55</v>
      </c>
      <c r="AQ6" s="35">
        <f t="shared" si="5"/>
        <v>9.06</v>
      </c>
      <c r="AR6" s="35">
        <f t="shared" si="5"/>
        <v>7.42</v>
      </c>
      <c r="AS6" s="35">
        <f t="shared" si="5"/>
        <v>4.72</v>
      </c>
      <c r="AT6" s="34" t="str">
        <f>IF(AT7="","",IF(AT7="-","【-】","【"&amp;SUBSTITUTE(TEXT(AT7,"#,##0.00"),"-","△")&amp;"】"))</f>
        <v>【3.64】</v>
      </c>
      <c r="AU6" s="35">
        <f>IF(AU7="",NA(),AU7)</f>
        <v>37.56</v>
      </c>
      <c r="AV6" s="35">
        <f t="shared" ref="AV6:BD6" si="6">IF(AV7="",NA(),AV7)</f>
        <v>54.71</v>
      </c>
      <c r="AW6" s="35">
        <f t="shared" si="6"/>
        <v>36.869999999999997</v>
      </c>
      <c r="AX6" s="35">
        <f t="shared" si="6"/>
        <v>44.15</v>
      </c>
      <c r="AY6" s="35">
        <f t="shared" si="6"/>
        <v>54.49</v>
      </c>
      <c r="AZ6" s="35">
        <f t="shared" si="6"/>
        <v>77.94</v>
      </c>
      <c r="BA6" s="35">
        <f t="shared" si="6"/>
        <v>78.45</v>
      </c>
      <c r="BB6" s="35">
        <f t="shared" si="6"/>
        <v>76.31</v>
      </c>
      <c r="BC6" s="35">
        <f t="shared" si="6"/>
        <v>68.180000000000007</v>
      </c>
      <c r="BD6" s="35">
        <f t="shared" si="6"/>
        <v>67.930000000000007</v>
      </c>
      <c r="BE6" s="34" t="str">
        <f>IF(BE7="","",IF(BE7="-","【-】","【"&amp;SUBSTITUTE(TEXT(BE7,"#,##0.00"),"-","△")&amp;"】"))</f>
        <v>【67.52】</v>
      </c>
      <c r="BF6" s="35">
        <f>IF(BF7="",NA(),BF7)</f>
        <v>657.2</v>
      </c>
      <c r="BG6" s="35">
        <f t="shared" ref="BG6:BO6" si="7">IF(BG7="",NA(),BG7)</f>
        <v>658.85</v>
      </c>
      <c r="BH6" s="35">
        <f t="shared" si="7"/>
        <v>651.78</v>
      </c>
      <c r="BI6" s="35">
        <f t="shared" si="7"/>
        <v>591.87</v>
      </c>
      <c r="BJ6" s="35">
        <f t="shared" si="7"/>
        <v>591.9</v>
      </c>
      <c r="BK6" s="35">
        <f t="shared" si="7"/>
        <v>774.99</v>
      </c>
      <c r="BL6" s="35">
        <f t="shared" si="7"/>
        <v>799.41</v>
      </c>
      <c r="BM6" s="35">
        <f t="shared" si="7"/>
        <v>820.36</v>
      </c>
      <c r="BN6" s="35">
        <f t="shared" si="7"/>
        <v>847.44</v>
      </c>
      <c r="BO6" s="35">
        <f t="shared" si="7"/>
        <v>857.88</v>
      </c>
      <c r="BP6" s="34" t="str">
        <f>IF(BP7="","",IF(BP7="-","【-】","【"&amp;SUBSTITUTE(TEXT(BP7,"#,##0.00"),"-","△")&amp;"】"))</f>
        <v>【705.21】</v>
      </c>
      <c r="BQ6" s="35">
        <f>IF(BQ7="",NA(),BQ7)</f>
        <v>66.59</v>
      </c>
      <c r="BR6" s="35">
        <f t="shared" ref="BR6:BZ6" si="8">IF(BR7="",NA(),BR7)</f>
        <v>71.87</v>
      </c>
      <c r="BS6" s="35">
        <f t="shared" si="8"/>
        <v>70.06</v>
      </c>
      <c r="BT6" s="35">
        <f t="shared" si="8"/>
        <v>72.150000000000006</v>
      </c>
      <c r="BU6" s="35">
        <f t="shared" si="8"/>
        <v>72.680000000000007</v>
      </c>
      <c r="BV6" s="35">
        <f t="shared" si="8"/>
        <v>96.57</v>
      </c>
      <c r="BW6" s="35">
        <f t="shared" si="8"/>
        <v>96.54</v>
      </c>
      <c r="BX6" s="35">
        <f t="shared" si="8"/>
        <v>95.4</v>
      </c>
      <c r="BY6" s="35">
        <f t="shared" si="8"/>
        <v>94.69</v>
      </c>
      <c r="BZ6" s="35">
        <f t="shared" si="8"/>
        <v>94.97</v>
      </c>
      <c r="CA6" s="34" t="str">
        <f>IF(CA7="","",IF(CA7="-","【-】","【"&amp;SUBSTITUTE(TEXT(CA7,"#,##0.00"),"-","△")&amp;"】"))</f>
        <v>【98.96】</v>
      </c>
      <c r="CB6" s="35">
        <f>IF(CB7="",NA(),CB7)</f>
        <v>266.22000000000003</v>
      </c>
      <c r="CC6" s="35">
        <f t="shared" ref="CC6:CK6" si="9">IF(CC7="",NA(),CC7)</f>
        <v>247.66</v>
      </c>
      <c r="CD6" s="35">
        <f t="shared" si="9"/>
        <v>252.68</v>
      </c>
      <c r="CE6" s="35">
        <f t="shared" si="9"/>
        <v>259.99</v>
      </c>
      <c r="CF6" s="35">
        <f t="shared" si="9"/>
        <v>258.38</v>
      </c>
      <c r="CG6" s="35">
        <f t="shared" si="9"/>
        <v>161.54</v>
      </c>
      <c r="CH6" s="35">
        <f t="shared" si="9"/>
        <v>162.81</v>
      </c>
      <c r="CI6" s="35">
        <f t="shared" si="9"/>
        <v>163.19999999999999</v>
      </c>
      <c r="CJ6" s="35">
        <f t="shared" si="9"/>
        <v>159.78</v>
      </c>
      <c r="CK6" s="35">
        <f t="shared" si="9"/>
        <v>159.49</v>
      </c>
      <c r="CL6" s="34" t="str">
        <f>IF(CL7="","",IF(CL7="-","【-】","【"&amp;SUBSTITUTE(TEXT(CL7,"#,##0.00"),"-","△")&amp;"】"))</f>
        <v>【134.52】</v>
      </c>
      <c r="CM6" s="35">
        <f>IF(CM7="",NA(),CM7)</f>
        <v>76.86</v>
      </c>
      <c r="CN6" s="35">
        <f t="shared" ref="CN6:CV6" si="10">IF(CN7="",NA(),CN7)</f>
        <v>78.900000000000006</v>
      </c>
      <c r="CO6" s="35">
        <f t="shared" si="10"/>
        <v>75.45</v>
      </c>
      <c r="CP6" s="35">
        <f t="shared" si="10"/>
        <v>74.61</v>
      </c>
      <c r="CQ6" s="35">
        <f t="shared" si="10"/>
        <v>75.680000000000007</v>
      </c>
      <c r="CR6" s="35">
        <f t="shared" si="10"/>
        <v>64.67</v>
      </c>
      <c r="CS6" s="35">
        <f t="shared" si="10"/>
        <v>64.959999999999994</v>
      </c>
      <c r="CT6" s="35">
        <f t="shared" si="10"/>
        <v>65.040000000000006</v>
      </c>
      <c r="CU6" s="35">
        <f t="shared" si="10"/>
        <v>68.31</v>
      </c>
      <c r="CV6" s="35">
        <f t="shared" si="10"/>
        <v>65.28</v>
      </c>
      <c r="CW6" s="34" t="str">
        <f>IF(CW7="","",IF(CW7="-","【-】","【"&amp;SUBSTITUTE(TEXT(CW7,"#,##0.00"),"-","△")&amp;"】"))</f>
        <v>【59.57】</v>
      </c>
      <c r="CX6" s="35">
        <f>IF(CX7="",NA(),CX7)</f>
        <v>79.239999999999995</v>
      </c>
      <c r="CY6" s="35">
        <f t="shared" ref="CY6:DG6" si="11">IF(CY7="",NA(),CY7)</f>
        <v>77.260000000000005</v>
      </c>
      <c r="CZ6" s="35">
        <f t="shared" si="11"/>
        <v>82.29</v>
      </c>
      <c r="DA6" s="35">
        <f t="shared" si="11"/>
        <v>84.92</v>
      </c>
      <c r="DB6" s="35">
        <f t="shared" si="11"/>
        <v>85.83</v>
      </c>
      <c r="DC6" s="35">
        <f t="shared" si="11"/>
        <v>91.76</v>
      </c>
      <c r="DD6" s="35">
        <f t="shared" si="11"/>
        <v>92.3</v>
      </c>
      <c r="DE6" s="35">
        <f t="shared" si="11"/>
        <v>92.55</v>
      </c>
      <c r="DF6" s="35">
        <f t="shared" si="11"/>
        <v>92.62</v>
      </c>
      <c r="DG6" s="35">
        <f t="shared" si="11"/>
        <v>92.72</v>
      </c>
      <c r="DH6" s="34" t="str">
        <f>IF(DH7="","",IF(DH7="-","【-】","【"&amp;SUBSTITUTE(TEXT(DH7,"#,##0.00"),"-","△")&amp;"】"))</f>
        <v>【95.57】</v>
      </c>
      <c r="DI6" s="35">
        <f>IF(DI7="",NA(),DI7)</f>
        <v>7.51</v>
      </c>
      <c r="DJ6" s="35">
        <f t="shared" ref="DJ6:DR6" si="12">IF(DJ7="",NA(),DJ7)</f>
        <v>10.77</v>
      </c>
      <c r="DK6" s="35">
        <f t="shared" si="12"/>
        <v>13.84</v>
      </c>
      <c r="DL6" s="35">
        <f t="shared" si="12"/>
        <v>16.36</v>
      </c>
      <c r="DM6" s="35">
        <f t="shared" si="12"/>
        <v>18.97</v>
      </c>
      <c r="DN6" s="35">
        <f t="shared" si="12"/>
        <v>26.63</v>
      </c>
      <c r="DO6" s="35">
        <f t="shared" si="12"/>
        <v>25.61</v>
      </c>
      <c r="DP6" s="35">
        <f t="shared" si="12"/>
        <v>26.13</v>
      </c>
      <c r="DQ6" s="35">
        <f t="shared" si="12"/>
        <v>26.36</v>
      </c>
      <c r="DR6" s="35">
        <f t="shared" si="12"/>
        <v>23.79</v>
      </c>
      <c r="DS6" s="34" t="str">
        <f>IF(DS7="","",IF(DS7="-","【-】","【"&amp;SUBSTITUTE(TEXT(DS7,"#,##0.00"),"-","△")&amp;"】"))</f>
        <v>【36.52】</v>
      </c>
      <c r="DT6" s="34">
        <f>IF(DT7="",NA(),DT7)</f>
        <v>0</v>
      </c>
      <c r="DU6" s="34">
        <f t="shared" ref="DU6:EC6" si="13">IF(DU7="",NA(),DU7)</f>
        <v>0</v>
      </c>
      <c r="DV6" s="34">
        <f t="shared" si="13"/>
        <v>0</v>
      </c>
      <c r="DW6" s="34">
        <f t="shared" si="13"/>
        <v>0</v>
      </c>
      <c r="DX6" s="34">
        <f t="shared" si="13"/>
        <v>0</v>
      </c>
      <c r="DY6" s="35">
        <f t="shared" si="13"/>
        <v>0.95</v>
      </c>
      <c r="DZ6" s="35">
        <f t="shared" si="13"/>
        <v>1.07</v>
      </c>
      <c r="EA6" s="35">
        <f t="shared" si="13"/>
        <v>1.03</v>
      </c>
      <c r="EB6" s="35">
        <f t="shared" si="13"/>
        <v>1.43</v>
      </c>
      <c r="EC6" s="35">
        <f t="shared" si="13"/>
        <v>1.22</v>
      </c>
      <c r="ED6" s="34" t="str">
        <f>IF(ED7="","",IF(ED7="-","【-】","【"&amp;SUBSTITUTE(TEXT(ED7,"#,##0.00"),"-","△")&amp;"】"))</f>
        <v>【5.72】</v>
      </c>
      <c r="EE6" s="34">
        <f>IF(EE7="",NA(),EE7)</f>
        <v>0</v>
      </c>
      <c r="EF6" s="34">
        <f t="shared" ref="EF6:EN6" si="14">IF(EF7="",NA(),EF7)</f>
        <v>0</v>
      </c>
      <c r="EG6" s="34">
        <f t="shared" si="14"/>
        <v>0</v>
      </c>
      <c r="EH6" s="35">
        <f t="shared" si="14"/>
        <v>0.41</v>
      </c>
      <c r="EI6" s="35">
        <f t="shared" si="14"/>
        <v>0.05</v>
      </c>
      <c r="EJ6" s="35">
        <f t="shared" si="14"/>
        <v>0.17</v>
      </c>
      <c r="EK6" s="35">
        <f t="shared" si="14"/>
        <v>0.13</v>
      </c>
      <c r="EL6" s="35">
        <f t="shared" si="14"/>
        <v>0.1</v>
      </c>
      <c r="EM6" s="35">
        <f t="shared" si="14"/>
        <v>0.09</v>
      </c>
      <c r="EN6" s="35">
        <f t="shared" si="14"/>
        <v>0.09</v>
      </c>
      <c r="EO6" s="34" t="str">
        <f>IF(EO7="","",IF(EO7="-","【-】","【"&amp;SUBSTITUTE(TEXT(EO7,"#,##0.00"),"-","△")&amp;"】"))</f>
        <v>【0.30】</v>
      </c>
    </row>
    <row r="7" spans="1:148" s="36" customFormat="1" x14ac:dyDescent="0.15">
      <c r="A7" s="28"/>
      <c r="B7" s="37">
        <v>2020</v>
      </c>
      <c r="C7" s="37">
        <v>432024</v>
      </c>
      <c r="D7" s="37">
        <v>46</v>
      </c>
      <c r="E7" s="37">
        <v>17</v>
      </c>
      <c r="F7" s="37">
        <v>1</v>
      </c>
      <c r="G7" s="37">
        <v>0</v>
      </c>
      <c r="H7" s="37" t="s">
        <v>96</v>
      </c>
      <c r="I7" s="37" t="s">
        <v>97</v>
      </c>
      <c r="J7" s="37" t="s">
        <v>98</v>
      </c>
      <c r="K7" s="37" t="s">
        <v>99</v>
      </c>
      <c r="L7" s="37" t="s">
        <v>100</v>
      </c>
      <c r="M7" s="37" t="s">
        <v>101</v>
      </c>
      <c r="N7" s="38" t="s">
        <v>102</v>
      </c>
      <c r="O7" s="38">
        <v>53.07</v>
      </c>
      <c r="P7" s="38">
        <v>42.58</v>
      </c>
      <c r="Q7" s="38">
        <v>80.709999999999994</v>
      </c>
      <c r="R7" s="38">
        <v>3760</v>
      </c>
      <c r="S7" s="38">
        <v>125470</v>
      </c>
      <c r="T7" s="38">
        <v>681.36</v>
      </c>
      <c r="U7" s="38">
        <v>184.15</v>
      </c>
      <c r="V7" s="38">
        <v>53178</v>
      </c>
      <c r="W7" s="38">
        <v>15.14</v>
      </c>
      <c r="X7" s="38">
        <v>3512.42</v>
      </c>
      <c r="Y7" s="38">
        <v>116.73</v>
      </c>
      <c r="Z7" s="38">
        <v>115.61</v>
      </c>
      <c r="AA7" s="38">
        <v>119.15</v>
      </c>
      <c r="AB7" s="38">
        <v>116.44</v>
      </c>
      <c r="AC7" s="38">
        <v>113.76</v>
      </c>
      <c r="AD7" s="38">
        <v>109.27</v>
      </c>
      <c r="AE7" s="38">
        <v>108.03</v>
      </c>
      <c r="AF7" s="38">
        <v>106.9</v>
      </c>
      <c r="AG7" s="38">
        <v>106.99</v>
      </c>
      <c r="AH7" s="38">
        <v>107.85</v>
      </c>
      <c r="AI7" s="38">
        <v>106.67</v>
      </c>
      <c r="AJ7" s="38">
        <v>0</v>
      </c>
      <c r="AK7" s="38">
        <v>0</v>
      </c>
      <c r="AL7" s="38">
        <v>0</v>
      </c>
      <c r="AM7" s="38">
        <v>0</v>
      </c>
      <c r="AN7" s="38">
        <v>0</v>
      </c>
      <c r="AO7" s="38">
        <v>15.65</v>
      </c>
      <c r="AP7" s="38">
        <v>13.55</v>
      </c>
      <c r="AQ7" s="38">
        <v>9.06</v>
      </c>
      <c r="AR7" s="38">
        <v>7.42</v>
      </c>
      <c r="AS7" s="38">
        <v>4.72</v>
      </c>
      <c r="AT7" s="38">
        <v>3.64</v>
      </c>
      <c r="AU7" s="38">
        <v>37.56</v>
      </c>
      <c r="AV7" s="38">
        <v>54.71</v>
      </c>
      <c r="AW7" s="38">
        <v>36.869999999999997</v>
      </c>
      <c r="AX7" s="38">
        <v>44.15</v>
      </c>
      <c r="AY7" s="38">
        <v>54.49</v>
      </c>
      <c r="AZ7" s="38">
        <v>77.94</v>
      </c>
      <c r="BA7" s="38">
        <v>78.45</v>
      </c>
      <c r="BB7" s="38">
        <v>76.31</v>
      </c>
      <c r="BC7" s="38">
        <v>68.180000000000007</v>
      </c>
      <c r="BD7" s="38">
        <v>67.930000000000007</v>
      </c>
      <c r="BE7" s="38">
        <v>67.52</v>
      </c>
      <c r="BF7" s="38">
        <v>657.2</v>
      </c>
      <c r="BG7" s="38">
        <v>658.85</v>
      </c>
      <c r="BH7" s="38">
        <v>651.78</v>
      </c>
      <c r="BI7" s="38">
        <v>591.87</v>
      </c>
      <c r="BJ7" s="38">
        <v>591.9</v>
      </c>
      <c r="BK7" s="38">
        <v>774.99</v>
      </c>
      <c r="BL7" s="38">
        <v>799.41</v>
      </c>
      <c r="BM7" s="38">
        <v>820.36</v>
      </c>
      <c r="BN7" s="38">
        <v>847.44</v>
      </c>
      <c r="BO7" s="38">
        <v>857.88</v>
      </c>
      <c r="BP7" s="38">
        <v>705.21</v>
      </c>
      <c r="BQ7" s="38">
        <v>66.59</v>
      </c>
      <c r="BR7" s="38">
        <v>71.87</v>
      </c>
      <c r="BS7" s="38">
        <v>70.06</v>
      </c>
      <c r="BT7" s="38">
        <v>72.150000000000006</v>
      </c>
      <c r="BU7" s="38">
        <v>72.680000000000007</v>
      </c>
      <c r="BV7" s="38">
        <v>96.57</v>
      </c>
      <c r="BW7" s="38">
        <v>96.54</v>
      </c>
      <c r="BX7" s="38">
        <v>95.4</v>
      </c>
      <c r="BY7" s="38">
        <v>94.69</v>
      </c>
      <c r="BZ7" s="38">
        <v>94.97</v>
      </c>
      <c r="CA7" s="38">
        <v>98.96</v>
      </c>
      <c r="CB7" s="38">
        <v>266.22000000000003</v>
      </c>
      <c r="CC7" s="38">
        <v>247.66</v>
      </c>
      <c r="CD7" s="38">
        <v>252.68</v>
      </c>
      <c r="CE7" s="38">
        <v>259.99</v>
      </c>
      <c r="CF7" s="38">
        <v>258.38</v>
      </c>
      <c r="CG7" s="38">
        <v>161.54</v>
      </c>
      <c r="CH7" s="38">
        <v>162.81</v>
      </c>
      <c r="CI7" s="38">
        <v>163.19999999999999</v>
      </c>
      <c r="CJ7" s="38">
        <v>159.78</v>
      </c>
      <c r="CK7" s="38">
        <v>159.49</v>
      </c>
      <c r="CL7" s="38">
        <v>134.52000000000001</v>
      </c>
      <c r="CM7" s="38">
        <v>76.86</v>
      </c>
      <c r="CN7" s="38">
        <v>78.900000000000006</v>
      </c>
      <c r="CO7" s="38">
        <v>75.45</v>
      </c>
      <c r="CP7" s="38">
        <v>74.61</v>
      </c>
      <c r="CQ7" s="38">
        <v>75.680000000000007</v>
      </c>
      <c r="CR7" s="38">
        <v>64.67</v>
      </c>
      <c r="CS7" s="38">
        <v>64.959999999999994</v>
      </c>
      <c r="CT7" s="38">
        <v>65.040000000000006</v>
      </c>
      <c r="CU7" s="38">
        <v>68.31</v>
      </c>
      <c r="CV7" s="38">
        <v>65.28</v>
      </c>
      <c r="CW7" s="38">
        <v>59.57</v>
      </c>
      <c r="CX7" s="38">
        <v>79.239999999999995</v>
      </c>
      <c r="CY7" s="38">
        <v>77.260000000000005</v>
      </c>
      <c r="CZ7" s="38">
        <v>82.29</v>
      </c>
      <c r="DA7" s="38">
        <v>84.92</v>
      </c>
      <c r="DB7" s="38">
        <v>85.83</v>
      </c>
      <c r="DC7" s="38">
        <v>91.76</v>
      </c>
      <c r="DD7" s="38">
        <v>92.3</v>
      </c>
      <c r="DE7" s="38">
        <v>92.55</v>
      </c>
      <c r="DF7" s="38">
        <v>92.62</v>
      </c>
      <c r="DG7" s="38">
        <v>92.72</v>
      </c>
      <c r="DH7" s="38">
        <v>95.57</v>
      </c>
      <c r="DI7" s="38">
        <v>7.51</v>
      </c>
      <c r="DJ7" s="38">
        <v>10.77</v>
      </c>
      <c r="DK7" s="38">
        <v>13.84</v>
      </c>
      <c r="DL7" s="38">
        <v>16.36</v>
      </c>
      <c r="DM7" s="38">
        <v>18.97</v>
      </c>
      <c r="DN7" s="38">
        <v>26.63</v>
      </c>
      <c r="DO7" s="38">
        <v>25.61</v>
      </c>
      <c r="DP7" s="38">
        <v>26.13</v>
      </c>
      <c r="DQ7" s="38">
        <v>26.36</v>
      </c>
      <c r="DR7" s="38">
        <v>23.79</v>
      </c>
      <c r="DS7" s="38">
        <v>36.520000000000003</v>
      </c>
      <c r="DT7" s="38">
        <v>0</v>
      </c>
      <c r="DU7" s="38">
        <v>0</v>
      </c>
      <c r="DV7" s="38">
        <v>0</v>
      </c>
      <c r="DW7" s="38">
        <v>0</v>
      </c>
      <c r="DX7" s="38">
        <v>0</v>
      </c>
      <c r="DY7" s="38">
        <v>0.95</v>
      </c>
      <c r="DZ7" s="38">
        <v>1.07</v>
      </c>
      <c r="EA7" s="38">
        <v>1.03</v>
      </c>
      <c r="EB7" s="38">
        <v>1.43</v>
      </c>
      <c r="EC7" s="38">
        <v>1.22</v>
      </c>
      <c r="ED7" s="38">
        <v>5.72</v>
      </c>
      <c r="EE7" s="38">
        <v>0</v>
      </c>
      <c r="EF7" s="38">
        <v>0</v>
      </c>
      <c r="EG7" s="38">
        <v>0</v>
      </c>
      <c r="EH7" s="38">
        <v>0.41</v>
      </c>
      <c r="EI7" s="38">
        <v>0.05</v>
      </c>
      <c r="EJ7" s="38">
        <v>0.17</v>
      </c>
      <c r="EK7" s="38">
        <v>0.13</v>
      </c>
      <c r="EL7" s="38">
        <v>0.1</v>
      </c>
      <c r="EM7" s="38">
        <v>0.09</v>
      </c>
      <c r="EN7" s="38">
        <v>0.09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2022-01-27T07:29:52Z</cp:lastPrinted>
  <dcterms:created xsi:type="dcterms:W3CDTF">2021-12-03T07:19:20Z</dcterms:created>
  <dcterms:modified xsi:type="dcterms:W3CDTF">2022-02-16T06:34:50Z</dcterms:modified>
  <cp:category/>
</cp:coreProperties>
</file>