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192.168.6.2\public\【10　下水道課】\【令和3年度】\経営分析表\18 長洲町\下水道（法適）\"/>
    </mc:Choice>
  </mc:AlternateContent>
  <xr:revisionPtr revIDLastSave="0" documentId="13_ncr:1_{F2C096E7-3327-42F6-97E9-B62C187F59A8}" xr6:coauthVersionLast="47" xr6:coauthVersionMax="47" xr10:uidLastSave="{00000000-0000-0000-0000-000000000000}"/>
  <workbookProtection workbookAlgorithmName="SHA-512" workbookHashValue="D4loSqaKygvp8HpQPO72SDB3UwnOnAuIl6rD7Qkrrhx1FHzoEzJwW7i6ua/W7XxGAOGT/duTl9V5ecVFoYpBxw==" workbookSaltValue="Tsl8PEINZiwsQSE1SVwvKA=="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AD10" i="4"/>
  <c r="B10" i="4"/>
  <c r="AL8" i="4"/>
  <c r="I8" i="4"/>
</calcChain>
</file>

<file path=xl/sharedStrings.xml><?xml version="1.0" encoding="utf-8"?>
<sst xmlns="http://schemas.openxmlformats.org/spreadsheetml/2006/main" count="271" uniqueCount="117">
  <si>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</si>
  <si>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</si>
  <si>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</si>
  <si>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</si>
  <si>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</si>
  <si>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</si>
  <si>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</si>
  <si>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</si>
  <si>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</si>
  <si>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</si>
  <si>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</si>
  <si>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</si>
  <si>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</si>
  <si>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</si>
  <si>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</si>
  <si>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</si>
  <si>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</si>
  <si>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</si>
  <si>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</si>
  <si>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</si>
  <si>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</si>
  <si>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</si>
  <si>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</si>
  <si>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</si>
  <si>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</si>
  <si>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</si>
  <si>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</si>
  <si>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</si>
  <si>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</si>
  <si>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</si>
  <si>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</si>
  <si>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</si>
  <si>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</si>
  <si>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</si>
  <si>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</si>
  <si>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</si>
  <si>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</si>
  <si>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</si>
  <si>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</si>
  <si>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</si>
  <si>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</si>
  <si>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</si>
  <si>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</si>
  <si>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</si>
  <si>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</si>
  <si>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</si>
  <si>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</si>
  <si>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</si>
  <si>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</si>
  <si>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</si>
  <si>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</si>
  <si>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</si>
  <si>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</si>
  <si>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</si>
  <si>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</si>
  <si>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</si>
  <si>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</si>
  <si>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</si>
  <si>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</si>
  <si>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</si>
  <si>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</si>
  <si>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</si>
  <si>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</si>
  <si>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</si>
  <si>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</si>
  <si>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</si>
  <si>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</si>
  <si>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</si>
  <si>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</si>
  <si>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</si>
  <si>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</si>
  <si>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</si>
  <si>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</si>
  <si>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</si>
  <si>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</si>
  <si>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</si>
  <si>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</si>
  <si>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</si>
  <si>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</si>
  <si>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</si>
  <si>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</si>
  <si>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</si>
  <si>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</si>
  <si>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</si>
  <si>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</si>
  <si>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</si>
  <si>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</si>
  <si>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</si>
  <si>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</si>
  <si>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</si>
  <si>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</si>
  <si>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</si>
  <si>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</si>
  <si>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</si>
  <si>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</si>
  <si>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</si>
  <si>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長洲町</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</si>
  <si>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</si>
  <si>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</si>
  <si>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</si>
  <si>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</si>
  <si>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</si>
  <si>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</si>
  <si>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</si>
  <si>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</si>
  <si>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</si>
  <si>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</si>
  <si>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</si>
  <si>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</si>
  <si>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</si>
  <si>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</si>
  <si>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</si>
  <si>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</si>
  <si>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</si>
  <si>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公共下水道の整備が効率的でない地域において同等の汚水処理を行うことを目的として事業を行っているため、使用料ですべての経費を賄うことは困難です。当事業単独で経営指標を評価すると「累積欠損比率」等で著しく悪い結果となっていますが、公共下水道事業、個別排水処理とあわせた3事業を一の公営企業として経営し、おおむね良好な経営状況となっています。</t>
    <rPh sb="0" eb="2">
      <t>コウキョウ</t>
    </rPh>
    <rPh sb="2" eb="5">
      <t>ゲスイドウ</t>
    </rPh>
    <rPh sb="6" eb="8">
      <t>セイビ</t>
    </rPh>
    <rPh sb="9" eb="12">
      <t>コウリツテキ</t>
    </rPh>
    <rPh sb="15" eb="17">
      <t>チイキ</t>
    </rPh>
    <rPh sb="21" eb="23">
      <t>ドウトウ</t>
    </rPh>
    <rPh sb="24" eb="26">
      <t>オスイ</t>
    </rPh>
    <rPh sb="26" eb="28">
      <t>ショリ</t>
    </rPh>
    <rPh sb="29" eb="30">
      <t>オコナ</t>
    </rPh>
    <rPh sb="34" eb="36">
      <t>モクテキ</t>
    </rPh>
    <rPh sb="39" eb="41">
      <t>ジギョウ</t>
    </rPh>
    <rPh sb="42" eb="43">
      <t>オコナ</t>
    </rPh>
    <rPh sb="50" eb="53">
      <t>シヨウリョウ</t>
    </rPh>
    <rPh sb="58" eb="60">
      <t>ケイヒ</t>
    </rPh>
    <rPh sb="61" eb="62">
      <t>マカナ</t>
    </rPh>
    <rPh sb="66" eb="68">
      <t>コンナン</t>
    </rPh>
    <rPh sb="71" eb="72">
      <t>トウ</t>
    </rPh>
    <rPh sb="72" eb="74">
      <t>ジギョウ</t>
    </rPh>
    <rPh sb="74" eb="76">
      <t>タンドク</t>
    </rPh>
    <rPh sb="77" eb="79">
      <t>ケイエイ</t>
    </rPh>
    <rPh sb="79" eb="81">
      <t>シヒョウ</t>
    </rPh>
    <rPh sb="82" eb="84">
      <t>ヒョウカ</t>
    </rPh>
    <rPh sb="88" eb="90">
      <t>ルイセキ</t>
    </rPh>
    <rPh sb="90" eb="92">
      <t>ケッソン</t>
    </rPh>
    <rPh sb="92" eb="94">
      <t>ヒリツ</t>
    </rPh>
    <rPh sb="95" eb="96">
      <t>ナド</t>
    </rPh>
    <rPh sb="97" eb="98">
      <t>イチジル</t>
    </rPh>
    <rPh sb="100" eb="101">
      <t>ワル</t>
    </rPh>
    <rPh sb="102" eb="104">
      <t>ケッカ</t>
    </rPh>
    <rPh sb="113" eb="115">
      <t>コウキョウ</t>
    </rPh>
    <rPh sb="115" eb="118">
      <t>ゲスイドウ</t>
    </rPh>
    <rPh sb="118" eb="120">
      <t>ジギョウ</t>
    </rPh>
    <rPh sb="121" eb="123">
      <t>コベツ</t>
    </rPh>
    <rPh sb="123" eb="125">
      <t>ハイスイ</t>
    </rPh>
    <rPh sb="125" eb="127">
      <t>ショリ</t>
    </rPh>
    <rPh sb="133" eb="135">
      <t>ジギョウ</t>
    </rPh>
    <rPh sb="136" eb="137">
      <t>ヒト</t>
    </rPh>
    <rPh sb="138" eb="140">
      <t>コウエイ</t>
    </rPh>
    <rPh sb="140" eb="142">
      <t>キギョウ</t>
    </rPh>
    <rPh sb="145" eb="147">
      <t>ケイエイ</t>
    </rPh>
    <rPh sb="153" eb="155">
      <t>リョウコウ</t>
    </rPh>
    <rPh sb="156" eb="158">
      <t>ケイエイ</t>
    </rPh>
    <rPh sb="158" eb="160">
      <t>ジョウキョウ</t>
    </rPh>
    <phoneticPr fontId="4"/>
  </si>
  <si>
    <t>維持管理費などにかかる経費が使用料などの収入を上回っているため「経常収支比率」は100％を下回り「累積欠損比率が」396.34％と欠損が生じているうえ「流動比率」についても現金不足から△692.96％となっています。この欠損と現金不足については、平成29年度に公共下水道事業、個別排水処理と併せて下水道事業会計を設けたことから、公共下水道事業から生じる利益をもって補填している状況です。「企業債残高対事業規模比率」については将来的に一般会計繰入金を原資に償還を計画しているため0％となっています。「経費回収率」については汚水処理にかかる費用を使用料で賄えておらずまた年々減少している状況です。「汚水処理原価」は359.29円と類似団体平均よりが高額となっています。「施設利用率」は37基の浄化槽すべてが稼働中ですが使用者数の減少に伴って年々減少しています。</t>
    <rPh sb="0" eb="2">
      <t>イジ</t>
    </rPh>
    <rPh sb="2" eb="4">
      <t>カンリ</t>
    </rPh>
    <rPh sb="4" eb="5">
      <t>ヒ</t>
    </rPh>
    <rPh sb="11" eb="13">
      <t>ケイヒ</t>
    </rPh>
    <rPh sb="14" eb="17">
      <t>シヨウリョウ</t>
    </rPh>
    <rPh sb="20" eb="22">
      <t>シュウニュウ</t>
    </rPh>
    <rPh sb="23" eb="25">
      <t>ウワマワ</t>
    </rPh>
    <rPh sb="32" eb="34">
      <t>ケイジョウ</t>
    </rPh>
    <rPh sb="34" eb="36">
      <t>シュウシ</t>
    </rPh>
    <rPh sb="36" eb="38">
      <t>ヒリツ</t>
    </rPh>
    <rPh sb="45" eb="47">
      <t>シタマワ</t>
    </rPh>
    <rPh sb="49" eb="51">
      <t>ルイセキ</t>
    </rPh>
    <rPh sb="51" eb="53">
      <t>ケッソン</t>
    </rPh>
    <rPh sb="53" eb="55">
      <t>ヒリツ</t>
    </rPh>
    <rPh sb="65" eb="67">
      <t>ケッソン</t>
    </rPh>
    <rPh sb="68" eb="69">
      <t>ショウ</t>
    </rPh>
    <rPh sb="76" eb="78">
      <t>リュウドウ</t>
    </rPh>
    <rPh sb="78" eb="80">
      <t>ヒリツ</t>
    </rPh>
    <rPh sb="86" eb="88">
      <t>ゲンキン</t>
    </rPh>
    <rPh sb="88" eb="90">
      <t>ブソク</t>
    </rPh>
    <rPh sb="110" eb="112">
      <t>ケッソン</t>
    </rPh>
    <rPh sb="113" eb="115">
      <t>ゲンキン</t>
    </rPh>
    <rPh sb="115" eb="117">
      <t>ブソク</t>
    </rPh>
    <rPh sb="123" eb="125">
      <t>ヘイセイ</t>
    </rPh>
    <rPh sb="127" eb="129">
      <t>ネンド</t>
    </rPh>
    <rPh sb="130" eb="132">
      <t>コウキョウ</t>
    </rPh>
    <rPh sb="132" eb="135">
      <t>ゲスイドウ</t>
    </rPh>
    <rPh sb="135" eb="137">
      <t>ジギョウ</t>
    </rPh>
    <rPh sb="138" eb="140">
      <t>コベツ</t>
    </rPh>
    <rPh sb="140" eb="142">
      <t>ハイスイ</t>
    </rPh>
    <rPh sb="142" eb="144">
      <t>ショリ</t>
    </rPh>
    <rPh sb="145" eb="146">
      <t>アワ</t>
    </rPh>
    <rPh sb="148" eb="151">
      <t>ゲスイドウ</t>
    </rPh>
    <rPh sb="151" eb="153">
      <t>ジギョウ</t>
    </rPh>
    <rPh sb="153" eb="155">
      <t>カイケイ</t>
    </rPh>
    <rPh sb="156" eb="157">
      <t>モウ</t>
    </rPh>
    <rPh sb="164" eb="166">
      <t>コウキョウ</t>
    </rPh>
    <rPh sb="166" eb="169">
      <t>ゲスイドウ</t>
    </rPh>
    <rPh sb="169" eb="171">
      <t>ジギョウ</t>
    </rPh>
    <rPh sb="173" eb="174">
      <t>ショウ</t>
    </rPh>
    <rPh sb="176" eb="178">
      <t>リエキ</t>
    </rPh>
    <rPh sb="182" eb="184">
      <t>ホテン</t>
    </rPh>
    <rPh sb="188" eb="190">
      <t>ジョウキョウ</t>
    </rPh>
    <rPh sb="194" eb="196">
      <t>キギョウ</t>
    </rPh>
    <rPh sb="196" eb="197">
      <t>サイ</t>
    </rPh>
    <rPh sb="197" eb="199">
      <t>ザンダカ</t>
    </rPh>
    <rPh sb="199" eb="200">
      <t>タイ</t>
    </rPh>
    <rPh sb="200" eb="202">
      <t>ジギョウ</t>
    </rPh>
    <rPh sb="202" eb="204">
      <t>キボ</t>
    </rPh>
    <rPh sb="204" eb="206">
      <t>ヒリツ</t>
    </rPh>
    <rPh sb="212" eb="215">
      <t>ショウライテキ</t>
    </rPh>
    <rPh sb="216" eb="218">
      <t>イッパン</t>
    </rPh>
    <rPh sb="218" eb="220">
      <t>カイケイ</t>
    </rPh>
    <rPh sb="220" eb="222">
      <t>クリイレ</t>
    </rPh>
    <rPh sb="222" eb="223">
      <t>キン</t>
    </rPh>
    <rPh sb="224" eb="226">
      <t>ゲンシ</t>
    </rPh>
    <rPh sb="227" eb="229">
      <t>ショウカン</t>
    </rPh>
    <rPh sb="230" eb="232">
      <t>ケイカク</t>
    </rPh>
    <rPh sb="249" eb="251">
      <t>ケイヒ</t>
    </rPh>
    <rPh sb="251" eb="253">
      <t>カイシュウ</t>
    </rPh>
    <rPh sb="253" eb="254">
      <t>リツ</t>
    </rPh>
    <rPh sb="260" eb="262">
      <t>オスイ</t>
    </rPh>
    <rPh sb="262" eb="264">
      <t>ショリ</t>
    </rPh>
    <rPh sb="268" eb="270">
      <t>ヒヨウ</t>
    </rPh>
    <rPh sb="271" eb="274">
      <t>シヨウリョウ</t>
    </rPh>
    <rPh sb="275" eb="276">
      <t>マカナ</t>
    </rPh>
    <rPh sb="283" eb="285">
      <t>ネンネン</t>
    </rPh>
    <rPh sb="285" eb="287">
      <t>ゲンショウ</t>
    </rPh>
    <rPh sb="291" eb="293">
      <t>ジョウキョウ</t>
    </rPh>
    <rPh sb="297" eb="299">
      <t>オスイ</t>
    </rPh>
    <rPh sb="299" eb="301">
      <t>ショリ</t>
    </rPh>
    <rPh sb="301" eb="303">
      <t>ゲンカ</t>
    </rPh>
    <rPh sb="311" eb="312">
      <t>エン</t>
    </rPh>
    <rPh sb="313" eb="315">
      <t>ルイジ</t>
    </rPh>
    <rPh sb="315" eb="317">
      <t>ダンタイ</t>
    </rPh>
    <rPh sb="317" eb="319">
      <t>ヘイキン</t>
    </rPh>
    <rPh sb="322" eb="324">
      <t>コウガク</t>
    </rPh>
    <rPh sb="333" eb="335">
      <t>シセツ</t>
    </rPh>
    <rPh sb="335" eb="337">
      <t>リヨウ</t>
    </rPh>
    <rPh sb="337" eb="338">
      <t>リツ</t>
    </rPh>
    <rPh sb="342" eb="343">
      <t>キ</t>
    </rPh>
    <rPh sb="344" eb="347">
      <t>ジョウカソウ</t>
    </rPh>
    <rPh sb="351" eb="354">
      <t>カドウチュウ</t>
    </rPh>
    <rPh sb="357" eb="360">
      <t>シヨウシャ</t>
    </rPh>
    <rPh sb="360" eb="361">
      <t>スウ</t>
    </rPh>
    <rPh sb="362" eb="364">
      <t>ゲンショウ</t>
    </rPh>
    <rPh sb="365" eb="366">
      <t>トモナ</t>
    </rPh>
    <rPh sb="368" eb="370">
      <t>ネンネン</t>
    </rPh>
    <rPh sb="370" eb="372">
      <t>ゲンショウ</t>
    </rPh>
    <phoneticPr fontId="4"/>
  </si>
  <si>
    <t>当事業で浄化槽を整備したのが平成15年度、16年度であるため、供用開始後17年～18年を経過していますが、いずれも浄化槽本体は良好に稼働しており、機器設備についても消耗品の交換、ブロアー装置の修繕等の維持管理の範囲で対応可能となっています。</t>
    <rPh sb="0" eb="1">
      <t>トウ</t>
    </rPh>
    <rPh sb="1" eb="3">
      <t>ジギョウ</t>
    </rPh>
    <rPh sb="4" eb="7">
      <t>ジョウカソウ</t>
    </rPh>
    <rPh sb="8" eb="10">
      <t>セイビ</t>
    </rPh>
    <rPh sb="14" eb="16">
      <t>ヘイセイ</t>
    </rPh>
    <rPh sb="18" eb="20">
      <t>ネンド</t>
    </rPh>
    <rPh sb="23" eb="25">
      <t>ネンド</t>
    </rPh>
    <rPh sb="31" eb="33">
      <t>キョウヨウ</t>
    </rPh>
    <rPh sb="33" eb="35">
      <t>カイシ</t>
    </rPh>
    <rPh sb="35" eb="36">
      <t>ゴ</t>
    </rPh>
    <rPh sb="38" eb="39">
      <t>ネン</t>
    </rPh>
    <rPh sb="42" eb="43">
      <t>ネン</t>
    </rPh>
    <rPh sb="44" eb="46">
      <t>ケイカ</t>
    </rPh>
    <rPh sb="57" eb="60">
      <t>ジョウカソウ</t>
    </rPh>
    <rPh sb="60" eb="62">
      <t>ホンタイ</t>
    </rPh>
    <rPh sb="63" eb="65">
      <t>リョウコウ</t>
    </rPh>
    <rPh sb="66" eb="68">
      <t>カドウ</t>
    </rPh>
    <rPh sb="73" eb="75">
      <t>キキ</t>
    </rPh>
    <rPh sb="75" eb="77">
      <t>セツビ</t>
    </rPh>
    <rPh sb="82" eb="84">
      <t>ショウモウ</t>
    </rPh>
    <rPh sb="84" eb="85">
      <t>ヒン</t>
    </rPh>
    <rPh sb="86" eb="88">
      <t>コウカン</t>
    </rPh>
    <rPh sb="93" eb="95">
      <t>ソウチ</t>
    </rPh>
    <rPh sb="96" eb="98">
      <t>シュウゼン</t>
    </rPh>
    <rPh sb="98" eb="99">
      <t>トウ</t>
    </rPh>
    <rPh sb="100" eb="102">
      <t>イジ</t>
    </rPh>
    <rPh sb="102" eb="104">
      <t>カンリ</t>
    </rPh>
    <rPh sb="105" eb="107">
      <t>ハンイ</t>
    </rPh>
    <rPh sb="108" eb="110">
      <t>タイオウ</t>
    </rPh>
    <rPh sb="110" eb="112">
      <t>カノウ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</si>
</sst>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92-470C-9456-594EF4E9E01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A92-470C-9456-594EF4E9E01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52.17</c:v>
                </c:pt>
                <c:pt idx="2">
                  <c:v>47.83</c:v>
                </c:pt>
                <c:pt idx="3">
                  <c:v>45.65</c:v>
                </c:pt>
                <c:pt idx="4">
                  <c:v>43.48</c:v>
                </c:pt>
              </c:numCache>
            </c:numRef>
          </c:val>
          <c:extLst>
            <c:ext xmlns:c16="http://schemas.microsoft.com/office/drawing/2014/chart" uri="{C3380CC4-5D6E-409C-BE32-E72D297353CC}">
              <c16:uniqueId val="{00000000-C992-4438-8D34-F5CAEAC8149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57.22</c:v>
                </c:pt>
                <c:pt idx="2">
                  <c:v>59.94</c:v>
                </c:pt>
                <c:pt idx="3">
                  <c:v>59.64</c:v>
                </c:pt>
                <c:pt idx="4">
                  <c:v>58.19</c:v>
                </c:pt>
              </c:numCache>
            </c:numRef>
          </c:val>
          <c:smooth val="0"/>
          <c:extLst>
            <c:ext xmlns:c16="http://schemas.microsoft.com/office/drawing/2014/chart" uri="{C3380CC4-5D6E-409C-BE32-E72D297353CC}">
              <c16:uniqueId val="{00000001-C992-4438-8D34-F5CAEAC8149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82E1-411A-BA55-71542D437D7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67.290000000000006</c:v>
                </c:pt>
                <c:pt idx="2">
                  <c:v>89.66</c:v>
                </c:pt>
                <c:pt idx="3">
                  <c:v>90.63</c:v>
                </c:pt>
                <c:pt idx="4">
                  <c:v>87.8</c:v>
                </c:pt>
              </c:numCache>
            </c:numRef>
          </c:val>
          <c:smooth val="0"/>
          <c:extLst>
            <c:ext xmlns:c16="http://schemas.microsoft.com/office/drawing/2014/chart" uri="{C3380CC4-5D6E-409C-BE32-E72D297353CC}">
              <c16:uniqueId val="{00000001-82E1-411A-BA55-71542D437D7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70.819999999999993</c:v>
                </c:pt>
                <c:pt idx="2">
                  <c:v>68.45</c:v>
                </c:pt>
                <c:pt idx="3">
                  <c:v>65.91</c:v>
                </c:pt>
                <c:pt idx="4">
                  <c:v>63.65</c:v>
                </c:pt>
              </c:numCache>
            </c:numRef>
          </c:val>
          <c:extLst>
            <c:ext xmlns:c16="http://schemas.microsoft.com/office/drawing/2014/chart" uri="{C3380CC4-5D6E-409C-BE32-E72D297353CC}">
              <c16:uniqueId val="{00000000-7EBE-4A91-AB40-5526CFD3B89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93.44</c:v>
                </c:pt>
                <c:pt idx="2">
                  <c:v>88.66</c:v>
                </c:pt>
                <c:pt idx="3">
                  <c:v>96.05</c:v>
                </c:pt>
                <c:pt idx="4">
                  <c:v>99.03</c:v>
                </c:pt>
              </c:numCache>
            </c:numRef>
          </c:val>
          <c:smooth val="0"/>
          <c:extLst>
            <c:ext xmlns:c16="http://schemas.microsoft.com/office/drawing/2014/chart" uri="{C3380CC4-5D6E-409C-BE32-E72D297353CC}">
              <c16:uniqueId val="{00000001-7EBE-4A91-AB40-5526CFD3B89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5.76</c:v>
                </c:pt>
                <c:pt idx="2">
                  <c:v>11.53</c:v>
                </c:pt>
                <c:pt idx="3">
                  <c:v>17.29</c:v>
                </c:pt>
                <c:pt idx="4">
                  <c:v>23.06</c:v>
                </c:pt>
              </c:numCache>
            </c:numRef>
          </c:val>
          <c:extLst>
            <c:ext xmlns:c16="http://schemas.microsoft.com/office/drawing/2014/chart" uri="{C3380CC4-5D6E-409C-BE32-E72D297353CC}">
              <c16:uniqueId val="{00000000-F541-4414-8308-7F874935E6F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16.420000000000002</c:v>
                </c:pt>
                <c:pt idx="2">
                  <c:v>21.11</c:v>
                </c:pt>
                <c:pt idx="3">
                  <c:v>23.76</c:v>
                </c:pt>
                <c:pt idx="4">
                  <c:v>15.74</c:v>
                </c:pt>
              </c:numCache>
            </c:numRef>
          </c:val>
          <c:smooth val="0"/>
          <c:extLst>
            <c:ext xmlns:c16="http://schemas.microsoft.com/office/drawing/2014/chart" uri="{C3380CC4-5D6E-409C-BE32-E72D297353CC}">
              <c16:uniqueId val="{00000001-F541-4414-8308-7F874935E6F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85-4A76-9315-DB74068E219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F85-4A76-9315-DB74068E219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73.180000000000007</c:v>
                </c:pt>
                <c:pt idx="2">
                  <c:v>163.9</c:v>
                </c:pt>
                <c:pt idx="3">
                  <c:v>273.83</c:v>
                </c:pt>
                <c:pt idx="4">
                  <c:v>396.34</c:v>
                </c:pt>
              </c:numCache>
            </c:numRef>
          </c:val>
          <c:extLst>
            <c:ext xmlns:c16="http://schemas.microsoft.com/office/drawing/2014/chart" uri="{C3380CC4-5D6E-409C-BE32-E72D297353CC}">
              <c16:uniqueId val="{00000000-3627-4450-BEB3-31F273F6E27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123.58</c:v>
                </c:pt>
                <c:pt idx="2">
                  <c:v>132.37</c:v>
                </c:pt>
                <c:pt idx="3">
                  <c:v>123.82</c:v>
                </c:pt>
                <c:pt idx="4">
                  <c:v>74.239999999999995</c:v>
                </c:pt>
              </c:numCache>
            </c:numRef>
          </c:val>
          <c:smooth val="0"/>
          <c:extLst>
            <c:ext xmlns:c16="http://schemas.microsoft.com/office/drawing/2014/chart" uri="{C3380CC4-5D6E-409C-BE32-E72D297353CC}">
              <c16:uniqueId val="{00000001-3627-4450-BEB3-31F273F6E27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-106</c:v>
                </c:pt>
                <c:pt idx="2">
                  <c:v>-296.02</c:v>
                </c:pt>
                <c:pt idx="3">
                  <c:v>-588.44000000000005</c:v>
                </c:pt>
                <c:pt idx="4">
                  <c:v>-692.96</c:v>
                </c:pt>
              </c:numCache>
            </c:numRef>
          </c:val>
          <c:extLst>
            <c:ext xmlns:c16="http://schemas.microsoft.com/office/drawing/2014/chart" uri="{C3380CC4-5D6E-409C-BE32-E72D297353CC}">
              <c16:uniqueId val="{00000000-36D4-4F89-9B50-4FC1104CC1C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172.39</c:v>
                </c:pt>
                <c:pt idx="2">
                  <c:v>104.38</c:v>
                </c:pt>
                <c:pt idx="3">
                  <c:v>89.72</c:v>
                </c:pt>
                <c:pt idx="4">
                  <c:v>100.47</c:v>
                </c:pt>
              </c:numCache>
            </c:numRef>
          </c:val>
          <c:smooth val="0"/>
          <c:extLst>
            <c:ext xmlns:c16="http://schemas.microsoft.com/office/drawing/2014/chart" uri="{C3380CC4-5D6E-409C-BE32-E72D297353CC}">
              <c16:uniqueId val="{00000001-36D4-4F89-9B50-4FC1104CC1C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744.32</c:v>
                </c:pt>
                <c:pt idx="2">
                  <c:v>760.48</c:v>
                </c:pt>
                <c:pt idx="3">
                  <c:v>768.61</c:v>
                </c:pt>
                <c:pt idx="4" formatCode="#,##0.00;&quot;△&quot;#,##0.00">
                  <c:v>0</c:v>
                </c:pt>
              </c:numCache>
            </c:numRef>
          </c:val>
          <c:extLst>
            <c:ext xmlns:c16="http://schemas.microsoft.com/office/drawing/2014/chart" uri="{C3380CC4-5D6E-409C-BE32-E72D297353CC}">
              <c16:uniqueId val="{00000000-83D2-4FF6-B74F-4796879AF10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407.42</c:v>
                </c:pt>
                <c:pt idx="2">
                  <c:v>296.89</c:v>
                </c:pt>
                <c:pt idx="3">
                  <c:v>270.57</c:v>
                </c:pt>
                <c:pt idx="4">
                  <c:v>294.27</c:v>
                </c:pt>
              </c:numCache>
            </c:numRef>
          </c:val>
          <c:smooth val="0"/>
          <c:extLst>
            <c:ext xmlns:c16="http://schemas.microsoft.com/office/drawing/2014/chart" uri="{C3380CC4-5D6E-409C-BE32-E72D297353CC}">
              <c16:uniqueId val="{00000001-83D2-4FF6-B74F-4796879AF10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58.31</c:v>
                </c:pt>
                <c:pt idx="2">
                  <c:v>53.99</c:v>
                </c:pt>
                <c:pt idx="3">
                  <c:v>50.45</c:v>
                </c:pt>
                <c:pt idx="4">
                  <c:v>47.62</c:v>
                </c:pt>
              </c:numCache>
            </c:numRef>
          </c:val>
          <c:extLst>
            <c:ext xmlns:c16="http://schemas.microsoft.com/office/drawing/2014/chart" uri="{C3380CC4-5D6E-409C-BE32-E72D297353CC}">
              <c16:uniqueId val="{00000000-F1F6-43BA-9DF3-B6C3AB499C9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63.06</c:v>
                </c:pt>
                <c:pt idx="3">
                  <c:v>62.5</c:v>
                </c:pt>
                <c:pt idx="4">
                  <c:v>60.59</c:v>
                </c:pt>
              </c:numCache>
            </c:numRef>
          </c:val>
          <c:smooth val="0"/>
          <c:extLst>
            <c:ext xmlns:c16="http://schemas.microsoft.com/office/drawing/2014/chart" uri="{C3380CC4-5D6E-409C-BE32-E72D297353CC}">
              <c16:uniqueId val="{00000001-F1F6-43BA-9DF3-B6C3AB499C9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291.76</c:v>
                </c:pt>
                <c:pt idx="2">
                  <c:v>314.52999999999997</c:v>
                </c:pt>
                <c:pt idx="3">
                  <c:v>336.2</c:v>
                </c:pt>
                <c:pt idx="4">
                  <c:v>359.29</c:v>
                </c:pt>
              </c:numCache>
            </c:numRef>
          </c:val>
          <c:extLst>
            <c:ext xmlns:c16="http://schemas.microsoft.com/office/drawing/2014/chart" uri="{C3380CC4-5D6E-409C-BE32-E72D297353CC}">
              <c16:uniqueId val="{00000000-B353-40B5-AFAC-24F92F62B4A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286.86</c:v>
                </c:pt>
                <c:pt idx="2">
                  <c:v>264.77</c:v>
                </c:pt>
                <c:pt idx="3">
                  <c:v>269.33</c:v>
                </c:pt>
                <c:pt idx="4">
                  <c:v>280.23</c:v>
                </c:pt>
              </c:numCache>
            </c:numRef>
          </c:val>
          <c:smooth val="0"/>
          <c:extLst>
            <c:ext xmlns:c16="http://schemas.microsoft.com/office/drawing/2014/chart" uri="{C3380CC4-5D6E-409C-BE32-E72D297353CC}">
              <c16:uniqueId val="{00000001-B353-40B5-AFAC-24F92F62B4A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35" zoomScaleNormal="10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長洲町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15905</v>
      </c>
      <c r="AM8" s="51"/>
      <c r="AN8" s="51"/>
      <c r="AO8" s="51"/>
      <c r="AP8" s="51"/>
      <c r="AQ8" s="51"/>
      <c r="AR8" s="51"/>
      <c r="AS8" s="51"/>
      <c r="AT8" s="46">
        <f>データ!T6</f>
        <v>19.440000000000001</v>
      </c>
      <c r="AU8" s="46"/>
      <c r="AV8" s="46"/>
      <c r="AW8" s="46"/>
      <c r="AX8" s="46"/>
      <c r="AY8" s="46"/>
      <c r="AZ8" s="46"/>
      <c r="BA8" s="46"/>
      <c r="BB8" s="46">
        <f>データ!U6</f>
        <v>818.16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-23.26</v>
      </c>
      <c r="J10" s="46"/>
      <c r="K10" s="46"/>
      <c r="L10" s="46"/>
      <c r="M10" s="46"/>
      <c r="N10" s="46"/>
      <c r="O10" s="46"/>
      <c r="P10" s="46">
        <f>データ!P6</f>
        <v>0.56000000000000005</v>
      </c>
      <c r="Q10" s="46"/>
      <c r="R10" s="46"/>
      <c r="S10" s="46"/>
      <c r="T10" s="46"/>
      <c r="U10" s="46"/>
      <c r="V10" s="46"/>
      <c r="W10" s="46">
        <f>データ!Q6</f>
        <v>100</v>
      </c>
      <c r="X10" s="46"/>
      <c r="Y10" s="46"/>
      <c r="Z10" s="46"/>
      <c r="AA10" s="46"/>
      <c r="AB10" s="46"/>
      <c r="AC10" s="46"/>
      <c r="AD10" s="51">
        <f>データ!R6</f>
        <v>3517</v>
      </c>
      <c r="AE10" s="51"/>
      <c r="AF10" s="51"/>
      <c r="AG10" s="51"/>
      <c r="AH10" s="51"/>
      <c r="AI10" s="51"/>
      <c r="AJ10" s="51"/>
      <c r="AK10" s="2"/>
      <c r="AL10" s="51">
        <f>データ!V6</f>
        <v>89</v>
      </c>
      <c r="AM10" s="51"/>
      <c r="AN10" s="51"/>
      <c r="AO10" s="51"/>
      <c r="AP10" s="51"/>
      <c r="AQ10" s="51"/>
      <c r="AR10" s="51"/>
      <c r="AS10" s="51"/>
      <c r="AT10" s="46">
        <f>データ!W6</f>
        <v>0.03</v>
      </c>
      <c r="AU10" s="46"/>
      <c r="AV10" s="46"/>
      <c r="AW10" s="46"/>
      <c r="AX10" s="46"/>
      <c r="AY10" s="46"/>
      <c r="AZ10" s="46"/>
      <c r="BA10" s="46"/>
      <c r="BB10" s="46">
        <f>データ!X6</f>
        <v>2966.67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2byZGXXIauF/HpFCFyHKqZW/+bryS5dXrSBvM5RjdhqGGJfJY/9oUK0sCPHRASUSrIuPyWUvLa5v6dMVnTctcg==" saltValue="Y6eH3urEBY7bpcHZ6DiZR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433683</v>
      </c>
      <c r="D6" s="33">
        <f t="shared" si="3"/>
        <v>46</v>
      </c>
      <c r="E6" s="33">
        <f t="shared" si="3"/>
        <v>18</v>
      </c>
      <c r="F6" s="33">
        <f t="shared" si="3"/>
        <v>0</v>
      </c>
      <c r="G6" s="33">
        <f t="shared" si="3"/>
        <v>0</v>
      </c>
      <c r="H6" s="33" t="str">
        <f t="shared" si="3"/>
        <v>熊本県　長洲町</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-23.26</v>
      </c>
      <c r="P6" s="34">
        <f t="shared" si="3"/>
        <v>0.56000000000000005</v>
      </c>
      <c r="Q6" s="34">
        <f t="shared" si="3"/>
        <v>100</v>
      </c>
      <c r="R6" s="34">
        <f t="shared" si="3"/>
        <v>3517</v>
      </c>
      <c r="S6" s="34">
        <f t="shared" si="3"/>
        <v>15905</v>
      </c>
      <c r="T6" s="34">
        <f t="shared" si="3"/>
        <v>19.440000000000001</v>
      </c>
      <c r="U6" s="34">
        <f t="shared" si="3"/>
        <v>818.16</v>
      </c>
      <c r="V6" s="34">
        <f t="shared" si="3"/>
        <v>89</v>
      </c>
      <c r="W6" s="34">
        <f t="shared" si="3"/>
        <v>0.03</v>
      </c>
      <c r="X6" s="34">
        <f t="shared" si="3"/>
        <v>2966.67</v>
      </c>
      <c r="Y6" s="35" t="str">
        <f>IF(Y7="",NA(),Y7)</f>
        <v>-</v>
      </c>
      <c r="Z6" s="35">
        <f t="shared" ref="Z6:AH6" si="4">IF(Z7="",NA(),Z7)</f>
        <v>70.819999999999993</v>
      </c>
      <c r="AA6" s="35">
        <f t="shared" si="4"/>
        <v>68.45</v>
      </c>
      <c r="AB6" s="35">
        <f t="shared" si="4"/>
        <v>65.91</v>
      </c>
      <c r="AC6" s="35">
        <f t="shared" si="4"/>
        <v>63.65</v>
      </c>
      <c r="AD6" s="35" t="str">
        <f t="shared" si="4"/>
        <v>-</v>
      </c>
      <c r="AE6" s="35">
        <f t="shared" si="4"/>
        <v>93.44</v>
      </c>
      <c r="AF6" s="35">
        <f t="shared" si="4"/>
        <v>88.66</v>
      </c>
      <c r="AG6" s="35">
        <f t="shared" si="4"/>
        <v>96.05</v>
      </c>
      <c r="AH6" s="35">
        <f t="shared" si="4"/>
        <v>99.03</v>
      </c>
      <c r="AI6" s="34" t="str">
        <f>IF(AI7="","",IF(AI7="-","【-】","【"&amp;SUBSTITUTE(TEXT(AI7,"#,##0.00"),"-","△")&amp;"】"))</f>
        <v>【98.17】</v>
      </c>
      <c r="AJ6" s="35" t="str">
        <f>IF(AJ7="",NA(),AJ7)</f>
        <v>-</v>
      </c>
      <c r="AK6" s="35">
        <f t="shared" ref="AK6:AS6" si="5">IF(AK7="",NA(),AK7)</f>
        <v>73.180000000000007</v>
      </c>
      <c r="AL6" s="35">
        <f t="shared" si="5"/>
        <v>163.9</v>
      </c>
      <c r="AM6" s="35">
        <f t="shared" si="5"/>
        <v>273.83</v>
      </c>
      <c r="AN6" s="35">
        <f t="shared" si="5"/>
        <v>396.34</v>
      </c>
      <c r="AO6" s="35" t="str">
        <f t="shared" si="5"/>
        <v>-</v>
      </c>
      <c r="AP6" s="35">
        <f t="shared" si="5"/>
        <v>123.58</v>
      </c>
      <c r="AQ6" s="35">
        <f t="shared" si="5"/>
        <v>132.37</v>
      </c>
      <c r="AR6" s="35">
        <f t="shared" si="5"/>
        <v>123.82</v>
      </c>
      <c r="AS6" s="35">
        <f t="shared" si="5"/>
        <v>74.239999999999995</v>
      </c>
      <c r="AT6" s="34" t="str">
        <f>IF(AT7="","",IF(AT7="-","【-】","【"&amp;SUBSTITUTE(TEXT(AT7,"#,##0.00"),"-","△")&amp;"】"))</f>
        <v>【92.20】</v>
      </c>
      <c r="AU6" s="35" t="str">
        <f>IF(AU7="",NA(),AU7)</f>
        <v>-</v>
      </c>
      <c r="AV6" s="35">
        <f t="shared" ref="AV6:BD6" si="6">IF(AV7="",NA(),AV7)</f>
        <v>-106</v>
      </c>
      <c r="AW6" s="35">
        <f t="shared" si="6"/>
        <v>-296.02</v>
      </c>
      <c r="AX6" s="35">
        <f t="shared" si="6"/>
        <v>-588.44000000000005</v>
      </c>
      <c r="AY6" s="35">
        <f t="shared" si="6"/>
        <v>-692.96</v>
      </c>
      <c r="AZ6" s="35" t="str">
        <f t="shared" si="6"/>
        <v>-</v>
      </c>
      <c r="BA6" s="35">
        <f t="shared" si="6"/>
        <v>172.39</v>
      </c>
      <c r="BB6" s="35">
        <f t="shared" si="6"/>
        <v>104.38</v>
      </c>
      <c r="BC6" s="35">
        <f t="shared" si="6"/>
        <v>89.72</v>
      </c>
      <c r="BD6" s="35">
        <f t="shared" si="6"/>
        <v>100.47</v>
      </c>
      <c r="BE6" s="34" t="str">
        <f>IF(BE7="","",IF(BE7="-","【-】","【"&amp;SUBSTITUTE(TEXT(BE7,"#,##0.00"),"-","△")&amp;"】"))</f>
        <v>【106.38】</v>
      </c>
      <c r="BF6" s="35" t="str">
        <f>IF(BF7="",NA(),BF7)</f>
        <v>-</v>
      </c>
      <c r="BG6" s="35">
        <f t="shared" ref="BG6:BO6" si="7">IF(BG7="",NA(),BG7)</f>
        <v>744.32</v>
      </c>
      <c r="BH6" s="35">
        <f t="shared" si="7"/>
        <v>760.48</v>
      </c>
      <c r="BI6" s="35">
        <f t="shared" si="7"/>
        <v>768.61</v>
      </c>
      <c r="BJ6" s="34">
        <f t="shared" si="7"/>
        <v>0</v>
      </c>
      <c r="BK6" s="35" t="str">
        <f t="shared" si="7"/>
        <v>-</v>
      </c>
      <c r="BL6" s="35">
        <f t="shared" si="7"/>
        <v>407.42</v>
      </c>
      <c r="BM6" s="35">
        <f t="shared" si="7"/>
        <v>296.89</v>
      </c>
      <c r="BN6" s="35">
        <f t="shared" si="7"/>
        <v>270.57</v>
      </c>
      <c r="BO6" s="35">
        <f t="shared" si="7"/>
        <v>294.27</v>
      </c>
      <c r="BP6" s="34" t="str">
        <f>IF(BP7="","",IF(BP7="-","【-】","【"&amp;SUBSTITUTE(TEXT(BP7,"#,##0.00"),"-","△")&amp;"】"))</f>
        <v>【314.13】</v>
      </c>
      <c r="BQ6" s="35" t="str">
        <f>IF(BQ7="",NA(),BQ7)</f>
        <v>-</v>
      </c>
      <c r="BR6" s="35">
        <f t="shared" ref="BR6:BZ6" si="8">IF(BR7="",NA(),BR7)</f>
        <v>58.31</v>
      </c>
      <c r="BS6" s="35">
        <f t="shared" si="8"/>
        <v>53.99</v>
      </c>
      <c r="BT6" s="35">
        <f t="shared" si="8"/>
        <v>50.45</v>
      </c>
      <c r="BU6" s="35">
        <f t="shared" si="8"/>
        <v>47.62</v>
      </c>
      <c r="BV6" s="35" t="str">
        <f t="shared" si="8"/>
        <v>-</v>
      </c>
      <c r="BW6" s="35">
        <f t="shared" si="8"/>
        <v>57.08</v>
      </c>
      <c r="BX6" s="35">
        <f t="shared" si="8"/>
        <v>63.06</v>
      </c>
      <c r="BY6" s="35">
        <f t="shared" si="8"/>
        <v>62.5</v>
      </c>
      <c r="BZ6" s="35">
        <f t="shared" si="8"/>
        <v>60.59</v>
      </c>
      <c r="CA6" s="34" t="str">
        <f>IF(CA7="","",IF(CA7="-","【-】","【"&amp;SUBSTITUTE(TEXT(CA7,"#,##0.00"),"-","△")&amp;"】"))</f>
        <v>【58.42】</v>
      </c>
      <c r="CB6" s="35" t="str">
        <f>IF(CB7="",NA(),CB7)</f>
        <v>-</v>
      </c>
      <c r="CC6" s="35">
        <f t="shared" ref="CC6:CK6" si="9">IF(CC7="",NA(),CC7)</f>
        <v>291.76</v>
      </c>
      <c r="CD6" s="35">
        <f t="shared" si="9"/>
        <v>314.52999999999997</v>
      </c>
      <c r="CE6" s="35">
        <f t="shared" si="9"/>
        <v>336.2</v>
      </c>
      <c r="CF6" s="35">
        <f t="shared" si="9"/>
        <v>359.29</v>
      </c>
      <c r="CG6" s="35" t="str">
        <f t="shared" si="9"/>
        <v>-</v>
      </c>
      <c r="CH6" s="35">
        <f t="shared" si="9"/>
        <v>286.86</v>
      </c>
      <c r="CI6" s="35">
        <f t="shared" si="9"/>
        <v>264.77</v>
      </c>
      <c r="CJ6" s="35">
        <f t="shared" si="9"/>
        <v>269.33</v>
      </c>
      <c r="CK6" s="35">
        <f t="shared" si="9"/>
        <v>280.23</v>
      </c>
      <c r="CL6" s="34" t="str">
        <f>IF(CL7="","",IF(CL7="-","【-】","【"&amp;SUBSTITUTE(TEXT(CL7,"#,##0.00"),"-","△")&amp;"】"))</f>
        <v>【282.28】</v>
      </c>
      <c r="CM6" s="35" t="str">
        <f>IF(CM7="",NA(),CM7)</f>
        <v>-</v>
      </c>
      <c r="CN6" s="35">
        <f t="shared" ref="CN6:CV6" si="10">IF(CN7="",NA(),CN7)</f>
        <v>52.17</v>
      </c>
      <c r="CO6" s="35">
        <f t="shared" si="10"/>
        <v>47.83</v>
      </c>
      <c r="CP6" s="35">
        <f t="shared" si="10"/>
        <v>45.65</v>
      </c>
      <c r="CQ6" s="35">
        <f t="shared" si="10"/>
        <v>43.48</v>
      </c>
      <c r="CR6" s="35" t="str">
        <f t="shared" si="10"/>
        <v>-</v>
      </c>
      <c r="CS6" s="35">
        <f t="shared" si="10"/>
        <v>57.22</v>
      </c>
      <c r="CT6" s="35">
        <f t="shared" si="10"/>
        <v>59.94</v>
      </c>
      <c r="CU6" s="35">
        <f t="shared" si="10"/>
        <v>59.64</v>
      </c>
      <c r="CV6" s="35">
        <f t="shared" si="10"/>
        <v>58.19</v>
      </c>
      <c r="CW6" s="34" t="str">
        <f>IF(CW7="","",IF(CW7="-","【-】","【"&amp;SUBSTITUTE(TEXT(CW7,"#,##0.00"),"-","△")&amp;"】"))</f>
        <v>【57.83】</v>
      </c>
      <c r="CX6" s="35" t="str">
        <f>IF(CX7="",NA(),CX7)</f>
        <v>-</v>
      </c>
      <c r="CY6" s="35">
        <f t="shared" ref="CY6:DG6" si="11">IF(CY7="",NA(),CY7)</f>
        <v>100</v>
      </c>
      <c r="CZ6" s="35">
        <f t="shared" si="11"/>
        <v>100</v>
      </c>
      <c r="DA6" s="35">
        <f t="shared" si="11"/>
        <v>100</v>
      </c>
      <c r="DB6" s="35">
        <f t="shared" si="11"/>
        <v>100</v>
      </c>
      <c r="DC6" s="35" t="str">
        <f t="shared" si="11"/>
        <v>-</v>
      </c>
      <c r="DD6" s="35">
        <f t="shared" si="11"/>
        <v>67.290000000000006</v>
      </c>
      <c r="DE6" s="35">
        <f t="shared" si="11"/>
        <v>89.66</v>
      </c>
      <c r="DF6" s="35">
        <f t="shared" si="11"/>
        <v>90.63</v>
      </c>
      <c r="DG6" s="35">
        <f t="shared" si="11"/>
        <v>87.8</v>
      </c>
      <c r="DH6" s="34" t="str">
        <f>IF(DH7="","",IF(DH7="-","【-】","【"&amp;SUBSTITUTE(TEXT(DH7,"#,##0.00"),"-","△")&amp;"】"))</f>
        <v>【77.67】</v>
      </c>
      <c r="DI6" s="35" t="str">
        <f>IF(DI7="",NA(),DI7)</f>
        <v>-</v>
      </c>
      <c r="DJ6" s="35">
        <f t="shared" ref="DJ6:DR6" si="12">IF(DJ7="",NA(),DJ7)</f>
        <v>5.76</v>
      </c>
      <c r="DK6" s="35">
        <f t="shared" si="12"/>
        <v>11.53</v>
      </c>
      <c r="DL6" s="35">
        <f t="shared" si="12"/>
        <v>17.29</v>
      </c>
      <c r="DM6" s="35">
        <f t="shared" si="12"/>
        <v>23.06</v>
      </c>
      <c r="DN6" s="35" t="str">
        <f t="shared" si="12"/>
        <v>-</v>
      </c>
      <c r="DO6" s="35">
        <f t="shared" si="12"/>
        <v>16.420000000000002</v>
      </c>
      <c r="DP6" s="35">
        <f t="shared" si="12"/>
        <v>21.11</v>
      </c>
      <c r="DQ6" s="35">
        <f t="shared" si="12"/>
        <v>23.76</v>
      </c>
      <c r="DR6" s="35">
        <f t="shared" si="12"/>
        <v>15.74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433683</v>
      </c>
      <c r="D7" s="37">
        <v>46</v>
      </c>
      <c r="E7" s="37">
        <v>18</v>
      </c>
      <c r="F7" s="37">
        <v>0</v>
      </c>
      <c r="G7" s="37">
        <v>0</v>
      </c>
      <c r="H7" s="37" t="s">
        <v>96</v>
      </c>
      <c r="I7" s="37" t="s">
        <v>97</v>
      </c>
      <c r="J7" s="37" t="s">
        <v>98</v>
      </c>
      <c r="K7" s="37" t="s">
        <v>99</v>
      </c>
      <c r="L7" s="37" t="s">
        <v>100</v>
      </c>
      <c r="M7" s="37" t="s">
        <v>101</v>
      </c>
      <c r="N7" s="38" t="s">
        <v>102</v>
      </c>
      <c r="O7" s="38">
        <v>-23.26</v>
      </c>
      <c r="P7" s="38">
        <v>0.56000000000000005</v>
      </c>
      <c r="Q7" s="38">
        <v>100</v>
      </c>
      <c r="R7" s="38">
        <v>3517</v>
      </c>
      <c r="S7" s="38">
        <v>15905</v>
      </c>
      <c r="T7" s="38">
        <v>19.440000000000001</v>
      </c>
      <c r="U7" s="38">
        <v>818.16</v>
      </c>
      <c r="V7" s="38">
        <v>89</v>
      </c>
      <c r="W7" s="38">
        <v>0.03</v>
      </c>
      <c r="X7" s="38">
        <v>2966.67</v>
      </c>
      <c r="Y7" s="38" t="s">
        <v>102</v>
      </c>
      <c r="Z7" s="38">
        <v>70.819999999999993</v>
      </c>
      <c r="AA7" s="38">
        <v>68.45</v>
      </c>
      <c r="AB7" s="38">
        <v>65.91</v>
      </c>
      <c r="AC7" s="38">
        <v>63.65</v>
      </c>
      <c r="AD7" s="38" t="s">
        <v>102</v>
      </c>
      <c r="AE7" s="38">
        <v>93.44</v>
      </c>
      <c r="AF7" s="38">
        <v>88.66</v>
      </c>
      <c r="AG7" s="38">
        <v>96.05</v>
      </c>
      <c r="AH7" s="38">
        <v>99.03</v>
      </c>
      <c r="AI7" s="38">
        <v>98.17</v>
      </c>
      <c r="AJ7" s="38" t="s">
        <v>102</v>
      </c>
      <c r="AK7" s="38">
        <v>73.180000000000007</v>
      </c>
      <c r="AL7" s="38">
        <v>163.9</v>
      </c>
      <c r="AM7" s="38">
        <v>273.83</v>
      </c>
      <c r="AN7" s="38">
        <v>396.34</v>
      </c>
      <c r="AO7" s="38" t="s">
        <v>102</v>
      </c>
      <c r="AP7" s="38">
        <v>123.58</v>
      </c>
      <c r="AQ7" s="38">
        <v>132.37</v>
      </c>
      <c r="AR7" s="38">
        <v>123.82</v>
      </c>
      <c r="AS7" s="38">
        <v>74.239999999999995</v>
      </c>
      <c r="AT7" s="38">
        <v>92.2</v>
      </c>
      <c r="AU7" s="38" t="s">
        <v>102</v>
      </c>
      <c r="AV7" s="38">
        <v>-106</v>
      </c>
      <c r="AW7" s="38">
        <v>-296.02</v>
      </c>
      <c r="AX7" s="38">
        <v>-588.44000000000005</v>
      </c>
      <c r="AY7" s="38">
        <v>-692.96</v>
      </c>
      <c r="AZ7" s="38" t="s">
        <v>102</v>
      </c>
      <c r="BA7" s="38">
        <v>172.39</v>
      </c>
      <c r="BB7" s="38">
        <v>104.38</v>
      </c>
      <c r="BC7" s="38">
        <v>89.72</v>
      </c>
      <c r="BD7" s="38">
        <v>100.47</v>
      </c>
      <c r="BE7" s="38">
        <v>106.38</v>
      </c>
      <c r="BF7" s="38" t="s">
        <v>102</v>
      </c>
      <c r="BG7" s="38">
        <v>744.32</v>
      </c>
      <c r="BH7" s="38">
        <v>760.48</v>
      </c>
      <c r="BI7" s="38">
        <v>768.61</v>
      </c>
      <c r="BJ7" s="38">
        <v>0</v>
      </c>
      <c r="BK7" s="38" t="s">
        <v>102</v>
      </c>
      <c r="BL7" s="38">
        <v>407.42</v>
      </c>
      <c r="BM7" s="38">
        <v>296.89</v>
      </c>
      <c r="BN7" s="38">
        <v>270.57</v>
      </c>
      <c r="BO7" s="38">
        <v>294.27</v>
      </c>
      <c r="BP7" s="38">
        <v>314.13</v>
      </c>
      <c r="BQ7" s="38" t="s">
        <v>102</v>
      </c>
      <c r="BR7" s="38">
        <v>58.31</v>
      </c>
      <c r="BS7" s="38">
        <v>53.99</v>
      </c>
      <c r="BT7" s="38">
        <v>50.45</v>
      </c>
      <c r="BU7" s="38">
        <v>47.62</v>
      </c>
      <c r="BV7" s="38" t="s">
        <v>102</v>
      </c>
      <c r="BW7" s="38">
        <v>57.08</v>
      </c>
      <c r="BX7" s="38">
        <v>63.06</v>
      </c>
      <c r="BY7" s="38">
        <v>62.5</v>
      </c>
      <c r="BZ7" s="38">
        <v>60.59</v>
      </c>
      <c r="CA7" s="38">
        <v>58.42</v>
      </c>
      <c r="CB7" s="38" t="s">
        <v>102</v>
      </c>
      <c r="CC7" s="38">
        <v>291.76</v>
      </c>
      <c r="CD7" s="38">
        <v>314.52999999999997</v>
      </c>
      <c r="CE7" s="38">
        <v>336.2</v>
      </c>
      <c r="CF7" s="38">
        <v>359.29</v>
      </c>
      <c r="CG7" s="38" t="s">
        <v>102</v>
      </c>
      <c r="CH7" s="38">
        <v>286.86</v>
      </c>
      <c r="CI7" s="38">
        <v>264.77</v>
      </c>
      <c r="CJ7" s="38">
        <v>269.33</v>
      </c>
      <c r="CK7" s="38">
        <v>280.23</v>
      </c>
      <c r="CL7" s="38">
        <v>282.27999999999997</v>
      </c>
      <c r="CM7" s="38" t="s">
        <v>102</v>
      </c>
      <c r="CN7" s="38">
        <v>52.17</v>
      </c>
      <c r="CO7" s="38">
        <v>47.83</v>
      </c>
      <c r="CP7" s="38">
        <v>45.65</v>
      </c>
      <c r="CQ7" s="38">
        <v>43.48</v>
      </c>
      <c r="CR7" s="38" t="s">
        <v>102</v>
      </c>
      <c r="CS7" s="38">
        <v>57.22</v>
      </c>
      <c r="CT7" s="38">
        <v>59.94</v>
      </c>
      <c r="CU7" s="38">
        <v>59.64</v>
      </c>
      <c r="CV7" s="38">
        <v>58.19</v>
      </c>
      <c r="CW7" s="38">
        <v>57.83</v>
      </c>
      <c r="CX7" s="38" t="s">
        <v>102</v>
      </c>
      <c r="CY7" s="38">
        <v>100</v>
      </c>
      <c r="CZ7" s="38">
        <v>100</v>
      </c>
      <c r="DA7" s="38">
        <v>100</v>
      </c>
      <c r="DB7" s="38">
        <v>100</v>
      </c>
      <c r="DC7" s="38" t="s">
        <v>102</v>
      </c>
      <c r="DD7" s="38">
        <v>67.290000000000006</v>
      </c>
      <c r="DE7" s="38">
        <v>89.66</v>
      </c>
      <c r="DF7" s="38">
        <v>90.63</v>
      </c>
      <c r="DG7" s="38">
        <v>87.8</v>
      </c>
      <c r="DH7" s="38">
        <v>77.67</v>
      </c>
      <c r="DI7" s="38" t="s">
        <v>102</v>
      </c>
      <c r="DJ7" s="38">
        <v>5.76</v>
      </c>
      <c r="DK7" s="38">
        <v>11.53</v>
      </c>
      <c r="DL7" s="38">
        <v>17.29</v>
      </c>
      <c r="DM7" s="38">
        <v>23.06</v>
      </c>
      <c r="DN7" s="38" t="s">
        <v>102</v>
      </c>
      <c r="DO7" s="38">
        <v>16.420000000000002</v>
      </c>
      <c r="DP7" s="38">
        <v>21.11</v>
      </c>
      <c r="DQ7" s="38">
        <v>23.76</v>
      </c>
      <c r="DR7" s="38">
        <v>15.74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n266</cp:lastModifiedBy>
  <cp:lastPrinted>2022-01-28T02:40:14Z</cp:lastPrinted>
  <dcterms:created xsi:type="dcterms:W3CDTF">2021-12-03T07:40:12Z</dcterms:created>
  <dcterms:modified xsi:type="dcterms:W3CDTF">2022-01-28T02:40:22Z</dcterms:modified>
  <cp:category/>
</cp:coreProperties>
</file>