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1.1.14\10704_下水道課\データ\02＿庶務関係事務\05＿決算関係（庶務担当分）\経営比較分析表\R3(R2分析)\"/>
    </mc:Choice>
  </mc:AlternateContent>
  <xr:revisionPtr revIDLastSave="0" documentId="13_ncr:1_{48EB5425-4253-4873-9C42-89A9C0AE94BC}" xr6:coauthVersionLast="46" xr6:coauthVersionMax="46" xr10:uidLastSave="{00000000-0000-0000-0000-000000000000}"/>
  <workbookProtection workbookAlgorithmName="SHA-512" workbookHashValue="8q+CFfgr2MV3Id+TxNcmMevNu5ikVd8UCqgENHLtA7TVfpMPyxapZMCIwebaWldQox+dYZzpm2Fohtk9wc/fJg==" workbookSaltValue="sTUI4p9GRvla6sZdEkMG4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<sst xmlns="http://schemas.openxmlformats.org/spreadsheetml/2006/main" count="231" uniqueCount="118">
  <si>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</si>
  <si>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</si>
  <si>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</si>
  <si>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</si>
  <si>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</si>
  <si>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</si>
  <si>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</si>
  <si>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</si>
  <si>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</si>
  <si>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</si>
  <si>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</si>
  <si>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</si>
  <si>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</si>
  <si>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</si>
  <si>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</si>
  <si>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</si>
  <si>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</si>
  <si>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</si>
  <si>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</si>
  <si>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</si>
  <si>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</si>
  <si>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</si>
  <si>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</si>
  <si>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</si>
  <si>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</si>
  <si>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</si>
  <si>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</si>
  <si>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</si>
  <si>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</si>
  <si>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</si>
  <si>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</si>
  <si>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</si>
  <si>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</si>
  <si>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</si>
  <si>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</si>
  <si>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</si>
  <si>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</si>
  <si>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</si>
  <si>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</si>
  <si>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</si>
  <si>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</si>
  <si>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</si>
  <si>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</si>
  <si>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</si>
  <si>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</si>
  <si>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</si>
  <si>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</si>
  <si>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</si>
  <si>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</si>
  <si>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</si>
  <si>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</si>
  <si>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</si>
  <si>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</si>
  <si>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</si>
  <si>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</si>
  <si>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</si>
  <si>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</si>
  <si>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</si>
  <si>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</si>
  <si>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</si>
  <si>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</si>
  <si>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</si>
  <si>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</si>
  <si>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</si>
  <si>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</si>
  <si>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</si>
  <si>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</si>
  <si>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</si>
  <si>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</si>
  <si>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</si>
  <si>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</si>
  <si>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</si>
  <si>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</si>
  <si>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</si>
  <si>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</si>
  <si>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</si>
  <si>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</si>
  <si>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</si>
  <si>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</si>
  <si>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</si>
  <si>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</si>
  <si>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</si>
  <si>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</si>
  <si>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</si>
  <si>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</si>
  <si>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</si>
  <si>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</si>
  <si>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</si>
  <si>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</si>
  <si>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</si>
  <si>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</si>
  <si>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</si>
  <si>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</si>
  <si>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</si>
  <si>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</si>
  <si>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</si>
  <si>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</si>
  <si>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</si>
  <si>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</si>
  <si>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</si>
  <si>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</si>
  <si>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</si>
  <si>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</si>
  <si>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</si>
  <si>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</si>
  <si>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</si>
  <si>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</si>
  <si>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</si>
  <si>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</si>
  <si>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</si>
  <si>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</si>
  <si>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</si>
  <si>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</si>
  <si>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</si>
  <si>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</si>
  <si>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本事業については、処理区域人口の少ない地域を対象としているため、汚水処理原価が高くなる傾向があります。そのうえ、下水道使用料は全国平均に比べ安価に設定されています。事業費に見合った使用料収入の確保のため令和元年9月分から使用料値上げを行いました。安定した下水道事業サービスの持続と施設の老朽化へ対応するためには使用料値上げは不可避であり、令和5年度にも値上げを行う予定です。また、老朽化対策としてストックマネジメント計画に基づき、更新事業を計画的に進めています。
　本市は今後数年は人口増が見込まれますが、いずれ人口が減少していくことが予想されるため将来を見据えた経営が必要と考えています。持続可能な下水道事業経営のため「下水道事業経営戦略」に基づき、経営基盤の強化と財政マネジメントの向上を目指します。</t>
    <rPh sb="10" eb="12">
      <t>ショリ</t>
    </rPh>
    <rPh sb="12" eb="14">
      <t>クイキ</t>
    </rPh>
    <rPh sb="14" eb="16">
      <t>ジンコウ</t>
    </rPh>
    <rPh sb="17" eb="18">
      <t>スク</t>
    </rPh>
    <rPh sb="20" eb="22">
      <t>チイキ</t>
    </rPh>
    <rPh sb="23" eb="25">
      <t>タイショウ</t>
    </rPh>
    <rPh sb="33" eb="35">
      <t>オスイ</t>
    </rPh>
    <rPh sb="35" eb="37">
      <t>ショリ</t>
    </rPh>
    <rPh sb="37" eb="39">
      <t>ゲンカ</t>
    </rPh>
    <rPh sb="40" eb="41">
      <t>タカ</t>
    </rPh>
    <rPh sb="44" eb="46">
      <t>ケイコウ</t>
    </rPh>
    <rPh sb="57" eb="60">
      <t>ゲスイドウ</t>
    </rPh>
    <rPh sb="60" eb="63">
      <t>シヨウリョウ</t>
    </rPh>
    <rPh sb="64" eb="66">
      <t>ゼンコク</t>
    </rPh>
    <rPh sb="66" eb="68">
      <t>ヘイキン</t>
    </rPh>
    <rPh sb="69" eb="70">
      <t>クラ</t>
    </rPh>
    <rPh sb="71" eb="73">
      <t>アンカ</t>
    </rPh>
    <rPh sb="74" eb="76">
      <t>セッテイ</t>
    </rPh>
    <rPh sb="83" eb="86">
      <t>ジギョウヒ</t>
    </rPh>
    <rPh sb="87" eb="89">
      <t>ミア</t>
    </rPh>
    <rPh sb="91" eb="94">
      <t>シヨウリョウ</t>
    </rPh>
    <rPh sb="94" eb="96">
      <t>シュウニュウ</t>
    </rPh>
    <rPh sb="97" eb="99">
      <t>カクホ</t>
    </rPh>
    <rPh sb="170" eb="172">
      <t>レイワ</t>
    </rPh>
    <rPh sb="173" eb="175">
      <t>ネンド</t>
    </rPh>
    <rPh sb="177" eb="179">
      <t>ネア</t>
    </rPh>
    <rPh sb="181" eb="182">
      <t>オコナ</t>
    </rPh>
    <rPh sb="183" eb="185">
      <t>ヨテイ</t>
    </rPh>
    <phoneticPr fontId="4"/>
  </si>
  <si>
    <t xml:space="preserve"> 本市の特定環境保全公共下水道事業は、単独処理場1箇所と汚水中継ポンプ場4箇所があります。
　本市では、ほかに公共下水道事業、農業集落排水事業も実施していますが、3事業とも同一の料金体系としています。
　平成27年度から地方公営企業会計に移行し、6回目の決算となりましたが、①経常収支比率は、前年度比7.97％向上したものの、100％未満で単年度収支が6期連続の赤字となりました。⑤経費回収率についても前年度比5.73％向上したものの、100％未満で汚水処理費用を使用料収入で賄えていない状況であり、依然として一般会計からの繰入金に依存した経営となっています。
　営業収益に対する累積欠損金の状況を表す②累積欠損金比率は前年度の262.45％から29.28％向上し、233.17％となりました。
　これらの経営指標が向上した主な要因は令和元年9月分からの下水道使用料の値上げにより営業収益が増加したことによるものです。
　累積欠損金を解消するためには当年度の欠損金を減らす若しくは発生させない必要があり、今後も建設費や維持管理費について、効率的、計画的に取り組むことによってコストを抑制していきます。
　④企業債残高対事業規模比率は、企業債残高の減により253.28％の減となっているものの類似団体平均値より高い状況です。</t>
    <rPh sb="25" eb="26">
      <t>カ</t>
    </rPh>
    <rPh sb="37" eb="38">
      <t>カ</t>
    </rPh>
    <rPh sb="38" eb="39">
      <t>ショ</t>
    </rPh>
    <rPh sb="155" eb="157">
      <t>コウジョウ</t>
    </rPh>
    <rPh sb="210" eb="212">
      <t>コウジョウ</t>
    </rPh>
    <rPh sb="329" eb="331">
      <t>コウジョウ</t>
    </rPh>
    <rPh sb="446" eb="448">
      <t>ヒツヨウ</t>
    </rPh>
    <rPh sb="452" eb="454">
      <t>コンゴ</t>
    </rPh>
    <phoneticPr fontId="4"/>
  </si>
  <si>
    <t>　本事業については、平成4年の供用開始から28年が経過し、全てのポンプ場施設において電気設備・機械設備の老朽化が進んでいます。長寿命化計画やストックマネジメント計画に基づき、国庫補助事業の採択を受けながら更新の優先度が高いとされたポンプ場施設の改築・更新を実施しています。また、老朽化対策と合わせて、処理場及びポンプ場施設の耐震化も進めていきます。</t>
    <rPh sb="29" eb="30">
      <t>スベ</t>
    </rPh>
    <rPh sb="35" eb="36">
      <t>ジョウ</t>
    </rPh>
    <rPh sb="36" eb="38">
      <t>シセツ</t>
    </rPh>
    <rPh sb="52" eb="55">
      <t>ロウキュウカ</t>
    </rPh>
    <rPh sb="56" eb="57">
      <t>スス</t>
    </rPh>
    <rPh sb="102" eb="104">
      <t>コウシン</t>
    </rPh>
    <rPh sb="105" eb="108">
      <t>ユウセンド</t>
    </rPh>
    <rPh sb="109" eb="110">
      <t>タカ</t>
    </rPh>
    <rPh sb="118" eb="119">
      <t>ジョウ</t>
    </rPh>
    <rPh sb="119" eb="121">
      <t>シセツ</t>
    </rPh>
    <rPh sb="128" eb="130">
      <t>ジッシ</t>
    </rPh>
    <rPh sb="150" eb="153">
      <t>ショリジョウ</t>
    </rPh>
    <rPh sb="153" eb="154">
      <t>オヨ</t>
    </rPh>
    <rPh sb="158" eb="159">
      <t>ジョウ</t>
    </rPh>
    <rPh sb="159" eb="161">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</si>
</sst>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0.01</c:v>
                </c:pt>
                <c:pt idx="4">
                  <c:v>0</c:v>
                </c:pt>
              </c:numCache>
            </c:numRef>
          </c:val>
          <c:extLst>
            <c:ext xmlns:c16="http://schemas.microsoft.com/office/drawing/2014/chart" uri="{C3380CC4-5D6E-409C-BE32-E72D297353CC}">
              <c16:uniqueId val="{00000000-0104-4272-8D9A-29109B32ED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0104-4272-8D9A-29109B32ED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59.89</c:v>
                </c:pt>
                <c:pt idx="1">
                  <c:v>63.9</c:v>
                </c:pt>
                <c:pt idx="2">
                  <c:v>65.03</c:v>
                </c:pt>
                <c:pt idx="3">
                  <c:v>67.48</c:v>
                </c:pt>
                <c:pt idx="4">
                  <c:v>71.209999999999994</c:v>
                </c:pt>
              </c:numCache>
            </c:numRef>
          </c:val>
          <c:extLst>
            <c:ext xmlns:c16="http://schemas.microsoft.com/office/drawing/2014/chart" uri="{C3380CC4-5D6E-409C-BE32-E72D297353CC}">
              <c16:uniqueId val="{00000000-58B6-4DFB-BEB0-DDD1A13534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58B6-4DFB-BEB0-DDD1A13534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84.61</c:v>
                </c:pt>
                <c:pt idx="1">
                  <c:v>82.58</c:v>
                </c:pt>
                <c:pt idx="2">
                  <c:v>82.94</c:v>
                </c:pt>
                <c:pt idx="3">
                  <c:v>95.68</c:v>
                </c:pt>
                <c:pt idx="4">
                  <c:v>99.49</c:v>
                </c:pt>
              </c:numCache>
            </c:numRef>
          </c:val>
          <c:extLst>
            <c:ext xmlns:c16="http://schemas.microsoft.com/office/drawing/2014/chart" uri="{C3380CC4-5D6E-409C-BE32-E72D297353CC}">
              <c16:uniqueId val="{00000000-46F9-48FD-B3C4-DB27257201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46F9-48FD-B3C4-DB27257201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71.42</c:v>
                </c:pt>
                <c:pt idx="1">
                  <c:v>73.290000000000006</c:v>
                </c:pt>
                <c:pt idx="2">
                  <c:v>83.19</c:v>
                </c:pt>
                <c:pt idx="3">
                  <c:v>90.11</c:v>
                </c:pt>
                <c:pt idx="4">
                  <c:v>98.08</c:v>
                </c:pt>
              </c:numCache>
            </c:numRef>
          </c:val>
          <c:extLst>
            <c:ext xmlns:c16="http://schemas.microsoft.com/office/drawing/2014/chart" uri="{C3380CC4-5D6E-409C-BE32-E72D297353CC}">
              <c16:uniqueId val="{00000000-83F4-4B05-9535-DCDA419006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83F4-4B05-9535-DCDA419006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6.4</c:v>
                </c:pt>
                <c:pt idx="1">
                  <c:v>9.35</c:v>
                </c:pt>
                <c:pt idx="2">
                  <c:v>12.17</c:v>
                </c:pt>
                <c:pt idx="3">
                  <c:v>15.1</c:v>
                </c:pt>
                <c:pt idx="4">
                  <c:v>17.79</c:v>
                </c:pt>
              </c:numCache>
            </c:numRef>
          </c:val>
          <c:extLst>
            <c:ext xmlns:c16="http://schemas.microsoft.com/office/drawing/2014/chart" uri="{C3380CC4-5D6E-409C-BE32-E72D297353CC}">
              <c16:uniqueId val="{00000000-4F7C-4FEC-B823-1585E850C4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4F7C-4FEC-B823-1585E850C4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367-4BA4-AE32-6A67C05A301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1367-4BA4-AE32-6A67C05A301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90.38</c:v>
                </c:pt>
                <c:pt idx="1">
                  <c:v>231.89</c:v>
                </c:pt>
                <c:pt idx="2">
                  <c:v>258.43</c:v>
                </c:pt>
                <c:pt idx="3">
                  <c:v>262.45</c:v>
                </c:pt>
                <c:pt idx="4">
                  <c:v>233.17</c:v>
                </c:pt>
              </c:numCache>
            </c:numRef>
          </c:val>
          <c:extLst>
            <c:ext xmlns:c16="http://schemas.microsoft.com/office/drawing/2014/chart" uri="{C3380CC4-5D6E-409C-BE32-E72D297353CC}">
              <c16:uniqueId val="{00000000-F499-438B-B48F-D68820F4C6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F499-438B-B48F-D68820F4C6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97.38</c:v>
                </c:pt>
                <c:pt idx="1">
                  <c:v>74.03</c:v>
                </c:pt>
                <c:pt idx="2">
                  <c:v>71.98</c:v>
                </c:pt>
                <c:pt idx="3">
                  <c:v>76.33</c:v>
                </c:pt>
                <c:pt idx="4">
                  <c:v>105.65</c:v>
                </c:pt>
              </c:numCache>
            </c:numRef>
          </c:val>
          <c:extLst>
            <c:ext xmlns:c16="http://schemas.microsoft.com/office/drawing/2014/chart" uri="{C3380CC4-5D6E-409C-BE32-E72D297353CC}">
              <c16:uniqueId val="{00000000-C458-44B2-AAD5-4C28A990D9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C458-44B2-AAD5-4C28A990D9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2290.16</c:v>
                </c:pt>
                <c:pt idx="1">
                  <c:v>2093.17</c:v>
                </c:pt>
                <c:pt idx="2">
                  <c:v>1975.74</c:v>
                </c:pt>
                <c:pt idx="3">
                  <c:v>1741.24</c:v>
                </c:pt>
                <c:pt idx="4">
                  <c:v>1487.96</c:v>
                </c:pt>
              </c:numCache>
            </c:numRef>
          </c:val>
          <c:extLst>
            <c:ext xmlns:c16="http://schemas.microsoft.com/office/drawing/2014/chart" uri="{C3380CC4-5D6E-409C-BE32-E72D297353CC}">
              <c16:uniqueId val="{00000000-0013-41A4-B341-9BE11A076E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0013-41A4-B341-9BE11A076E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60.8</c:v>
                </c:pt>
                <c:pt idx="1">
                  <c:v>76.92</c:v>
                </c:pt>
                <c:pt idx="2">
                  <c:v>77.2</c:v>
                </c:pt>
                <c:pt idx="3">
                  <c:v>82.73</c:v>
                </c:pt>
                <c:pt idx="4">
                  <c:v>88.46</c:v>
                </c:pt>
              </c:numCache>
            </c:numRef>
          </c:val>
          <c:extLst>
            <c:ext xmlns:c16="http://schemas.microsoft.com/office/drawing/2014/chart" uri="{C3380CC4-5D6E-409C-BE32-E72D297353CC}">
              <c16:uniqueId val="{00000000-F36C-471B-A788-2E07BDF408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F36C-471B-A788-2E07BDF408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160.6</c:v>
                </c:pt>
                <c:pt idx="1">
                  <c:v>150</c:v>
                </c:pt>
                <c:pt idx="2">
                  <c:v>150</c:v>
                </c:pt>
                <c:pt idx="3">
                  <c:v>150</c:v>
                </c:pt>
                <c:pt idx="4">
                  <c:v>150</c:v>
                </c:pt>
              </c:numCache>
            </c:numRef>
          </c:val>
          <c:extLst>
            <c:ext xmlns:c16="http://schemas.microsoft.com/office/drawing/2014/chart" uri="{C3380CC4-5D6E-409C-BE32-E72D297353CC}">
              <c16:uniqueId val="{00000000-282C-4FEE-9315-EDACDDE20AE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282C-4FEE-9315-EDACDDE20AE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P45" zoomScale="85" zoomScaleNormal="85" workbookViewId="0">
      <selection activeCell="BL83" sqref="BL8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合志市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63033</v>
      </c>
      <c r="AM8" s="51"/>
      <c r="AN8" s="51"/>
      <c r="AO8" s="51"/>
      <c r="AP8" s="51"/>
      <c r="AQ8" s="51"/>
      <c r="AR8" s="51"/>
      <c r="AS8" s="51"/>
      <c r="AT8" s="46">
        <f>データ!T6</f>
        <v>53.19</v>
      </c>
      <c r="AU8" s="46"/>
      <c r="AV8" s="46"/>
      <c r="AW8" s="46"/>
      <c r="AX8" s="46"/>
      <c r="AY8" s="46"/>
      <c r="AZ8" s="46"/>
      <c r="BA8" s="46"/>
      <c r="BB8" s="46">
        <f>データ!U6</f>
        <v>1185.05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57.91</v>
      </c>
      <c r="J10" s="46"/>
      <c r="K10" s="46"/>
      <c r="L10" s="46"/>
      <c r="M10" s="46"/>
      <c r="N10" s="46"/>
      <c r="O10" s="46"/>
      <c r="P10" s="46">
        <f>データ!P6</f>
        <v>19.440000000000001</v>
      </c>
      <c r="Q10" s="46"/>
      <c r="R10" s="46"/>
      <c r="S10" s="46"/>
      <c r="T10" s="46"/>
      <c r="U10" s="46"/>
      <c r="V10" s="46"/>
      <c r="W10" s="46">
        <f>データ!Q6</f>
        <v>102.89</v>
      </c>
      <c r="X10" s="46"/>
      <c r="Y10" s="46"/>
      <c r="Z10" s="46"/>
      <c r="AA10" s="46"/>
      <c r="AB10" s="46"/>
      <c r="AC10" s="46"/>
      <c r="AD10" s="51">
        <f>データ!R6</f>
        <v>2470</v>
      </c>
      <c r="AE10" s="51"/>
      <c r="AF10" s="51"/>
      <c r="AG10" s="51"/>
      <c r="AH10" s="51"/>
      <c r="AI10" s="51"/>
      <c r="AJ10" s="51"/>
      <c r="AK10" s="2"/>
      <c r="AL10" s="51">
        <f>データ!V6</f>
        <v>12283</v>
      </c>
      <c r="AM10" s="51"/>
      <c r="AN10" s="51"/>
      <c r="AO10" s="51"/>
      <c r="AP10" s="51"/>
      <c r="AQ10" s="51"/>
      <c r="AR10" s="51"/>
      <c r="AS10" s="51"/>
      <c r="AT10" s="46">
        <f>データ!W6</f>
        <v>4.34</v>
      </c>
      <c r="AU10" s="46"/>
      <c r="AV10" s="46"/>
      <c r="AW10" s="46"/>
      <c r="AX10" s="46"/>
      <c r="AY10" s="46"/>
      <c r="AZ10" s="46"/>
      <c r="BA10" s="46"/>
      <c r="BB10" s="46">
        <f>データ!X6</f>
        <v>2830.18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76"/>
      <c r="BN16" s="76"/>
      <c r="BO16" s="76"/>
      <c r="BP16" s="76"/>
      <c r="BQ16" s="76"/>
      <c r="BR16" s="76"/>
      <c r="BS16" s="76"/>
      <c r="BT16" s="76"/>
      <c r="BU16" s="76"/>
      <c r="BV16" s="76"/>
      <c r="BW16" s="76"/>
      <c r="BX16" s="76"/>
      <c r="BY16" s="76"/>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76"/>
      <c r="BN17" s="76"/>
      <c r="BO17" s="76"/>
      <c r="BP17" s="76"/>
      <c r="BQ17" s="76"/>
      <c r="BR17" s="76"/>
      <c r="BS17" s="76"/>
      <c r="BT17" s="76"/>
      <c r="BU17" s="76"/>
      <c r="BV17" s="76"/>
      <c r="BW17" s="76"/>
      <c r="BX17" s="76"/>
      <c r="BY17" s="76"/>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76"/>
      <c r="BN18" s="76"/>
      <c r="BO18" s="76"/>
      <c r="BP18" s="76"/>
      <c r="BQ18" s="76"/>
      <c r="BR18" s="76"/>
      <c r="BS18" s="76"/>
      <c r="BT18" s="76"/>
      <c r="BU18" s="76"/>
      <c r="BV18" s="76"/>
      <c r="BW18" s="76"/>
      <c r="BX18" s="76"/>
      <c r="BY18" s="76"/>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76"/>
      <c r="BN19" s="76"/>
      <c r="BO19" s="76"/>
      <c r="BP19" s="76"/>
      <c r="BQ19" s="76"/>
      <c r="BR19" s="76"/>
      <c r="BS19" s="76"/>
      <c r="BT19" s="76"/>
      <c r="BU19" s="76"/>
      <c r="BV19" s="76"/>
      <c r="BW19" s="76"/>
      <c r="BX19" s="76"/>
      <c r="BY19" s="76"/>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76"/>
      <c r="BN20" s="76"/>
      <c r="BO20" s="76"/>
      <c r="BP20" s="76"/>
      <c r="BQ20" s="76"/>
      <c r="BR20" s="76"/>
      <c r="BS20" s="76"/>
      <c r="BT20" s="76"/>
      <c r="BU20" s="76"/>
      <c r="BV20" s="76"/>
      <c r="BW20" s="76"/>
      <c r="BX20" s="76"/>
      <c r="BY20" s="76"/>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76"/>
      <c r="BN21" s="76"/>
      <c r="BO21" s="76"/>
      <c r="BP21" s="76"/>
      <c r="BQ21" s="76"/>
      <c r="BR21" s="76"/>
      <c r="BS21" s="76"/>
      <c r="BT21" s="76"/>
      <c r="BU21" s="76"/>
      <c r="BV21" s="76"/>
      <c r="BW21" s="76"/>
      <c r="BX21" s="76"/>
      <c r="BY21" s="76"/>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76"/>
      <c r="BN22" s="76"/>
      <c r="BO22" s="76"/>
      <c r="BP22" s="76"/>
      <c r="BQ22" s="76"/>
      <c r="BR22" s="76"/>
      <c r="BS22" s="76"/>
      <c r="BT22" s="76"/>
      <c r="BU22" s="76"/>
      <c r="BV22" s="76"/>
      <c r="BW22" s="76"/>
      <c r="BX22" s="76"/>
      <c r="BY22" s="76"/>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76"/>
      <c r="BN23" s="76"/>
      <c r="BO23" s="76"/>
      <c r="BP23" s="76"/>
      <c r="BQ23" s="76"/>
      <c r="BR23" s="76"/>
      <c r="BS23" s="76"/>
      <c r="BT23" s="76"/>
      <c r="BU23" s="76"/>
      <c r="BV23" s="76"/>
      <c r="BW23" s="76"/>
      <c r="BX23" s="76"/>
      <c r="BY23" s="76"/>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76"/>
      <c r="BN24" s="76"/>
      <c r="BO24" s="76"/>
      <c r="BP24" s="76"/>
      <c r="BQ24" s="76"/>
      <c r="BR24" s="76"/>
      <c r="BS24" s="76"/>
      <c r="BT24" s="76"/>
      <c r="BU24" s="76"/>
      <c r="BV24" s="76"/>
      <c r="BW24" s="76"/>
      <c r="BX24" s="76"/>
      <c r="BY24" s="76"/>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76"/>
      <c r="BN25" s="76"/>
      <c r="BO25" s="76"/>
      <c r="BP25" s="76"/>
      <c r="BQ25" s="76"/>
      <c r="BR25" s="76"/>
      <c r="BS25" s="76"/>
      <c r="BT25" s="76"/>
      <c r="BU25" s="76"/>
      <c r="BV25" s="76"/>
      <c r="BW25" s="76"/>
      <c r="BX25" s="76"/>
      <c r="BY25" s="76"/>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76"/>
      <c r="BN26" s="76"/>
      <c r="BO26" s="76"/>
      <c r="BP26" s="76"/>
      <c r="BQ26" s="76"/>
      <c r="BR26" s="76"/>
      <c r="BS26" s="76"/>
      <c r="BT26" s="76"/>
      <c r="BU26" s="76"/>
      <c r="BV26" s="76"/>
      <c r="BW26" s="76"/>
      <c r="BX26" s="76"/>
      <c r="BY26" s="76"/>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76"/>
      <c r="BN27" s="76"/>
      <c r="BO27" s="76"/>
      <c r="BP27" s="76"/>
      <c r="BQ27" s="76"/>
      <c r="BR27" s="76"/>
      <c r="BS27" s="76"/>
      <c r="BT27" s="76"/>
      <c r="BU27" s="76"/>
      <c r="BV27" s="76"/>
      <c r="BW27" s="76"/>
      <c r="BX27" s="76"/>
      <c r="BY27" s="76"/>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76"/>
      <c r="BN28" s="76"/>
      <c r="BO28" s="76"/>
      <c r="BP28" s="76"/>
      <c r="BQ28" s="76"/>
      <c r="BR28" s="76"/>
      <c r="BS28" s="76"/>
      <c r="BT28" s="76"/>
      <c r="BU28" s="76"/>
      <c r="BV28" s="76"/>
      <c r="BW28" s="76"/>
      <c r="BX28" s="76"/>
      <c r="BY28" s="76"/>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76"/>
      <c r="BN29" s="76"/>
      <c r="BO29" s="76"/>
      <c r="BP29" s="76"/>
      <c r="BQ29" s="76"/>
      <c r="BR29" s="76"/>
      <c r="BS29" s="76"/>
      <c r="BT29" s="76"/>
      <c r="BU29" s="76"/>
      <c r="BV29" s="76"/>
      <c r="BW29" s="76"/>
      <c r="BX29" s="76"/>
      <c r="BY29" s="76"/>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76"/>
      <c r="BN30" s="76"/>
      <c r="BO30" s="76"/>
      <c r="BP30" s="76"/>
      <c r="BQ30" s="76"/>
      <c r="BR30" s="76"/>
      <c r="BS30" s="76"/>
      <c r="BT30" s="76"/>
      <c r="BU30" s="76"/>
      <c r="BV30" s="76"/>
      <c r="BW30" s="76"/>
      <c r="BX30" s="76"/>
      <c r="BY30" s="76"/>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76"/>
      <c r="BN31" s="76"/>
      <c r="BO31" s="76"/>
      <c r="BP31" s="76"/>
      <c r="BQ31" s="76"/>
      <c r="BR31" s="76"/>
      <c r="BS31" s="76"/>
      <c r="BT31" s="76"/>
      <c r="BU31" s="76"/>
      <c r="BV31" s="76"/>
      <c r="BW31" s="76"/>
      <c r="BX31" s="76"/>
      <c r="BY31" s="76"/>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76"/>
      <c r="BN32" s="76"/>
      <c r="BO32" s="76"/>
      <c r="BP32" s="76"/>
      <c r="BQ32" s="76"/>
      <c r="BR32" s="76"/>
      <c r="BS32" s="76"/>
      <c r="BT32" s="76"/>
      <c r="BU32" s="76"/>
      <c r="BV32" s="76"/>
      <c r="BW32" s="76"/>
      <c r="BX32" s="76"/>
      <c r="BY32" s="76"/>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76"/>
      <c r="BN33" s="76"/>
      <c r="BO33" s="76"/>
      <c r="BP33" s="76"/>
      <c r="BQ33" s="76"/>
      <c r="BR33" s="76"/>
      <c r="BS33" s="76"/>
      <c r="BT33" s="76"/>
      <c r="BU33" s="76"/>
      <c r="BV33" s="76"/>
      <c r="BW33" s="76"/>
      <c r="BX33" s="76"/>
      <c r="BY33" s="76"/>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76"/>
      <c r="BN34" s="76"/>
      <c r="BO34" s="76"/>
      <c r="BP34" s="76"/>
      <c r="BQ34" s="76"/>
      <c r="BR34" s="76"/>
      <c r="BS34" s="76"/>
      <c r="BT34" s="76"/>
      <c r="BU34" s="76"/>
      <c r="BV34" s="76"/>
      <c r="BW34" s="76"/>
      <c r="BX34" s="76"/>
      <c r="BY34" s="76"/>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76"/>
      <c r="BN35" s="76"/>
      <c r="BO35" s="76"/>
      <c r="BP35" s="76"/>
      <c r="BQ35" s="76"/>
      <c r="BR35" s="76"/>
      <c r="BS35" s="76"/>
      <c r="BT35" s="76"/>
      <c r="BU35" s="76"/>
      <c r="BV35" s="76"/>
      <c r="BW35" s="76"/>
      <c r="BX35" s="76"/>
      <c r="BY35" s="76"/>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76"/>
      <c r="BN36" s="76"/>
      <c r="BO36" s="76"/>
      <c r="BP36" s="76"/>
      <c r="BQ36" s="76"/>
      <c r="BR36" s="76"/>
      <c r="BS36" s="76"/>
      <c r="BT36" s="76"/>
      <c r="BU36" s="76"/>
      <c r="BV36" s="76"/>
      <c r="BW36" s="76"/>
      <c r="BX36" s="76"/>
      <c r="BY36" s="76"/>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76"/>
      <c r="BN37" s="76"/>
      <c r="BO37" s="76"/>
      <c r="BP37" s="76"/>
      <c r="BQ37" s="76"/>
      <c r="BR37" s="76"/>
      <c r="BS37" s="76"/>
      <c r="BT37" s="76"/>
      <c r="BU37" s="76"/>
      <c r="BV37" s="76"/>
      <c r="BW37" s="76"/>
      <c r="BX37" s="76"/>
      <c r="BY37" s="76"/>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76"/>
      <c r="BN38" s="76"/>
      <c r="BO38" s="76"/>
      <c r="BP38" s="76"/>
      <c r="BQ38" s="76"/>
      <c r="BR38" s="76"/>
      <c r="BS38" s="76"/>
      <c r="BT38" s="76"/>
      <c r="BU38" s="76"/>
      <c r="BV38" s="76"/>
      <c r="BW38" s="76"/>
      <c r="BX38" s="76"/>
      <c r="BY38" s="76"/>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76"/>
      <c r="BN39" s="76"/>
      <c r="BO39" s="76"/>
      <c r="BP39" s="76"/>
      <c r="BQ39" s="76"/>
      <c r="BR39" s="76"/>
      <c r="BS39" s="76"/>
      <c r="BT39" s="76"/>
      <c r="BU39" s="76"/>
      <c r="BV39" s="76"/>
      <c r="BW39" s="76"/>
      <c r="BX39" s="76"/>
      <c r="BY39" s="76"/>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76"/>
      <c r="BN40" s="76"/>
      <c r="BO40" s="76"/>
      <c r="BP40" s="76"/>
      <c r="BQ40" s="76"/>
      <c r="BR40" s="76"/>
      <c r="BS40" s="76"/>
      <c r="BT40" s="76"/>
      <c r="BU40" s="76"/>
      <c r="BV40" s="76"/>
      <c r="BW40" s="76"/>
      <c r="BX40" s="76"/>
      <c r="BY40" s="76"/>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76"/>
      <c r="BN41" s="76"/>
      <c r="BO41" s="76"/>
      <c r="BP41" s="76"/>
      <c r="BQ41" s="76"/>
      <c r="BR41" s="76"/>
      <c r="BS41" s="76"/>
      <c r="BT41" s="76"/>
      <c r="BU41" s="76"/>
      <c r="BV41" s="76"/>
      <c r="BW41" s="76"/>
      <c r="BX41" s="76"/>
      <c r="BY41" s="76"/>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76"/>
      <c r="BN42" s="76"/>
      <c r="BO42" s="76"/>
      <c r="BP42" s="76"/>
      <c r="BQ42" s="76"/>
      <c r="BR42" s="76"/>
      <c r="BS42" s="76"/>
      <c r="BT42" s="76"/>
      <c r="BU42" s="76"/>
      <c r="BV42" s="76"/>
      <c r="BW42" s="76"/>
      <c r="BX42" s="76"/>
      <c r="BY42" s="76"/>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76"/>
      <c r="BN43" s="76"/>
      <c r="BO43" s="76"/>
      <c r="BP43" s="76"/>
      <c r="BQ43" s="76"/>
      <c r="BR43" s="76"/>
      <c r="BS43" s="76"/>
      <c r="BT43" s="76"/>
      <c r="BU43" s="76"/>
      <c r="BV43" s="76"/>
      <c r="BW43" s="76"/>
      <c r="BX43" s="76"/>
      <c r="BY43" s="76"/>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huooMI2sRWRwSSK0g5U8BQJdD8YgG6atADTdi7HG/d+9fDDLmXJuGoGJBJLJsJfIKYCN/aCrejCf4k9IC7axsA==" saltValue="BUMQvRh2ii6mqcJEIE+U4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55</v>
      </c>
      <c r="B4" s="30"/>
      <c r="C4" s="30"/>
      <c r="D4" s="30"/>
      <c r="E4" s="30"/>
      <c r="F4" s="30"/>
      <c r="G4" s="30"/>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432164</v>
      </c>
      <c r="D6" s="33">
        <f t="shared" si="3"/>
        <v>46</v>
      </c>
      <c r="E6" s="33">
        <f t="shared" si="3"/>
        <v>17</v>
      </c>
      <c r="F6" s="33">
        <f t="shared" si="3"/>
        <v>4</v>
      </c>
      <c r="G6" s="33">
        <f t="shared" si="3"/>
        <v>0</v>
      </c>
      <c r="H6" s="33" t="str">
        <f t="shared" si="3"/>
        <v>熊本県　合志市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57.91</v>
      </c>
      <c r="P6" s="34">
        <f t="shared" si="3"/>
        <v>19.440000000000001</v>
      </c>
      <c r="Q6" s="34">
        <f t="shared" si="3"/>
        <v>102.89</v>
      </c>
      <c r="R6" s="34">
        <f t="shared" si="3"/>
        <v>2470</v>
      </c>
      <c r="S6" s="34">
        <f t="shared" si="3"/>
        <v>63033</v>
      </c>
      <c r="T6" s="34">
        <f t="shared" si="3"/>
        <v>53.19</v>
      </c>
      <c r="U6" s="34">
        <f t="shared" si="3"/>
        <v>1185.05</v>
      </c>
      <c r="V6" s="34">
        <f t="shared" si="3"/>
        <v>12283</v>
      </c>
      <c r="W6" s="34">
        <f t="shared" si="3"/>
        <v>4.34</v>
      </c>
      <c r="X6" s="34">
        <f t="shared" si="3"/>
        <v>2830.18</v>
      </c>
      <c r="Y6" s="35">
        <f>IF(Y7="",NA(),Y7)</f>
        <v>71.42</v>
      </c>
      <c r="Z6" s="35">
        <f t="shared" ref="Z6:AH6" si="4">IF(Z7="",NA(),Z7)</f>
        <v>73.290000000000006</v>
      </c>
      <c r="AA6" s="35">
        <f t="shared" si="4"/>
        <v>83.19</v>
      </c>
      <c r="AB6" s="35">
        <f t="shared" si="4"/>
        <v>90.11</v>
      </c>
      <c r="AC6" s="35">
        <f t="shared" si="4"/>
        <v>98.08</v>
      </c>
      <c r="AD6" s="35">
        <f t="shared" si="4"/>
        <v>100.85</v>
      </c>
      <c r="AE6" s="35">
        <f t="shared" si="4"/>
        <v>102.13</v>
      </c>
      <c r="AF6" s="35">
        <f t="shared" si="4"/>
        <v>101.72</v>
      </c>
      <c r="AG6" s="35">
        <f t="shared" si="4"/>
        <v>102.73</v>
      </c>
      <c r="AH6" s="35">
        <f t="shared" si="4"/>
        <v>105.78</v>
      </c>
      <c r="AI6" s="34" t="str">
        <f>IF(AI7="","",IF(AI7="-","【-】","【"&amp;SUBSTITUTE(TEXT(AI7,"#,##0.00"),"-","△")&amp;"】"))</f>
        <v>【104.83】</v>
      </c>
      <c r="AJ6" s="35">
        <f>IF(AJ7="",NA(),AJ7)</f>
        <v>90.38</v>
      </c>
      <c r="AK6" s="35">
        <f t="shared" ref="AK6:AS6" si="5">IF(AK7="",NA(),AK7)</f>
        <v>231.89</v>
      </c>
      <c r="AL6" s="35">
        <f t="shared" si="5"/>
        <v>258.43</v>
      </c>
      <c r="AM6" s="35">
        <f t="shared" si="5"/>
        <v>262.45</v>
      </c>
      <c r="AN6" s="35">
        <f t="shared" si="5"/>
        <v>233.17</v>
      </c>
      <c r="AO6" s="35">
        <f t="shared" si="5"/>
        <v>110.77</v>
      </c>
      <c r="AP6" s="35">
        <f t="shared" si="5"/>
        <v>109.51</v>
      </c>
      <c r="AQ6" s="35">
        <f t="shared" si="5"/>
        <v>112.88</v>
      </c>
      <c r="AR6" s="35">
        <f t="shared" si="5"/>
        <v>94.97</v>
      </c>
      <c r="AS6" s="35">
        <f t="shared" si="5"/>
        <v>63.96</v>
      </c>
      <c r="AT6" s="34" t="str">
        <f>IF(AT7="","",IF(AT7="-","【-】","【"&amp;SUBSTITUTE(TEXT(AT7,"#,##0.00"),"-","△")&amp;"】"))</f>
        <v>【61.55】</v>
      </c>
      <c r="AU6" s="35">
        <f>IF(AU7="",NA(),AU7)</f>
        <v>97.38</v>
      </c>
      <c r="AV6" s="35">
        <f t="shared" ref="AV6:BD6" si="6">IF(AV7="",NA(),AV7)</f>
        <v>74.03</v>
      </c>
      <c r="AW6" s="35">
        <f t="shared" si="6"/>
        <v>71.98</v>
      </c>
      <c r="AX6" s="35">
        <f t="shared" si="6"/>
        <v>76.33</v>
      </c>
      <c r="AY6" s="35">
        <f t="shared" si="6"/>
        <v>105.65</v>
      </c>
      <c r="AZ6" s="35">
        <f t="shared" si="6"/>
        <v>46.78</v>
      </c>
      <c r="BA6" s="35">
        <f t="shared" si="6"/>
        <v>47.44</v>
      </c>
      <c r="BB6" s="35">
        <f t="shared" si="6"/>
        <v>49.18</v>
      </c>
      <c r="BC6" s="35">
        <f t="shared" si="6"/>
        <v>47.72</v>
      </c>
      <c r="BD6" s="35">
        <f t="shared" si="6"/>
        <v>44.24</v>
      </c>
      <c r="BE6" s="34" t="str">
        <f>IF(BE7="","",IF(BE7="-","【-】","【"&amp;SUBSTITUTE(TEXT(BE7,"#,##0.00"),"-","△")&amp;"】"))</f>
        <v>【45.34】</v>
      </c>
      <c r="BF6" s="35">
        <f>IF(BF7="",NA(),BF7)</f>
        <v>2290.16</v>
      </c>
      <c r="BG6" s="35">
        <f t="shared" ref="BG6:BO6" si="7">IF(BG7="",NA(),BG7)</f>
        <v>2093.17</v>
      </c>
      <c r="BH6" s="35">
        <f t="shared" si="7"/>
        <v>1975.74</v>
      </c>
      <c r="BI6" s="35">
        <f t="shared" si="7"/>
        <v>1741.24</v>
      </c>
      <c r="BJ6" s="35">
        <f t="shared" si="7"/>
        <v>1487.96</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60.8</v>
      </c>
      <c r="BR6" s="35">
        <f t="shared" ref="BR6:BZ6" si="8">IF(BR7="",NA(),BR7)</f>
        <v>76.92</v>
      </c>
      <c r="BS6" s="35">
        <f t="shared" si="8"/>
        <v>77.2</v>
      </c>
      <c r="BT6" s="35">
        <f t="shared" si="8"/>
        <v>82.73</v>
      </c>
      <c r="BU6" s="35">
        <f t="shared" si="8"/>
        <v>88.46</v>
      </c>
      <c r="BV6" s="35">
        <f t="shared" si="8"/>
        <v>69.87</v>
      </c>
      <c r="BW6" s="35">
        <f t="shared" si="8"/>
        <v>74.3</v>
      </c>
      <c r="BX6" s="35">
        <f t="shared" si="8"/>
        <v>72.260000000000005</v>
      </c>
      <c r="BY6" s="35">
        <f t="shared" si="8"/>
        <v>71.84</v>
      </c>
      <c r="BZ6" s="35">
        <f t="shared" si="8"/>
        <v>73.36</v>
      </c>
      <c r="CA6" s="34" t="str">
        <f>IF(CA7="","",IF(CA7="-","【-】","【"&amp;SUBSTITUTE(TEXT(CA7,"#,##0.00"),"-","△")&amp;"】"))</f>
        <v>【75.29】</v>
      </c>
      <c r="CB6" s="35">
        <f>IF(CB7="",NA(),CB7)</f>
        <v>160.6</v>
      </c>
      <c r="CC6" s="35">
        <f t="shared" ref="CC6:CK6" si="9">IF(CC7="",NA(),CC7)</f>
        <v>150</v>
      </c>
      <c r="CD6" s="35">
        <f t="shared" si="9"/>
        <v>150</v>
      </c>
      <c r="CE6" s="35">
        <f t="shared" si="9"/>
        <v>150</v>
      </c>
      <c r="CF6" s="35">
        <f t="shared" si="9"/>
        <v>150</v>
      </c>
      <c r="CG6" s="35">
        <f t="shared" si="9"/>
        <v>234.96</v>
      </c>
      <c r="CH6" s="35">
        <f t="shared" si="9"/>
        <v>221.81</v>
      </c>
      <c r="CI6" s="35">
        <f t="shared" si="9"/>
        <v>230.02</v>
      </c>
      <c r="CJ6" s="35">
        <f t="shared" si="9"/>
        <v>228.47</v>
      </c>
      <c r="CK6" s="35">
        <f t="shared" si="9"/>
        <v>224.88</v>
      </c>
      <c r="CL6" s="34" t="str">
        <f>IF(CL7="","",IF(CL7="-","【-】","【"&amp;SUBSTITUTE(TEXT(CL7,"#,##0.00"),"-","△")&amp;"】"))</f>
        <v>【215.41】</v>
      </c>
      <c r="CM6" s="35">
        <f>IF(CM7="",NA(),CM7)</f>
        <v>59.89</v>
      </c>
      <c r="CN6" s="35">
        <f t="shared" ref="CN6:CV6" si="10">IF(CN7="",NA(),CN7)</f>
        <v>63.9</v>
      </c>
      <c r="CO6" s="35">
        <f t="shared" si="10"/>
        <v>65.03</v>
      </c>
      <c r="CP6" s="35">
        <f t="shared" si="10"/>
        <v>67.48</v>
      </c>
      <c r="CQ6" s="35">
        <f t="shared" si="10"/>
        <v>71.209999999999994</v>
      </c>
      <c r="CR6" s="35">
        <f t="shared" si="10"/>
        <v>42.9</v>
      </c>
      <c r="CS6" s="35">
        <f t="shared" si="10"/>
        <v>43.36</v>
      </c>
      <c r="CT6" s="35">
        <f t="shared" si="10"/>
        <v>42.56</v>
      </c>
      <c r="CU6" s="35">
        <f t="shared" si="10"/>
        <v>42.47</v>
      </c>
      <c r="CV6" s="35">
        <f t="shared" si="10"/>
        <v>42.4</v>
      </c>
      <c r="CW6" s="34" t="str">
        <f>IF(CW7="","",IF(CW7="-","【-】","【"&amp;SUBSTITUTE(TEXT(CW7,"#,##0.00"),"-","△")&amp;"】"))</f>
        <v>【42.90】</v>
      </c>
      <c r="CX6" s="35">
        <f>IF(CX7="",NA(),CX7)</f>
        <v>84.61</v>
      </c>
      <c r="CY6" s="35">
        <f t="shared" ref="CY6:DG6" si="11">IF(CY7="",NA(),CY7)</f>
        <v>82.58</v>
      </c>
      <c r="CZ6" s="35">
        <f t="shared" si="11"/>
        <v>82.94</v>
      </c>
      <c r="DA6" s="35">
        <f t="shared" si="11"/>
        <v>95.68</v>
      </c>
      <c r="DB6" s="35">
        <f t="shared" si="11"/>
        <v>99.49</v>
      </c>
      <c r="DC6" s="35">
        <f t="shared" si="11"/>
        <v>83.5</v>
      </c>
      <c r="DD6" s="35">
        <f t="shared" si="11"/>
        <v>83.06</v>
      </c>
      <c r="DE6" s="35">
        <f t="shared" si="11"/>
        <v>83.32</v>
      </c>
      <c r="DF6" s="35">
        <f t="shared" si="11"/>
        <v>83.75</v>
      </c>
      <c r="DG6" s="35">
        <f t="shared" si="11"/>
        <v>84.19</v>
      </c>
      <c r="DH6" s="34" t="str">
        <f>IF(DH7="","",IF(DH7="-","【-】","【"&amp;SUBSTITUTE(TEXT(DH7,"#,##0.00"),"-","△")&amp;"】"))</f>
        <v>【84.75】</v>
      </c>
      <c r="DI6" s="35">
        <f>IF(DI7="",NA(),DI7)</f>
        <v>6.4</v>
      </c>
      <c r="DJ6" s="35">
        <f t="shared" ref="DJ6:DR6" si="12">IF(DJ7="",NA(),DJ7)</f>
        <v>9.35</v>
      </c>
      <c r="DK6" s="35">
        <f t="shared" si="12"/>
        <v>12.17</v>
      </c>
      <c r="DL6" s="35">
        <f t="shared" si="12"/>
        <v>15.1</v>
      </c>
      <c r="DM6" s="35">
        <f t="shared" si="12"/>
        <v>17.79</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5">
        <f t="shared" si="14"/>
        <v>0.01</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432164</v>
      </c>
      <c r="D7" s="37">
        <v>46</v>
      </c>
      <c r="E7" s="37">
        <v>17</v>
      </c>
      <c r="F7" s="37">
        <v>4</v>
      </c>
      <c r="G7" s="37">
        <v>0</v>
      </c>
      <c r="H7" s="37" t="s">
        <v>96</v>
      </c>
      <c r="I7" s="37" t="s">
        <v>97</v>
      </c>
      <c r="J7" s="37" t="s">
        <v>98</v>
      </c>
      <c r="K7" s="37" t="s">
        <v>99</v>
      </c>
      <c r="L7" s="37" t="s">
        <v>100</v>
      </c>
      <c r="M7" s="37" t="s">
        <v>101</v>
      </c>
      <c r="N7" s="38" t="s">
        <v>102</v>
      </c>
      <c r="O7" s="38">
        <v>57.91</v>
      </c>
      <c r="P7" s="38">
        <v>19.440000000000001</v>
      </c>
      <c r="Q7" s="38">
        <v>102.89</v>
      </c>
      <c r="R7" s="38">
        <v>2470</v>
      </c>
      <c r="S7" s="38">
        <v>63033</v>
      </c>
      <c r="T7" s="38">
        <v>53.19</v>
      </c>
      <c r="U7" s="38">
        <v>1185.05</v>
      </c>
      <c r="V7" s="38">
        <v>12283</v>
      </c>
      <c r="W7" s="38">
        <v>4.34</v>
      </c>
      <c r="X7" s="38">
        <v>2830.18</v>
      </c>
      <c r="Y7" s="38">
        <v>71.42</v>
      </c>
      <c r="Z7" s="38">
        <v>73.290000000000006</v>
      </c>
      <c r="AA7" s="38">
        <v>83.19</v>
      </c>
      <c r="AB7" s="38">
        <v>90.11</v>
      </c>
      <c r="AC7" s="38">
        <v>98.08</v>
      </c>
      <c r="AD7" s="38">
        <v>100.85</v>
      </c>
      <c r="AE7" s="38">
        <v>102.13</v>
      </c>
      <c r="AF7" s="38">
        <v>101.72</v>
      </c>
      <c r="AG7" s="38">
        <v>102.73</v>
      </c>
      <c r="AH7" s="38">
        <v>105.78</v>
      </c>
      <c r="AI7" s="38">
        <v>104.83</v>
      </c>
      <c r="AJ7" s="38">
        <v>90.38</v>
      </c>
      <c r="AK7" s="38">
        <v>231.89</v>
      </c>
      <c r="AL7" s="38">
        <v>258.43</v>
      </c>
      <c r="AM7" s="38">
        <v>262.45</v>
      </c>
      <c r="AN7" s="38">
        <v>233.17</v>
      </c>
      <c r="AO7" s="38">
        <v>110.77</v>
      </c>
      <c r="AP7" s="38">
        <v>109.51</v>
      </c>
      <c r="AQ7" s="38">
        <v>112.88</v>
      </c>
      <c r="AR7" s="38">
        <v>94.97</v>
      </c>
      <c r="AS7" s="38">
        <v>63.96</v>
      </c>
      <c r="AT7" s="38">
        <v>61.55</v>
      </c>
      <c r="AU7" s="38">
        <v>97.38</v>
      </c>
      <c r="AV7" s="38">
        <v>74.03</v>
      </c>
      <c r="AW7" s="38">
        <v>71.98</v>
      </c>
      <c r="AX7" s="38">
        <v>76.33</v>
      </c>
      <c r="AY7" s="38">
        <v>105.65</v>
      </c>
      <c r="AZ7" s="38">
        <v>46.78</v>
      </c>
      <c r="BA7" s="38">
        <v>47.44</v>
      </c>
      <c r="BB7" s="38">
        <v>49.18</v>
      </c>
      <c r="BC7" s="38">
        <v>47.72</v>
      </c>
      <c r="BD7" s="38">
        <v>44.24</v>
      </c>
      <c r="BE7" s="38">
        <v>45.34</v>
      </c>
      <c r="BF7" s="38">
        <v>2290.16</v>
      </c>
      <c r="BG7" s="38">
        <v>2093.17</v>
      </c>
      <c r="BH7" s="38">
        <v>1975.74</v>
      </c>
      <c r="BI7" s="38">
        <v>1741.24</v>
      </c>
      <c r="BJ7" s="38">
        <v>1487.96</v>
      </c>
      <c r="BK7" s="38">
        <v>1298.9100000000001</v>
      </c>
      <c r="BL7" s="38">
        <v>1243.71</v>
      </c>
      <c r="BM7" s="38">
        <v>1194.1500000000001</v>
      </c>
      <c r="BN7" s="38">
        <v>1206.79</v>
      </c>
      <c r="BO7" s="38">
        <v>1258.43</v>
      </c>
      <c r="BP7" s="38">
        <v>1260.21</v>
      </c>
      <c r="BQ7" s="38">
        <v>60.8</v>
      </c>
      <c r="BR7" s="38">
        <v>76.92</v>
      </c>
      <c r="BS7" s="38">
        <v>77.2</v>
      </c>
      <c r="BT7" s="38">
        <v>82.73</v>
      </c>
      <c r="BU7" s="38">
        <v>88.46</v>
      </c>
      <c r="BV7" s="38">
        <v>69.87</v>
      </c>
      <c r="BW7" s="38">
        <v>74.3</v>
      </c>
      <c r="BX7" s="38">
        <v>72.260000000000005</v>
      </c>
      <c r="BY7" s="38">
        <v>71.84</v>
      </c>
      <c r="BZ7" s="38">
        <v>73.36</v>
      </c>
      <c r="CA7" s="38">
        <v>75.290000000000006</v>
      </c>
      <c r="CB7" s="38">
        <v>160.6</v>
      </c>
      <c r="CC7" s="38">
        <v>150</v>
      </c>
      <c r="CD7" s="38">
        <v>150</v>
      </c>
      <c r="CE7" s="38">
        <v>150</v>
      </c>
      <c r="CF7" s="38">
        <v>150</v>
      </c>
      <c r="CG7" s="38">
        <v>234.96</v>
      </c>
      <c r="CH7" s="38">
        <v>221.81</v>
      </c>
      <c r="CI7" s="38">
        <v>230.02</v>
      </c>
      <c r="CJ7" s="38">
        <v>228.47</v>
      </c>
      <c r="CK7" s="38">
        <v>224.88</v>
      </c>
      <c r="CL7" s="38">
        <v>215.41</v>
      </c>
      <c r="CM7" s="38">
        <v>59.89</v>
      </c>
      <c r="CN7" s="38">
        <v>63.9</v>
      </c>
      <c r="CO7" s="38">
        <v>65.03</v>
      </c>
      <c r="CP7" s="38">
        <v>67.48</v>
      </c>
      <c r="CQ7" s="38">
        <v>71.209999999999994</v>
      </c>
      <c r="CR7" s="38">
        <v>42.9</v>
      </c>
      <c r="CS7" s="38">
        <v>43.36</v>
      </c>
      <c r="CT7" s="38">
        <v>42.56</v>
      </c>
      <c r="CU7" s="38">
        <v>42.47</v>
      </c>
      <c r="CV7" s="38">
        <v>42.4</v>
      </c>
      <c r="CW7" s="38">
        <v>42.9</v>
      </c>
      <c r="CX7" s="38">
        <v>84.61</v>
      </c>
      <c r="CY7" s="38">
        <v>82.58</v>
      </c>
      <c r="CZ7" s="38">
        <v>82.94</v>
      </c>
      <c r="DA7" s="38">
        <v>95.68</v>
      </c>
      <c r="DB7" s="38">
        <v>99.49</v>
      </c>
      <c r="DC7" s="38">
        <v>83.5</v>
      </c>
      <c r="DD7" s="38">
        <v>83.06</v>
      </c>
      <c r="DE7" s="38">
        <v>83.32</v>
      </c>
      <c r="DF7" s="38">
        <v>83.75</v>
      </c>
      <c r="DG7" s="38">
        <v>84.19</v>
      </c>
      <c r="DH7" s="38">
        <v>84.75</v>
      </c>
      <c r="DI7" s="38">
        <v>6.4</v>
      </c>
      <c r="DJ7" s="38">
        <v>9.35</v>
      </c>
      <c r="DK7" s="38">
        <v>12.17</v>
      </c>
      <c r="DL7" s="38">
        <v>15.1</v>
      </c>
      <c r="DM7" s="38">
        <v>17.79</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0.01</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塩地　由梨</cp:lastModifiedBy>
  <cp:lastPrinted>2022-01-12T01:59:03Z</cp:lastPrinted>
  <dcterms:created xsi:type="dcterms:W3CDTF">2021-12-03T07:28:14Z</dcterms:created>
  <dcterms:modified xsi:type="dcterms:W3CDTF">2022-01-14T02:59:00Z</dcterms:modified>
  <cp:category/>
</cp:coreProperties>
</file>