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下水道事業（作成中）：H30.4～\02　業務（経理）\15　経営比較分析表\R3\提出\下水道（法適）\"/>
    </mc:Choice>
  </mc:AlternateContent>
  <workbookProtection workbookAlgorithmName="SHA-512" workbookHashValue="J2EyhqKPAv1Y5VfWBftPTk6hGE8n78XxBF34VyjF1jPrjxQVTET9o7xNmEyprFqVAedAYED1YMvhVjIJPHvaKQ==" workbookSaltValue="dQIXuPpG+paYYAh1No88d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<sst xmlns="http://schemas.openxmlformats.org/spreadsheetml/2006/main" count="236" uniqueCount="118">
  <si>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</si>
  <si>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</si>
  <si>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</si>
  <si>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</si>
  <si>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</si>
  <si>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</si>
  <si>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</si>
  <si>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</si>
  <si>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</si>
  <si>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</si>
  <si>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</si>
  <si>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</si>
  <si>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</si>
  <si>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</si>
  <si>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</si>
  <si>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</si>
  <si>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</si>
  <si>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</si>
  <si>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</si>
  <si>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</si>
  <si>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</si>
  <si>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</si>
  <si>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</si>
  <si>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</si>
  <si>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</si>
  <si>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</si>
  <si>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</si>
  <si>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</si>
  <si>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</si>
  <si>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</si>
  <si>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</si>
  <si>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</si>
  <si>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</si>
  <si>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</si>
  <si>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</si>
  <si>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</si>
  <si>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</si>
  <si>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</si>
  <si>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</si>
  <si>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</si>
  <si>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</si>
  <si>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</si>
  <si>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</si>
  <si>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</si>
  <si>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</si>
  <si>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</si>
  <si>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</si>
  <si>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</si>
  <si>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</si>
  <si>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</si>
  <si>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</si>
  <si>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</si>
  <si>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</si>
  <si>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</si>
  <si>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</si>
  <si>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</si>
  <si>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</si>
  <si>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</si>
  <si>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</si>
  <si>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</si>
  <si>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</si>
  <si>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</si>
  <si>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</si>
  <si>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</si>
  <si>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</si>
  <si>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</si>
  <si>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</si>
  <si>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</si>
  <si>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</si>
  <si>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</si>
  <si>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</si>
  <si>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</si>
  <si>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</si>
  <si>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</si>
  <si>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</si>
  <si>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</si>
  <si>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</si>
  <si>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</si>
  <si>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</si>
  <si>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</si>
  <si>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</si>
  <si>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</si>
  <si>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</si>
  <si>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</si>
  <si>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</si>
  <si>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</si>
  <si>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</si>
  <si>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</si>
  <si>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</si>
  <si>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</si>
  <si>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</si>
  <si>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</si>
  <si>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</si>
  <si>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</si>
  <si>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</si>
  <si>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</si>
  <si>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山鹿市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</si>
  <si>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</si>
  <si>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</si>
  <si>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</si>
  <si>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</si>
  <si>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</si>
  <si>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</si>
  <si>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</si>
  <si>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</si>
  <si>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</si>
  <si>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</si>
  <si>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</si>
  <si>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</si>
  <si>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</si>
  <si>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</si>
  <si>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</si>
  <si>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</si>
  <si>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</si>
  <si>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</si>
  <si>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平成30年度に策定した経営戦略を基に、経営の安定化を図るべく計画的な維持管理、歳出削減、経営の効率化に努める。</t>
    <rPh sb="0" eb="2">
      <t>ヘイセイ</t>
    </rPh>
    <rPh sb="4" eb="6">
      <t>ネンド</t>
    </rPh>
    <rPh sb="7" eb="9">
      <t>サクテイ</t>
    </rPh>
    <rPh sb="11" eb="13">
      <t>ケイエイ</t>
    </rPh>
    <rPh sb="13" eb="15">
      <t>センリャク</t>
    </rPh>
    <rPh sb="16" eb="17">
      <t>モト</t>
    </rPh>
    <rPh sb="19" eb="21">
      <t>ケイエイ</t>
    </rPh>
    <rPh sb="22" eb="25">
      <t>アンテイカ</t>
    </rPh>
    <rPh sb="26" eb="27">
      <t>ハカ</t>
    </rPh>
    <rPh sb="30" eb="33">
      <t>ケイカクテキ</t>
    </rPh>
    <rPh sb="34" eb="36">
      <t>イジ</t>
    </rPh>
    <rPh sb="36" eb="38">
      <t>カンリ</t>
    </rPh>
    <rPh sb="39" eb="41">
      <t>サイシュツ</t>
    </rPh>
    <rPh sb="41" eb="43">
      <t>サクゲン</t>
    </rPh>
    <rPh sb="44" eb="46">
      <t>ケイエイ</t>
    </rPh>
    <rPh sb="47" eb="50">
      <t>コウリツカ</t>
    </rPh>
    <rPh sb="51" eb="52">
      <t>ツト</t>
    </rPh>
    <phoneticPr fontId="4"/>
  </si>
  <si>
    <t>①経常収支比率（収益で費用を賄えている状態）は、減少傾向にあるため、今後の人口減少や施設の更新等を踏まえ、維持管理費の削減等さらなる経営安定化を図る必要がある。
②累積欠損金はない。
③流動比率（短期的な債務に対する支払能力）については、適正な基準・平均値を大きく下回っている。収支のバランスを考慮し、歳出削減に努めていく。
④企業債残高対事業規模比率（使用料収入に対する企業債残高の割合）は、平均値より低い水準で推移しているが、今後、施設の老朽化に伴い更なる企業債発行が見込まれるため、計画的な更新及び企業債発行の適正管理に努める。
⑤経費回収率（経費を使用料で賄えているかの指標）は、類似団体平均値と比較すると良好な水準であるが、公共下水道に接続しており処理施設を有しないためであり、今後も歳出抑制を図り、経営の健全化に努める。
⑥汚水処理原価（汚水処理に要した費用）は、類似団体と比較すると低い水準で推移しているが、今後は人口減少に伴う使用水量の減少も見込まれるため、歳出抑制等の経営改善に努める。
⑦施設利用率（1日に対応可能な処理能力に対する、1日平均処理水量の割合）は、公共下水道に接続しており処理場を有しないため算出できない。
⑧水洗化率（汚水処理している人口の割合）は、平均値と比較し低い水準で推移しているが、高齢者世帯が多いため、対策が難しい状況である。</t>
    <rPh sb="1" eb="3">
      <t>ケイジョウ</t>
    </rPh>
    <rPh sb="3" eb="5">
      <t>シュウシ</t>
    </rPh>
    <rPh sb="5" eb="7">
      <t>ヒリツ</t>
    </rPh>
    <rPh sb="8" eb="10">
      <t>シュウエキ</t>
    </rPh>
    <rPh sb="11" eb="13">
      <t>ヒヨウ</t>
    </rPh>
    <rPh sb="14" eb="15">
      <t>マカナ</t>
    </rPh>
    <rPh sb="19" eb="21">
      <t>ジョウタイ</t>
    </rPh>
    <rPh sb="24" eb="26">
      <t>ゲンショウ</t>
    </rPh>
    <rPh sb="26" eb="28">
      <t>ケイコウ</t>
    </rPh>
    <rPh sb="34" eb="36">
      <t>コンゴ</t>
    </rPh>
    <rPh sb="37" eb="39">
      <t>ジンコウ</t>
    </rPh>
    <rPh sb="39" eb="41">
      <t>ゲンショウ</t>
    </rPh>
    <rPh sb="42" eb="44">
      <t>シセツ</t>
    </rPh>
    <rPh sb="45" eb="47">
      <t>コウシン</t>
    </rPh>
    <rPh sb="47" eb="48">
      <t>トウ</t>
    </rPh>
    <rPh sb="49" eb="50">
      <t>フ</t>
    </rPh>
    <rPh sb="53" eb="55">
      <t>イジ</t>
    </rPh>
    <rPh sb="55" eb="58">
      <t>カンリヒ</t>
    </rPh>
    <rPh sb="59" eb="61">
      <t>サクゲン</t>
    </rPh>
    <rPh sb="61" eb="62">
      <t>トウ</t>
    </rPh>
    <rPh sb="66" eb="68">
      <t>ケイエイ</t>
    </rPh>
    <rPh sb="68" eb="71">
      <t>アンテイカ</t>
    </rPh>
    <rPh sb="72" eb="73">
      <t>ハカ</t>
    </rPh>
    <rPh sb="74" eb="76">
      <t>ヒツヨウ</t>
    </rPh>
    <rPh sb="82" eb="84">
      <t>ルイセキ</t>
    </rPh>
    <rPh sb="84" eb="87">
      <t>ケッソンキン</t>
    </rPh>
    <rPh sb="93" eb="95">
      <t>リュウドウ</t>
    </rPh>
    <rPh sb="95" eb="97">
      <t>ヒリツ</t>
    </rPh>
    <rPh sb="98" eb="101">
      <t>タンキテキ</t>
    </rPh>
    <rPh sb="102" eb="104">
      <t>サイム</t>
    </rPh>
    <rPh sb="105" eb="106">
      <t>タイ</t>
    </rPh>
    <rPh sb="108" eb="110">
      <t>シハライ</t>
    </rPh>
    <rPh sb="110" eb="112">
      <t>ノウリョク</t>
    </rPh>
    <rPh sb="119" eb="121">
      <t>テキセイ</t>
    </rPh>
    <rPh sb="122" eb="124">
      <t>キジュン</t>
    </rPh>
    <rPh sb="125" eb="128">
      <t>ヘイキンチ</t>
    </rPh>
    <rPh sb="129" eb="130">
      <t>オオ</t>
    </rPh>
    <rPh sb="132" eb="134">
      <t>シタマワ</t>
    </rPh>
    <rPh sb="139" eb="141">
      <t>シュウシ</t>
    </rPh>
    <rPh sb="147" eb="149">
      <t>コウリョ</t>
    </rPh>
    <rPh sb="151" eb="153">
      <t>サイシュツ</t>
    </rPh>
    <rPh sb="153" eb="155">
      <t>サクゲン</t>
    </rPh>
    <rPh sb="156" eb="157">
      <t>ツト</t>
    </rPh>
    <rPh sb="164" eb="169">
      <t>キギョウサイザンダカ</t>
    </rPh>
    <rPh sb="169" eb="170">
      <t>タイ</t>
    </rPh>
    <rPh sb="170" eb="172">
      <t>ジギョウ</t>
    </rPh>
    <rPh sb="172" eb="174">
      <t>キボ</t>
    </rPh>
    <rPh sb="174" eb="176">
      <t>ヒリツ</t>
    </rPh>
    <rPh sb="177" eb="180">
      <t>シヨウリョウ</t>
    </rPh>
    <rPh sb="180" eb="182">
      <t>シュウニュウ</t>
    </rPh>
    <rPh sb="183" eb="184">
      <t>タイ</t>
    </rPh>
    <rPh sb="186" eb="188">
      <t>キギョウ</t>
    </rPh>
    <rPh sb="188" eb="189">
      <t>サイ</t>
    </rPh>
    <rPh sb="189" eb="191">
      <t>ザンダカ</t>
    </rPh>
    <rPh sb="192" eb="194">
      <t>ワリアイ</t>
    </rPh>
    <rPh sb="197" eb="200">
      <t>ヘイキンチ</t>
    </rPh>
    <rPh sb="202" eb="203">
      <t>ヒク</t>
    </rPh>
    <rPh sb="204" eb="206">
      <t>スイジュン</t>
    </rPh>
    <rPh sb="207" eb="209">
      <t>スイイ</t>
    </rPh>
    <rPh sb="215" eb="217">
      <t>コンゴ</t>
    </rPh>
    <rPh sb="218" eb="220">
      <t>シセツ</t>
    </rPh>
    <rPh sb="221" eb="224">
      <t>ロウキュウカ</t>
    </rPh>
    <rPh sb="225" eb="226">
      <t>トモナ</t>
    </rPh>
    <rPh sb="227" eb="228">
      <t>サラ</t>
    </rPh>
    <rPh sb="230" eb="232">
      <t>キギョウ</t>
    </rPh>
    <rPh sb="232" eb="233">
      <t>サイ</t>
    </rPh>
    <rPh sb="233" eb="235">
      <t>ハッコウ</t>
    </rPh>
    <rPh sb="236" eb="238">
      <t>ミコ</t>
    </rPh>
    <rPh sb="244" eb="247">
      <t>ケイカクテキ</t>
    </rPh>
    <rPh sb="248" eb="250">
      <t>コウシン</t>
    </rPh>
    <rPh sb="250" eb="251">
      <t>オヨ</t>
    </rPh>
    <rPh sb="252" eb="254">
      <t>キギョウ</t>
    </rPh>
    <rPh sb="254" eb="255">
      <t>サイ</t>
    </rPh>
    <rPh sb="255" eb="257">
      <t>ハッコウ</t>
    </rPh>
    <rPh sb="258" eb="260">
      <t>テキセイ</t>
    </rPh>
    <rPh sb="260" eb="262">
      <t>カンリ</t>
    </rPh>
    <rPh sb="263" eb="264">
      <t>ツト</t>
    </rPh>
    <rPh sb="269" eb="271">
      <t>ケイヒ</t>
    </rPh>
    <rPh sb="271" eb="273">
      <t>カイシュウ</t>
    </rPh>
    <rPh sb="273" eb="274">
      <t>リツ</t>
    </rPh>
    <rPh sb="275" eb="277">
      <t>ケイヒ</t>
    </rPh>
    <rPh sb="278" eb="281">
      <t>シヨウリョウ</t>
    </rPh>
    <rPh sb="282" eb="283">
      <t>マカナ</t>
    </rPh>
    <rPh sb="289" eb="291">
      <t>シヒョウ</t>
    </rPh>
    <rPh sb="294" eb="295">
      <t>ルイ</t>
    </rPh>
    <rPh sb="295" eb="296">
      <t>ニ</t>
    </rPh>
    <rPh sb="296" eb="298">
      <t>ダンタイ</t>
    </rPh>
    <rPh sb="298" eb="301">
      <t>ヘイキンチ</t>
    </rPh>
    <rPh sb="302" eb="304">
      <t>ヒカク</t>
    </rPh>
    <rPh sb="307" eb="309">
      <t>リョウコウ</t>
    </rPh>
    <rPh sb="310" eb="312">
      <t>スイジュン</t>
    </rPh>
    <rPh sb="317" eb="319">
      <t>コウキョウ</t>
    </rPh>
    <rPh sb="319" eb="322">
      <t>ゲスイドウ</t>
    </rPh>
    <rPh sb="323" eb="325">
      <t>セツゾク</t>
    </rPh>
    <rPh sb="329" eb="331">
      <t>ショリ</t>
    </rPh>
    <rPh sb="331" eb="333">
      <t>シセツ</t>
    </rPh>
    <rPh sb="334" eb="335">
      <t>ユウ</t>
    </rPh>
    <rPh sb="344" eb="346">
      <t>コンゴ</t>
    </rPh>
    <rPh sb="347" eb="349">
      <t>サイシュツ</t>
    </rPh>
    <rPh sb="349" eb="351">
      <t>ヨクセイ</t>
    </rPh>
    <rPh sb="352" eb="353">
      <t>ハカ</t>
    </rPh>
    <rPh sb="355" eb="357">
      <t>ケイエイ</t>
    </rPh>
    <rPh sb="358" eb="361">
      <t>ケンゼンカ</t>
    </rPh>
    <rPh sb="362" eb="363">
      <t>ツト</t>
    </rPh>
    <rPh sb="368" eb="374">
      <t>オスイショリゲンカ</t>
    </rPh>
    <rPh sb="375" eb="377">
      <t>オスイ</t>
    </rPh>
    <rPh sb="377" eb="379">
      <t>ショリ</t>
    </rPh>
    <rPh sb="380" eb="381">
      <t>ヨウ</t>
    </rPh>
    <rPh sb="383" eb="385">
      <t>ヒヨウ</t>
    </rPh>
    <rPh sb="388" eb="390">
      <t>ルイジ</t>
    </rPh>
    <rPh sb="390" eb="392">
      <t>ダンタイ</t>
    </rPh>
    <rPh sb="393" eb="395">
      <t>ヒカク</t>
    </rPh>
    <rPh sb="398" eb="399">
      <t>ヒク</t>
    </rPh>
    <rPh sb="400" eb="402">
      <t>スイジュン</t>
    </rPh>
    <rPh sb="403" eb="405">
      <t>スイイ</t>
    </rPh>
    <rPh sb="411" eb="413">
      <t>コンゴ</t>
    </rPh>
    <rPh sb="414" eb="416">
      <t>ジンコウ</t>
    </rPh>
    <rPh sb="416" eb="418">
      <t>ゲンショウ</t>
    </rPh>
    <rPh sb="419" eb="420">
      <t>トモナ</t>
    </rPh>
    <rPh sb="421" eb="423">
      <t>シヨウ</t>
    </rPh>
    <rPh sb="423" eb="425">
      <t>スイリョウ</t>
    </rPh>
    <rPh sb="426" eb="428">
      <t>ゲンショウ</t>
    </rPh>
    <rPh sb="429" eb="431">
      <t>ミコ</t>
    </rPh>
    <rPh sb="437" eb="439">
      <t>サイシュツ</t>
    </rPh>
    <rPh sb="439" eb="441">
      <t>ヨクセイ</t>
    </rPh>
    <rPh sb="441" eb="442">
      <t>トウ</t>
    </rPh>
    <rPh sb="443" eb="445">
      <t>ケイエイ</t>
    </rPh>
    <rPh sb="445" eb="447">
      <t>カイゼン</t>
    </rPh>
    <rPh sb="448" eb="449">
      <t>ツト</t>
    </rPh>
    <rPh sb="454" eb="456">
      <t>シセツ</t>
    </rPh>
    <rPh sb="456" eb="459">
      <t>リヨウリツ</t>
    </rPh>
    <rPh sb="461" eb="462">
      <t>ニチ</t>
    </rPh>
    <rPh sb="463" eb="465">
      <t>タイオウ</t>
    </rPh>
    <rPh sb="465" eb="467">
      <t>カノウ</t>
    </rPh>
    <rPh sb="468" eb="470">
      <t>ショリ</t>
    </rPh>
    <rPh sb="470" eb="472">
      <t>ノウリョク</t>
    </rPh>
    <rPh sb="473" eb="474">
      <t>タイ</t>
    </rPh>
    <rPh sb="478" eb="479">
      <t>ニチ</t>
    </rPh>
    <rPh sb="479" eb="481">
      <t>ヘイキン</t>
    </rPh>
    <rPh sb="481" eb="483">
      <t>ショリ</t>
    </rPh>
    <rPh sb="483" eb="485">
      <t>スイリョウ</t>
    </rPh>
    <rPh sb="486" eb="488">
      <t>ワリアイ</t>
    </rPh>
    <rPh sb="491" eb="493">
      <t>コウキョウ</t>
    </rPh>
    <rPh sb="493" eb="496">
      <t>ゲスイドウ</t>
    </rPh>
    <rPh sb="497" eb="499">
      <t>セツゾク</t>
    </rPh>
    <rPh sb="503" eb="506">
      <t>ショリジョウ</t>
    </rPh>
    <rPh sb="507" eb="508">
      <t>ユウ</t>
    </rPh>
    <rPh sb="513" eb="515">
      <t>サンシュツ</t>
    </rPh>
    <rPh sb="522" eb="525">
      <t>スイセンカ</t>
    </rPh>
    <rPh sb="525" eb="526">
      <t>リツ</t>
    </rPh>
    <rPh sb="527" eb="529">
      <t>オスイ</t>
    </rPh>
    <rPh sb="529" eb="531">
      <t>ショリ</t>
    </rPh>
    <rPh sb="535" eb="537">
      <t>ジンコウ</t>
    </rPh>
    <rPh sb="538" eb="540">
      <t>ワリアイ</t>
    </rPh>
    <rPh sb="543" eb="546">
      <t>ヘイキンチ</t>
    </rPh>
    <rPh sb="547" eb="549">
      <t>ヒカク</t>
    </rPh>
    <rPh sb="550" eb="551">
      <t>ヒク</t>
    </rPh>
    <rPh sb="552" eb="554">
      <t>スイジュン</t>
    </rPh>
    <rPh sb="555" eb="557">
      <t>スイイ</t>
    </rPh>
    <rPh sb="563" eb="566">
      <t>コウレイシャ</t>
    </rPh>
    <rPh sb="566" eb="568">
      <t>セタイ</t>
    </rPh>
    <rPh sb="569" eb="570">
      <t>オオ</t>
    </rPh>
    <rPh sb="574" eb="576">
      <t>タイサク</t>
    </rPh>
    <rPh sb="577" eb="578">
      <t>ムズカ</t>
    </rPh>
    <rPh sb="580" eb="582">
      <t>ジョウキョウ</t>
    </rPh>
    <phoneticPr fontId="4"/>
  </si>
  <si>
    <t>①有形固定資産減価償却率は、全国・類似団体平均値を上回り乖離してきているため、ストックマネジメント計画により適正な維持管理に努めていく必要がある。
②③管渠の老朽化について、耐用年数を超えた管渠はなく塩ビ管が多いため問題発生は少ないと思われるが、公共下水道への接続にあたり、長距離で汚水を圧送しているため、令和3年度に圧送管内部の調査を実施中である。</t>
    <rPh sb="1" eb="7">
      <t>ユウケイコテイシサン</t>
    </rPh>
    <rPh sb="7" eb="11">
      <t>ゲンカショウキャク</t>
    </rPh>
    <rPh sb="11" eb="12">
      <t>リツ</t>
    </rPh>
    <rPh sb="14" eb="16">
      <t>ゼンコク</t>
    </rPh>
    <rPh sb="25" eb="27">
      <t>ウワマワ</t>
    </rPh>
    <rPh sb="28" eb="30">
      <t>カイリ</t>
    </rPh>
    <rPh sb="49" eb="51">
      <t>ケイカク</t>
    </rPh>
    <rPh sb="54" eb="56">
      <t>テキセイ</t>
    </rPh>
    <rPh sb="57" eb="59">
      <t>イジ</t>
    </rPh>
    <rPh sb="59" eb="61">
      <t>カンリ</t>
    </rPh>
    <rPh sb="62" eb="63">
      <t>ツト</t>
    </rPh>
    <rPh sb="67" eb="69">
      <t>ヒツヨウ</t>
    </rPh>
    <rPh sb="76" eb="78">
      <t>カンキョ</t>
    </rPh>
    <rPh sb="79" eb="82">
      <t>ロウキュウカ</t>
    </rPh>
    <rPh sb="87" eb="89">
      <t>タイヨウ</t>
    </rPh>
    <rPh sb="89" eb="91">
      <t>ネンスウ</t>
    </rPh>
    <rPh sb="92" eb="93">
      <t>コ</t>
    </rPh>
    <rPh sb="95" eb="97">
      <t>カンキョ</t>
    </rPh>
    <rPh sb="100" eb="101">
      <t>エン</t>
    </rPh>
    <rPh sb="102" eb="103">
      <t>カン</t>
    </rPh>
    <rPh sb="104" eb="105">
      <t>オオ</t>
    </rPh>
    <rPh sb="108" eb="110">
      <t>モンダイ</t>
    </rPh>
    <rPh sb="110" eb="112">
      <t>ハッセイ</t>
    </rPh>
    <rPh sb="113" eb="114">
      <t>スク</t>
    </rPh>
    <rPh sb="117" eb="118">
      <t>オモ</t>
    </rPh>
    <rPh sb="123" eb="125">
      <t>コウキョウ</t>
    </rPh>
    <rPh sb="125" eb="128">
      <t>ゲスイドウ</t>
    </rPh>
    <rPh sb="130" eb="132">
      <t>セツゾク</t>
    </rPh>
    <rPh sb="137" eb="140">
      <t>チョウキョリ</t>
    </rPh>
    <rPh sb="141" eb="143">
      <t>オスイ</t>
    </rPh>
    <rPh sb="144" eb="146">
      <t>アッソウ</t>
    </rPh>
    <rPh sb="153" eb="155">
      <t>レイワ</t>
    </rPh>
    <rPh sb="156" eb="158">
      <t>ネンド</t>
    </rPh>
    <rPh sb="159" eb="162">
      <t>アッソウカン</t>
    </rPh>
    <rPh sb="162" eb="164">
      <t>ナイブ</t>
    </rPh>
    <rPh sb="165" eb="167">
      <t>チョウサ</t>
    </rPh>
    <rPh sb="168" eb="170">
      <t>ジッシ</t>
    </rPh>
    <rPh sb="170" eb="171">
      <t>ナカ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</si>
</sst>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formatCode="#,##0.00;&quot;△&quot;#,##0.00;&quot;-&quot;">
                  <c:v>0.06</c:v>
                </c:pt>
                <c:pt idx="1">
                  <c:v>0</c:v>
                </c:pt>
                <c:pt idx="2">
                  <c:v>0</c:v>
                </c:pt>
                <c:pt idx="3">
                  <c:v>0</c:v>
                </c:pt>
                <c:pt idx="4">
                  <c:v>0</c:v>
                </c:pt>
              </c:numCache>
            </c:numRef>
          </c:val>
          <c:extLst>
            <c:ext xmlns:c16="http://schemas.microsoft.com/office/drawing/2014/chart" uri="{C3380CC4-5D6E-409C-BE32-E72D297353CC}">
              <c16:uniqueId val="{00000000-39C2-4BAB-A954-D618E1C4929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0.39</c:v>
                </c:pt>
              </c:numCache>
            </c:numRef>
          </c:val>
          <c:smooth val="0"/>
          <c:extLst>
            <c:ext xmlns:c16="http://schemas.microsoft.com/office/drawing/2014/chart" uri="{C3380CC4-5D6E-409C-BE32-E72D297353CC}">
              <c16:uniqueId val="{00000001-39C2-4BAB-A954-D618E1C4929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3F9-44F0-A33D-16AA6010F6C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42.4</c:v>
                </c:pt>
              </c:numCache>
            </c:numRef>
          </c:val>
          <c:smooth val="0"/>
          <c:extLst>
            <c:ext xmlns:c16="http://schemas.microsoft.com/office/drawing/2014/chart" uri="{C3380CC4-5D6E-409C-BE32-E72D297353CC}">
              <c16:uniqueId val="{00000001-53F9-44F0-A33D-16AA6010F6C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67.8</c:v>
                </c:pt>
                <c:pt idx="1">
                  <c:v>67.290000000000006</c:v>
                </c:pt>
                <c:pt idx="2">
                  <c:v>67.87</c:v>
                </c:pt>
                <c:pt idx="3">
                  <c:v>69.05</c:v>
                </c:pt>
                <c:pt idx="4">
                  <c:v>71.08</c:v>
                </c:pt>
              </c:numCache>
            </c:numRef>
          </c:val>
          <c:extLst>
            <c:ext xmlns:c16="http://schemas.microsoft.com/office/drawing/2014/chart" uri="{C3380CC4-5D6E-409C-BE32-E72D297353CC}">
              <c16:uniqueId val="{00000000-3C83-46E5-91E5-1DE42031662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84.19</c:v>
                </c:pt>
              </c:numCache>
            </c:numRef>
          </c:val>
          <c:smooth val="0"/>
          <c:extLst>
            <c:ext xmlns:c16="http://schemas.microsoft.com/office/drawing/2014/chart" uri="{C3380CC4-5D6E-409C-BE32-E72D297353CC}">
              <c16:uniqueId val="{00000001-3C83-46E5-91E5-1DE42031662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129.19999999999999</c:v>
                </c:pt>
                <c:pt idx="1">
                  <c:v>119.73</c:v>
                </c:pt>
                <c:pt idx="2">
                  <c:v>100.17</c:v>
                </c:pt>
                <c:pt idx="3">
                  <c:v>94.43</c:v>
                </c:pt>
                <c:pt idx="4">
                  <c:v>80.59</c:v>
                </c:pt>
              </c:numCache>
            </c:numRef>
          </c:val>
          <c:extLst>
            <c:ext xmlns:c16="http://schemas.microsoft.com/office/drawing/2014/chart" uri="{C3380CC4-5D6E-409C-BE32-E72D297353CC}">
              <c16:uniqueId val="{00000000-EBEA-4370-B4C0-D1249769AC7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100.85</c:v>
                </c:pt>
                <c:pt idx="1">
                  <c:v>102.13</c:v>
                </c:pt>
                <c:pt idx="2">
                  <c:v>101.72</c:v>
                </c:pt>
                <c:pt idx="3">
                  <c:v>102.73</c:v>
                </c:pt>
                <c:pt idx="4">
                  <c:v>105.78</c:v>
                </c:pt>
              </c:numCache>
            </c:numRef>
          </c:val>
          <c:smooth val="0"/>
          <c:extLst>
            <c:ext xmlns:c16="http://schemas.microsoft.com/office/drawing/2014/chart" uri="{C3380CC4-5D6E-409C-BE32-E72D297353CC}">
              <c16:uniqueId val="{00000001-EBEA-4370-B4C0-D1249769AC7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27.04</c:v>
                </c:pt>
                <c:pt idx="1">
                  <c:v>29.26</c:v>
                </c:pt>
                <c:pt idx="2">
                  <c:v>31.43</c:v>
                </c:pt>
                <c:pt idx="3">
                  <c:v>33.42</c:v>
                </c:pt>
                <c:pt idx="4">
                  <c:v>35.47</c:v>
                </c:pt>
              </c:numCache>
            </c:numRef>
          </c:val>
          <c:extLst>
            <c:ext xmlns:c16="http://schemas.microsoft.com/office/drawing/2014/chart" uri="{C3380CC4-5D6E-409C-BE32-E72D297353CC}">
              <c16:uniqueId val="{00000000-0950-4653-9AD0-440CDD09F46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22.77</c:v>
                </c:pt>
                <c:pt idx="1">
                  <c:v>23.93</c:v>
                </c:pt>
                <c:pt idx="2">
                  <c:v>24.68</c:v>
                </c:pt>
                <c:pt idx="3">
                  <c:v>24.68</c:v>
                </c:pt>
                <c:pt idx="4">
                  <c:v>21.36</c:v>
                </c:pt>
              </c:numCache>
            </c:numRef>
          </c:val>
          <c:smooth val="0"/>
          <c:extLst>
            <c:ext xmlns:c16="http://schemas.microsoft.com/office/drawing/2014/chart" uri="{C3380CC4-5D6E-409C-BE32-E72D297353CC}">
              <c16:uniqueId val="{00000001-0950-4653-9AD0-440CDD09F46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4AE-472D-BA5E-62EA3C91539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0.01</c:v>
                </c:pt>
                <c:pt idx="3" formatCode="#,##0.00;&quot;△&quot;#,##0.00;&quot;-&quot;">
                  <c:v>8.6199999999999992</c:v>
                </c:pt>
                <c:pt idx="4" formatCode="#,##0.00;&quot;△&quot;#,##0.00;&quot;-&quot;">
                  <c:v>0.01</c:v>
                </c:pt>
              </c:numCache>
            </c:numRef>
          </c:val>
          <c:smooth val="0"/>
          <c:extLst>
            <c:ext xmlns:c16="http://schemas.microsoft.com/office/drawing/2014/chart" uri="{C3380CC4-5D6E-409C-BE32-E72D297353CC}">
              <c16:uniqueId val="{00000001-44AE-472D-BA5E-62EA3C91539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formatCode="#,##0.00;&quot;△&quot;#,##0.00;&quot;-&quot;">
                  <c:v>138.21</c:v>
                </c:pt>
                <c:pt idx="1">
                  <c:v>0</c:v>
                </c:pt>
                <c:pt idx="2">
                  <c:v>0</c:v>
                </c:pt>
                <c:pt idx="3">
                  <c:v>0</c:v>
                </c:pt>
                <c:pt idx="4">
                  <c:v>0</c:v>
                </c:pt>
              </c:numCache>
            </c:numRef>
          </c:val>
          <c:extLst>
            <c:ext xmlns:c16="http://schemas.microsoft.com/office/drawing/2014/chart" uri="{C3380CC4-5D6E-409C-BE32-E72D297353CC}">
              <c16:uniqueId val="{00000000-D10D-4CA0-830B-72D11E75905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110.77</c:v>
                </c:pt>
                <c:pt idx="1">
                  <c:v>109.51</c:v>
                </c:pt>
                <c:pt idx="2">
                  <c:v>112.88</c:v>
                </c:pt>
                <c:pt idx="3">
                  <c:v>94.97</c:v>
                </c:pt>
                <c:pt idx="4">
                  <c:v>63.96</c:v>
                </c:pt>
              </c:numCache>
            </c:numRef>
          </c:val>
          <c:smooth val="0"/>
          <c:extLst>
            <c:ext xmlns:c16="http://schemas.microsoft.com/office/drawing/2014/chart" uri="{C3380CC4-5D6E-409C-BE32-E72D297353CC}">
              <c16:uniqueId val="{00000001-D10D-4CA0-830B-72D11E75905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64.94</c:v>
                </c:pt>
                <c:pt idx="1">
                  <c:v>67.52</c:v>
                </c:pt>
                <c:pt idx="2">
                  <c:v>30.53</c:v>
                </c:pt>
                <c:pt idx="3">
                  <c:v>7.01</c:v>
                </c:pt>
                <c:pt idx="4">
                  <c:v>14.52</c:v>
                </c:pt>
              </c:numCache>
            </c:numRef>
          </c:val>
          <c:extLst>
            <c:ext xmlns:c16="http://schemas.microsoft.com/office/drawing/2014/chart" uri="{C3380CC4-5D6E-409C-BE32-E72D297353CC}">
              <c16:uniqueId val="{00000000-43C2-40F1-8259-25DEAAB5BBB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46.78</c:v>
                </c:pt>
                <c:pt idx="1">
                  <c:v>47.44</c:v>
                </c:pt>
                <c:pt idx="2">
                  <c:v>49.18</c:v>
                </c:pt>
                <c:pt idx="3">
                  <c:v>47.72</c:v>
                </c:pt>
                <c:pt idx="4">
                  <c:v>44.24</c:v>
                </c:pt>
              </c:numCache>
            </c:numRef>
          </c:val>
          <c:smooth val="0"/>
          <c:extLst>
            <c:ext xmlns:c16="http://schemas.microsoft.com/office/drawing/2014/chart" uri="{C3380CC4-5D6E-409C-BE32-E72D297353CC}">
              <c16:uniqueId val="{00000001-43C2-40F1-8259-25DEAAB5BBB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formatCode="#,##0.00;&quot;△&quot;#,##0.00">
                  <c:v>0</c:v>
                </c:pt>
                <c:pt idx="1">
                  <c:v>1686.86</c:v>
                </c:pt>
                <c:pt idx="2">
                  <c:v>739.36</c:v>
                </c:pt>
                <c:pt idx="3">
                  <c:v>686.33</c:v>
                </c:pt>
                <c:pt idx="4">
                  <c:v>618.71</c:v>
                </c:pt>
              </c:numCache>
            </c:numRef>
          </c:val>
          <c:extLst>
            <c:ext xmlns:c16="http://schemas.microsoft.com/office/drawing/2014/chart" uri="{C3380CC4-5D6E-409C-BE32-E72D297353CC}">
              <c16:uniqueId val="{00000000-AB2E-442F-A8B5-FC9AD6F37B4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1258.43</c:v>
                </c:pt>
              </c:numCache>
            </c:numRef>
          </c:val>
          <c:smooth val="0"/>
          <c:extLst>
            <c:ext xmlns:c16="http://schemas.microsoft.com/office/drawing/2014/chart" uri="{C3380CC4-5D6E-409C-BE32-E72D297353CC}">
              <c16:uniqueId val="{00000001-AB2E-442F-A8B5-FC9AD6F37B4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127.26</c:v>
                </c:pt>
                <c:pt idx="1">
                  <c:v>93.57</c:v>
                </c:pt>
                <c:pt idx="2">
                  <c:v>94.82</c:v>
                </c:pt>
                <c:pt idx="3">
                  <c:v>100</c:v>
                </c:pt>
                <c:pt idx="4">
                  <c:v>93.52</c:v>
                </c:pt>
              </c:numCache>
            </c:numRef>
          </c:val>
          <c:extLst>
            <c:ext xmlns:c16="http://schemas.microsoft.com/office/drawing/2014/chart" uri="{C3380CC4-5D6E-409C-BE32-E72D297353CC}">
              <c16:uniqueId val="{00000000-92D5-488B-84E3-1CF67190E1A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73.36</c:v>
                </c:pt>
              </c:numCache>
            </c:numRef>
          </c:val>
          <c:smooth val="0"/>
          <c:extLst>
            <c:ext xmlns:c16="http://schemas.microsoft.com/office/drawing/2014/chart" uri="{C3380CC4-5D6E-409C-BE32-E72D297353CC}">
              <c16:uniqueId val="{00000001-92D5-488B-84E3-1CF67190E1A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131.85</c:v>
                </c:pt>
                <c:pt idx="1">
                  <c:v>150</c:v>
                </c:pt>
                <c:pt idx="2">
                  <c:v>150</c:v>
                </c:pt>
                <c:pt idx="3">
                  <c:v>152.69</c:v>
                </c:pt>
                <c:pt idx="4">
                  <c:v>150</c:v>
                </c:pt>
              </c:numCache>
            </c:numRef>
          </c:val>
          <c:extLst>
            <c:ext xmlns:c16="http://schemas.microsoft.com/office/drawing/2014/chart" uri="{C3380CC4-5D6E-409C-BE32-E72D297353CC}">
              <c16:uniqueId val="{00000000-F637-413E-91CF-D4F1E951B1D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224.88</c:v>
                </c:pt>
              </c:numCache>
            </c:numRef>
          </c:val>
          <c:smooth val="0"/>
          <c:extLst>
            <c:ext xmlns:c16="http://schemas.microsoft.com/office/drawing/2014/chart" uri="{C3380CC4-5D6E-409C-BE32-E72D297353CC}">
              <c16:uniqueId val="{00000001-F637-413E-91CF-D4F1E951B1D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熊本県　山鹿市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50800</v>
      </c>
      <c r="AM8" s="69"/>
      <c r="AN8" s="69"/>
      <c r="AO8" s="69"/>
      <c r="AP8" s="69"/>
      <c r="AQ8" s="69"/>
      <c r="AR8" s="69"/>
      <c r="AS8" s="69"/>
      <c r="AT8" s="68">
        <f>データ!T6</f>
        <v>299.69</v>
      </c>
      <c r="AU8" s="68"/>
      <c r="AV8" s="68"/>
      <c r="AW8" s="68"/>
      <c r="AX8" s="68"/>
      <c r="AY8" s="68"/>
      <c r="AZ8" s="68"/>
      <c r="BA8" s="68"/>
      <c r="BB8" s="68">
        <f>データ!U6</f>
        <v>169.51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57.16</v>
      </c>
      <c r="J10" s="68"/>
      <c r="K10" s="68"/>
      <c r="L10" s="68"/>
      <c r="M10" s="68"/>
      <c r="N10" s="68"/>
      <c r="O10" s="68"/>
      <c r="P10" s="68">
        <f>データ!P6</f>
        <v>10.9</v>
      </c>
      <c r="Q10" s="68"/>
      <c r="R10" s="68"/>
      <c r="S10" s="68"/>
      <c r="T10" s="68"/>
      <c r="U10" s="68"/>
      <c r="V10" s="68"/>
      <c r="W10" s="68">
        <f>データ!Q6</f>
        <v>88.9</v>
      </c>
      <c r="X10" s="68"/>
      <c r="Y10" s="68"/>
      <c r="Z10" s="68"/>
      <c r="AA10" s="68"/>
      <c r="AB10" s="68"/>
      <c r="AC10" s="68"/>
      <c r="AD10" s="69">
        <f>データ!R6</f>
        <v>3560</v>
      </c>
      <c r="AE10" s="69"/>
      <c r="AF10" s="69"/>
      <c r="AG10" s="69"/>
      <c r="AH10" s="69"/>
      <c r="AI10" s="69"/>
      <c r="AJ10" s="69"/>
      <c r="AK10" s="2"/>
      <c r="AL10" s="69">
        <f>データ!V6</f>
        <v>5512</v>
      </c>
      <c r="AM10" s="69"/>
      <c r="AN10" s="69"/>
      <c r="AO10" s="69"/>
      <c r="AP10" s="69"/>
      <c r="AQ10" s="69"/>
      <c r="AR10" s="69"/>
      <c r="AS10" s="69"/>
      <c r="AT10" s="68">
        <f>データ!W6</f>
        <v>2</v>
      </c>
      <c r="AU10" s="68"/>
      <c r="AV10" s="68"/>
      <c r="AW10" s="68"/>
      <c r="AX10" s="68"/>
      <c r="AY10" s="68"/>
      <c r="AZ10" s="68"/>
      <c r="BA10" s="68"/>
      <c r="BB10" s="68">
        <f>データ!X6</f>
        <v>2756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TjKYYv1Qz/laf9WaiT6kOV55Sc3EsR4FbMTBav2VpObfAMTkyjSkfi0rVKWTDWgsRb2e+k3ihq3WSqeCS2Q2zQ==" saltValue="oahdeFaWvjBvc+kioMSpm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432083</v>
      </c>
      <c r="D6" s="33">
        <f t="shared" si="3"/>
        <v>46</v>
      </c>
      <c r="E6" s="33">
        <f t="shared" si="3"/>
        <v>17</v>
      </c>
      <c r="F6" s="33">
        <f t="shared" si="3"/>
        <v>4</v>
      </c>
      <c r="G6" s="33">
        <f t="shared" si="3"/>
        <v>0</v>
      </c>
      <c r="H6" s="33" t="str">
        <f t="shared" si="3"/>
        <v>熊本県　山鹿市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57.16</v>
      </c>
      <c r="P6" s="34">
        <f t="shared" si="3"/>
        <v>10.9</v>
      </c>
      <c r="Q6" s="34">
        <f t="shared" si="3"/>
        <v>88.9</v>
      </c>
      <c r="R6" s="34">
        <f t="shared" si="3"/>
        <v>3560</v>
      </c>
      <c r="S6" s="34">
        <f t="shared" si="3"/>
        <v>50800</v>
      </c>
      <c r="T6" s="34">
        <f t="shared" si="3"/>
        <v>299.69</v>
      </c>
      <c r="U6" s="34">
        <f t="shared" si="3"/>
        <v>169.51</v>
      </c>
      <c r="V6" s="34">
        <f t="shared" si="3"/>
        <v>5512</v>
      </c>
      <c r="W6" s="34">
        <f t="shared" si="3"/>
        <v>2</v>
      </c>
      <c r="X6" s="34">
        <f t="shared" si="3"/>
        <v>2756</v>
      </c>
      <c r="Y6" s="35">
        <f>IF(Y7="",NA(),Y7)</f>
        <v>129.19999999999999</v>
      </c>
      <c r="Z6" s="35">
        <f t="shared" ref="Z6:AH6" si="4">IF(Z7="",NA(),Z7)</f>
        <v>119.73</v>
      </c>
      <c r="AA6" s="35">
        <f t="shared" si="4"/>
        <v>100.17</v>
      </c>
      <c r="AB6" s="35">
        <f t="shared" si="4"/>
        <v>94.43</v>
      </c>
      <c r="AC6" s="35">
        <f t="shared" si="4"/>
        <v>80.59</v>
      </c>
      <c r="AD6" s="35">
        <f t="shared" si="4"/>
        <v>100.85</v>
      </c>
      <c r="AE6" s="35">
        <f t="shared" si="4"/>
        <v>102.13</v>
      </c>
      <c r="AF6" s="35">
        <f t="shared" si="4"/>
        <v>101.72</v>
      </c>
      <c r="AG6" s="35">
        <f t="shared" si="4"/>
        <v>102.73</v>
      </c>
      <c r="AH6" s="35">
        <f t="shared" si="4"/>
        <v>105.78</v>
      </c>
      <c r="AI6" s="34" t="str">
        <f>IF(AI7="","",IF(AI7="-","【-】","【"&amp;SUBSTITUTE(TEXT(AI7,"#,##0.00"),"-","△")&amp;"】"))</f>
        <v>【104.83】</v>
      </c>
      <c r="AJ6" s="35">
        <f>IF(AJ7="",NA(),AJ7)</f>
        <v>138.21</v>
      </c>
      <c r="AK6" s="34">
        <f t="shared" ref="AK6:AS6" si="5">IF(AK7="",NA(),AK7)</f>
        <v>0</v>
      </c>
      <c r="AL6" s="34">
        <f t="shared" si="5"/>
        <v>0</v>
      </c>
      <c r="AM6" s="34">
        <f t="shared" si="5"/>
        <v>0</v>
      </c>
      <c r="AN6" s="34">
        <f t="shared" si="5"/>
        <v>0</v>
      </c>
      <c r="AO6" s="35">
        <f t="shared" si="5"/>
        <v>110.77</v>
      </c>
      <c r="AP6" s="35">
        <f t="shared" si="5"/>
        <v>109.51</v>
      </c>
      <c r="AQ6" s="35">
        <f t="shared" si="5"/>
        <v>112.88</v>
      </c>
      <c r="AR6" s="35">
        <f t="shared" si="5"/>
        <v>94.97</v>
      </c>
      <c r="AS6" s="35">
        <f t="shared" si="5"/>
        <v>63.96</v>
      </c>
      <c r="AT6" s="34" t="str">
        <f>IF(AT7="","",IF(AT7="-","【-】","【"&amp;SUBSTITUTE(TEXT(AT7,"#,##0.00"),"-","△")&amp;"】"))</f>
        <v>【61.55】</v>
      </c>
      <c r="AU6" s="35">
        <f>IF(AU7="",NA(),AU7)</f>
        <v>64.94</v>
      </c>
      <c r="AV6" s="35">
        <f t="shared" ref="AV6:BD6" si="6">IF(AV7="",NA(),AV7)</f>
        <v>67.52</v>
      </c>
      <c r="AW6" s="35">
        <f t="shared" si="6"/>
        <v>30.53</v>
      </c>
      <c r="AX6" s="35">
        <f t="shared" si="6"/>
        <v>7.01</v>
      </c>
      <c r="AY6" s="35">
        <f t="shared" si="6"/>
        <v>14.52</v>
      </c>
      <c r="AZ6" s="35">
        <f t="shared" si="6"/>
        <v>46.78</v>
      </c>
      <c r="BA6" s="35">
        <f t="shared" si="6"/>
        <v>47.44</v>
      </c>
      <c r="BB6" s="35">
        <f t="shared" si="6"/>
        <v>49.18</v>
      </c>
      <c r="BC6" s="35">
        <f t="shared" si="6"/>
        <v>47.72</v>
      </c>
      <c r="BD6" s="35">
        <f t="shared" si="6"/>
        <v>44.24</v>
      </c>
      <c r="BE6" s="34" t="str">
        <f>IF(BE7="","",IF(BE7="-","【-】","【"&amp;SUBSTITUTE(TEXT(BE7,"#,##0.00"),"-","△")&amp;"】"))</f>
        <v>【45.34】</v>
      </c>
      <c r="BF6" s="34">
        <f>IF(BF7="",NA(),BF7)</f>
        <v>0</v>
      </c>
      <c r="BG6" s="35">
        <f t="shared" ref="BG6:BO6" si="7">IF(BG7="",NA(),BG7)</f>
        <v>1686.86</v>
      </c>
      <c r="BH6" s="35">
        <f t="shared" si="7"/>
        <v>739.36</v>
      </c>
      <c r="BI6" s="35">
        <f t="shared" si="7"/>
        <v>686.33</v>
      </c>
      <c r="BJ6" s="35">
        <f t="shared" si="7"/>
        <v>618.71</v>
      </c>
      <c r="BK6" s="35">
        <f t="shared" si="7"/>
        <v>1298.9100000000001</v>
      </c>
      <c r="BL6" s="35">
        <f t="shared" si="7"/>
        <v>1243.71</v>
      </c>
      <c r="BM6" s="35">
        <f t="shared" si="7"/>
        <v>1194.1500000000001</v>
      </c>
      <c r="BN6" s="35">
        <f t="shared" si="7"/>
        <v>1206.79</v>
      </c>
      <c r="BO6" s="35">
        <f t="shared" si="7"/>
        <v>1258.43</v>
      </c>
      <c r="BP6" s="34" t="str">
        <f>IF(BP7="","",IF(BP7="-","【-】","【"&amp;SUBSTITUTE(TEXT(BP7,"#,##0.00"),"-","△")&amp;"】"))</f>
        <v>【1,260.21】</v>
      </c>
      <c r="BQ6" s="35">
        <f>IF(BQ7="",NA(),BQ7)</f>
        <v>127.26</v>
      </c>
      <c r="BR6" s="35">
        <f t="shared" ref="BR6:BZ6" si="8">IF(BR7="",NA(),BR7)</f>
        <v>93.57</v>
      </c>
      <c r="BS6" s="35">
        <f t="shared" si="8"/>
        <v>94.82</v>
      </c>
      <c r="BT6" s="35">
        <f t="shared" si="8"/>
        <v>100</v>
      </c>
      <c r="BU6" s="35">
        <f t="shared" si="8"/>
        <v>93.52</v>
      </c>
      <c r="BV6" s="35">
        <f t="shared" si="8"/>
        <v>69.87</v>
      </c>
      <c r="BW6" s="35">
        <f t="shared" si="8"/>
        <v>74.3</v>
      </c>
      <c r="BX6" s="35">
        <f t="shared" si="8"/>
        <v>72.260000000000005</v>
      </c>
      <c r="BY6" s="35">
        <f t="shared" si="8"/>
        <v>71.84</v>
      </c>
      <c r="BZ6" s="35">
        <f t="shared" si="8"/>
        <v>73.36</v>
      </c>
      <c r="CA6" s="34" t="str">
        <f>IF(CA7="","",IF(CA7="-","【-】","【"&amp;SUBSTITUTE(TEXT(CA7,"#,##0.00"),"-","△")&amp;"】"))</f>
        <v>【75.29】</v>
      </c>
      <c r="CB6" s="35">
        <f>IF(CB7="",NA(),CB7)</f>
        <v>131.85</v>
      </c>
      <c r="CC6" s="35">
        <f t="shared" ref="CC6:CK6" si="9">IF(CC7="",NA(),CC7)</f>
        <v>150</v>
      </c>
      <c r="CD6" s="35">
        <f t="shared" si="9"/>
        <v>150</v>
      </c>
      <c r="CE6" s="35">
        <f t="shared" si="9"/>
        <v>152.69</v>
      </c>
      <c r="CF6" s="35">
        <f t="shared" si="9"/>
        <v>150</v>
      </c>
      <c r="CG6" s="35">
        <f t="shared" si="9"/>
        <v>234.96</v>
      </c>
      <c r="CH6" s="35">
        <f t="shared" si="9"/>
        <v>221.81</v>
      </c>
      <c r="CI6" s="35">
        <f t="shared" si="9"/>
        <v>230.02</v>
      </c>
      <c r="CJ6" s="35">
        <f t="shared" si="9"/>
        <v>228.47</v>
      </c>
      <c r="CK6" s="35">
        <f t="shared" si="9"/>
        <v>224.88</v>
      </c>
      <c r="CL6" s="34" t="str">
        <f>IF(CL7="","",IF(CL7="-","【-】","【"&amp;SUBSTITUTE(TEXT(CL7,"#,##0.00"),"-","△")&amp;"】"))</f>
        <v>【215.41】</v>
      </c>
      <c r="CM6" s="35" t="str">
        <f>IF(CM7="",NA(),CM7)</f>
        <v>-</v>
      </c>
      <c r="CN6" s="35" t="str">
        <f t="shared" ref="CN6:CV6" si="10">IF(CN7="",NA(),CN7)</f>
        <v>-</v>
      </c>
      <c r="CO6" s="35" t="str">
        <f t="shared" si="10"/>
        <v>-</v>
      </c>
      <c r="CP6" s="35" t="str">
        <f t="shared" si="10"/>
        <v>-</v>
      </c>
      <c r="CQ6" s="35" t="str">
        <f t="shared" si="10"/>
        <v>-</v>
      </c>
      <c r="CR6" s="35">
        <f t="shared" si="10"/>
        <v>42.9</v>
      </c>
      <c r="CS6" s="35">
        <f t="shared" si="10"/>
        <v>43.36</v>
      </c>
      <c r="CT6" s="35">
        <f t="shared" si="10"/>
        <v>42.56</v>
      </c>
      <c r="CU6" s="35">
        <f t="shared" si="10"/>
        <v>42.47</v>
      </c>
      <c r="CV6" s="35">
        <f t="shared" si="10"/>
        <v>42.4</v>
      </c>
      <c r="CW6" s="34" t="str">
        <f>IF(CW7="","",IF(CW7="-","【-】","【"&amp;SUBSTITUTE(TEXT(CW7,"#,##0.00"),"-","△")&amp;"】"))</f>
        <v>【42.90】</v>
      </c>
      <c r="CX6" s="35">
        <f>IF(CX7="",NA(),CX7)</f>
        <v>67.8</v>
      </c>
      <c r="CY6" s="35">
        <f t="shared" ref="CY6:DG6" si="11">IF(CY7="",NA(),CY7)</f>
        <v>67.290000000000006</v>
      </c>
      <c r="CZ6" s="35">
        <f t="shared" si="11"/>
        <v>67.87</v>
      </c>
      <c r="DA6" s="35">
        <f t="shared" si="11"/>
        <v>69.05</v>
      </c>
      <c r="DB6" s="35">
        <f t="shared" si="11"/>
        <v>71.08</v>
      </c>
      <c r="DC6" s="35">
        <f t="shared" si="11"/>
        <v>83.5</v>
      </c>
      <c r="DD6" s="35">
        <f t="shared" si="11"/>
        <v>83.06</v>
      </c>
      <c r="DE6" s="35">
        <f t="shared" si="11"/>
        <v>83.32</v>
      </c>
      <c r="DF6" s="35">
        <f t="shared" si="11"/>
        <v>83.75</v>
      </c>
      <c r="DG6" s="35">
        <f t="shared" si="11"/>
        <v>84.19</v>
      </c>
      <c r="DH6" s="34" t="str">
        <f>IF(DH7="","",IF(DH7="-","【-】","【"&amp;SUBSTITUTE(TEXT(DH7,"#,##0.00"),"-","△")&amp;"】"))</f>
        <v>【84.75】</v>
      </c>
      <c r="DI6" s="35">
        <f>IF(DI7="",NA(),DI7)</f>
        <v>27.04</v>
      </c>
      <c r="DJ6" s="35">
        <f t="shared" ref="DJ6:DR6" si="12">IF(DJ7="",NA(),DJ7)</f>
        <v>29.26</v>
      </c>
      <c r="DK6" s="35">
        <f t="shared" si="12"/>
        <v>31.43</v>
      </c>
      <c r="DL6" s="35">
        <f t="shared" si="12"/>
        <v>33.42</v>
      </c>
      <c r="DM6" s="35">
        <f t="shared" si="12"/>
        <v>35.47</v>
      </c>
      <c r="DN6" s="35">
        <f t="shared" si="12"/>
        <v>22.77</v>
      </c>
      <c r="DO6" s="35">
        <f t="shared" si="12"/>
        <v>23.93</v>
      </c>
      <c r="DP6" s="35">
        <f t="shared" si="12"/>
        <v>24.68</v>
      </c>
      <c r="DQ6" s="35">
        <f t="shared" si="12"/>
        <v>24.68</v>
      </c>
      <c r="DR6" s="35">
        <f t="shared" si="12"/>
        <v>21.36</v>
      </c>
      <c r="DS6" s="34" t="str">
        <f>IF(DS7="","",IF(DS7="-","【-】","【"&amp;SUBSTITUTE(TEXT(DS7,"#,##0.00"),"-","△")&amp;"】"))</f>
        <v>【23.60】</v>
      </c>
      <c r="DT6" s="34">
        <f>IF(DT7="",NA(),DT7)</f>
        <v>0</v>
      </c>
      <c r="DU6" s="34">
        <f t="shared" ref="DU6:EC6" si="13">IF(DU7="",NA(),DU7)</f>
        <v>0</v>
      </c>
      <c r="DV6" s="34">
        <f t="shared" si="13"/>
        <v>0</v>
      </c>
      <c r="DW6" s="34">
        <f t="shared" si="13"/>
        <v>0</v>
      </c>
      <c r="DX6" s="34">
        <f t="shared" si="13"/>
        <v>0</v>
      </c>
      <c r="DY6" s="34">
        <f t="shared" si="13"/>
        <v>0</v>
      </c>
      <c r="DZ6" s="34">
        <f t="shared" si="13"/>
        <v>0</v>
      </c>
      <c r="EA6" s="35">
        <f t="shared" si="13"/>
        <v>0.01</v>
      </c>
      <c r="EB6" s="35">
        <f t="shared" si="13"/>
        <v>8.6199999999999992</v>
      </c>
      <c r="EC6" s="35">
        <f t="shared" si="13"/>
        <v>0.01</v>
      </c>
      <c r="ED6" s="34" t="str">
        <f>IF(ED7="","",IF(ED7="-","【-】","【"&amp;SUBSTITUTE(TEXT(ED7,"#,##0.00"),"-","△")&amp;"】"))</f>
        <v>【0.01】</v>
      </c>
      <c r="EE6" s="35">
        <f>IF(EE7="",NA(),EE7)</f>
        <v>0.06</v>
      </c>
      <c r="EF6" s="34">
        <f t="shared" ref="EF6:EN6" si="14">IF(EF7="",NA(),EF7)</f>
        <v>0</v>
      </c>
      <c r="EG6" s="34">
        <f t="shared" si="14"/>
        <v>0</v>
      </c>
      <c r="EH6" s="34">
        <f t="shared" si="14"/>
        <v>0</v>
      </c>
      <c r="EI6" s="34">
        <f t="shared" si="14"/>
        <v>0</v>
      </c>
      <c r="EJ6" s="35">
        <f t="shared" si="14"/>
        <v>0.09</v>
      </c>
      <c r="EK6" s="35">
        <f t="shared" si="14"/>
        <v>0.09</v>
      </c>
      <c r="EL6" s="35">
        <f t="shared" si="14"/>
        <v>0.13</v>
      </c>
      <c r="EM6" s="35">
        <f t="shared" si="14"/>
        <v>0.36</v>
      </c>
      <c r="EN6" s="35">
        <f t="shared" si="14"/>
        <v>0.39</v>
      </c>
      <c r="EO6" s="34" t="str">
        <f>IF(EO7="","",IF(EO7="-","【-】","【"&amp;SUBSTITUTE(TEXT(EO7,"#,##0.00"),"-","△")&amp;"】"))</f>
        <v>【0.30】</v>
      </c>
    </row>
    <row r="7" spans="1:148" s="36" customFormat="1" x14ac:dyDescent="0.15">
      <c r="A7" s="28"/>
      <c r="B7" s="37">
        <v>2020</v>
      </c>
      <c r="C7" s="37">
        <v>432083</v>
      </c>
      <c r="D7" s="37">
        <v>46</v>
      </c>
      <c r="E7" s="37">
        <v>17</v>
      </c>
      <c r="F7" s="37">
        <v>4</v>
      </c>
      <c r="G7" s="37">
        <v>0</v>
      </c>
      <c r="H7" s="37" t="s">
        <v>96</v>
      </c>
      <c r="I7" s="37" t="s">
        <v>97</v>
      </c>
      <c r="J7" s="37" t="s">
        <v>98</v>
      </c>
      <c r="K7" s="37" t="s">
        <v>99</v>
      </c>
      <c r="L7" s="37" t="s">
        <v>100</v>
      </c>
      <c r="M7" s="37" t="s">
        <v>101</v>
      </c>
      <c r="N7" s="38" t="s">
        <v>102</v>
      </c>
      <c r="O7" s="38">
        <v>57.16</v>
      </c>
      <c r="P7" s="38">
        <v>10.9</v>
      </c>
      <c r="Q7" s="38">
        <v>88.9</v>
      </c>
      <c r="R7" s="38">
        <v>3560</v>
      </c>
      <c r="S7" s="38">
        <v>50800</v>
      </c>
      <c r="T7" s="38">
        <v>299.69</v>
      </c>
      <c r="U7" s="38">
        <v>169.51</v>
      </c>
      <c r="V7" s="38">
        <v>5512</v>
      </c>
      <c r="W7" s="38">
        <v>2</v>
      </c>
      <c r="X7" s="38">
        <v>2756</v>
      </c>
      <c r="Y7" s="38">
        <v>129.19999999999999</v>
      </c>
      <c r="Z7" s="38">
        <v>119.73</v>
      </c>
      <c r="AA7" s="38">
        <v>100.17</v>
      </c>
      <c r="AB7" s="38">
        <v>94.43</v>
      </c>
      <c r="AC7" s="38">
        <v>80.59</v>
      </c>
      <c r="AD7" s="38">
        <v>100.85</v>
      </c>
      <c r="AE7" s="38">
        <v>102.13</v>
      </c>
      <c r="AF7" s="38">
        <v>101.72</v>
      </c>
      <c r="AG7" s="38">
        <v>102.73</v>
      </c>
      <c r="AH7" s="38">
        <v>105.78</v>
      </c>
      <c r="AI7" s="38">
        <v>104.83</v>
      </c>
      <c r="AJ7" s="38">
        <v>138.21</v>
      </c>
      <c r="AK7" s="38">
        <v>0</v>
      </c>
      <c r="AL7" s="38">
        <v>0</v>
      </c>
      <c r="AM7" s="38">
        <v>0</v>
      </c>
      <c r="AN7" s="38">
        <v>0</v>
      </c>
      <c r="AO7" s="38">
        <v>110.77</v>
      </c>
      <c r="AP7" s="38">
        <v>109.51</v>
      </c>
      <c r="AQ7" s="38">
        <v>112.88</v>
      </c>
      <c r="AR7" s="38">
        <v>94.97</v>
      </c>
      <c r="AS7" s="38">
        <v>63.96</v>
      </c>
      <c r="AT7" s="38">
        <v>61.55</v>
      </c>
      <c r="AU7" s="38">
        <v>64.94</v>
      </c>
      <c r="AV7" s="38">
        <v>67.52</v>
      </c>
      <c r="AW7" s="38">
        <v>30.53</v>
      </c>
      <c r="AX7" s="38">
        <v>7.01</v>
      </c>
      <c r="AY7" s="38">
        <v>14.52</v>
      </c>
      <c r="AZ7" s="38">
        <v>46.78</v>
      </c>
      <c r="BA7" s="38">
        <v>47.44</v>
      </c>
      <c r="BB7" s="38">
        <v>49.18</v>
      </c>
      <c r="BC7" s="38">
        <v>47.72</v>
      </c>
      <c r="BD7" s="38">
        <v>44.24</v>
      </c>
      <c r="BE7" s="38">
        <v>45.34</v>
      </c>
      <c r="BF7" s="38">
        <v>0</v>
      </c>
      <c r="BG7" s="38">
        <v>1686.86</v>
      </c>
      <c r="BH7" s="38">
        <v>739.36</v>
      </c>
      <c r="BI7" s="38">
        <v>686.33</v>
      </c>
      <c r="BJ7" s="38">
        <v>618.71</v>
      </c>
      <c r="BK7" s="38">
        <v>1298.9100000000001</v>
      </c>
      <c r="BL7" s="38">
        <v>1243.71</v>
      </c>
      <c r="BM7" s="38">
        <v>1194.1500000000001</v>
      </c>
      <c r="BN7" s="38">
        <v>1206.79</v>
      </c>
      <c r="BO7" s="38">
        <v>1258.43</v>
      </c>
      <c r="BP7" s="38">
        <v>1260.21</v>
      </c>
      <c r="BQ7" s="38">
        <v>127.26</v>
      </c>
      <c r="BR7" s="38">
        <v>93.57</v>
      </c>
      <c r="BS7" s="38">
        <v>94.82</v>
      </c>
      <c r="BT7" s="38">
        <v>100</v>
      </c>
      <c r="BU7" s="38">
        <v>93.52</v>
      </c>
      <c r="BV7" s="38">
        <v>69.87</v>
      </c>
      <c r="BW7" s="38">
        <v>74.3</v>
      </c>
      <c r="BX7" s="38">
        <v>72.260000000000005</v>
      </c>
      <c r="BY7" s="38">
        <v>71.84</v>
      </c>
      <c r="BZ7" s="38">
        <v>73.36</v>
      </c>
      <c r="CA7" s="38">
        <v>75.290000000000006</v>
      </c>
      <c r="CB7" s="38">
        <v>131.85</v>
      </c>
      <c r="CC7" s="38">
        <v>150</v>
      </c>
      <c r="CD7" s="38">
        <v>150</v>
      </c>
      <c r="CE7" s="38">
        <v>152.69</v>
      </c>
      <c r="CF7" s="38">
        <v>150</v>
      </c>
      <c r="CG7" s="38">
        <v>234.96</v>
      </c>
      <c r="CH7" s="38">
        <v>221.81</v>
      </c>
      <c r="CI7" s="38">
        <v>230.02</v>
      </c>
      <c r="CJ7" s="38">
        <v>228.47</v>
      </c>
      <c r="CK7" s="38">
        <v>224.88</v>
      </c>
      <c r="CL7" s="38">
        <v>215.41</v>
      </c>
      <c r="CM7" s="38" t="s">
        <v>102</v>
      </c>
      <c r="CN7" s="38" t="s">
        <v>102</v>
      </c>
      <c r="CO7" s="38" t="s">
        <v>102</v>
      </c>
      <c r="CP7" s="38" t="s">
        <v>102</v>
      </c>
      <c r="CQ7" s="38" t="s">
        <v>102</v>
      </c>
      <c r="CR7" s="38">
        <v>42.9</v>
      </c>
      <c r="CS7" s="38">
        <v>43.36</v>
      </c>
      <c r="CT7" s="38">
        <v>42.56</v>
      </c>
      <c r="CU7" s="38">
        <v>42.47</v>
      </c>
      <c r="CV7" s="38">
        <v>42.4</v>
      </c>
      <c r="CW7" s="38">
        <v>42.9</v>
      </c>
      <c r="CX7" s="38">
        <v>67.8</v>
      </c>
      <c r="CY7" s="38">
        <v>67.290000000000006</v>
      </c>
      <c r="CZ7" s="38">
        <v>67.87</v>
      </c>
      <c r="DA7" s="38">
        <v>69.05</v>
      </c>
      <c r="DB7" s="38">
        <v>71.08</v>
      </c>
      <c r="DC7" s="38">
        <v>83.5</v>
      </c>
      <c r="DD7" s="38">
        <v>83.06</v>
      </c>
      <c r="DE7" s="38">
        <v>83.32</v>
      </c>
      <c r="DF7" s="38">
        <v>83.75</v>
      </c>
      <c r="DG7" s="38">
        <v>84.19</v>
      </c>
      <c r="DH7" s="38">
        <v>84.75</v>
      </c>
      <c r="DI7" s="38">
        <v>27.04</v>
      </c>
      <c r="DJ7" s="38">
        <v>29.26</v>
      </c>
      <c r="DK7" s="38">
        <v>31.43</v>
      </c>
      <c r="DL7" s="38">
        <v>33.42</v>
      </c>
      <c r="DM7" s="38">
        <v>35.47</v>
      </c>
      <c r="DN7" s="38">
        <v>22.77</v>
      </c>
      <c r="DO7" s="38">
        <v>23.93</v>
      </c>
      <c r="DP7" s="38">
        <v>24.68</v>
      </c>
      <c r="DQ7" s="38">
        <v>24.68</v>
      </c>
      <c r="DR7" s="38">
        <v>21.36</v>
      </c>
      <c r="DS7" s="38">
        <v>23.6</v>
      </c>
      <c r="DT7" s="38">
        <v>0</v>
      </c>
      <c r="DU7" s="38">
        <v>0</v>
      </c>
      <c r="DV7" s="38">
        <v>0</v>
      </c>
      <c r="DW7" s="38">
        <v>0</v>
      </c>
      <c r="DX7" s="38">
        <v>0</v>
      </c>
      <c r="DY7" s="38">
        <v>0</v>
      </c>
      <c r="DZ7" s="38">
        <v>0</v>
      </c>
      <c r="EA7" s="38">
        <v>0.01</v>
      </c>
      <c r="EB7" s="38">
        <v>8.6199999999999992</v>
      </c>
      <c r="EC7" s="38">
        <v>0.01</v>
      </c>
      <c r="ED7" s="38">
        <v>0.01</v>
      </c>
      <c r="EE7" s="38">
        <v>0.06</v>
      </c>
      <c r="EF7" s="38">
        <v>0</v>
      </c>
      <c r="EG7" s="38">
        <v>0</v>
      </c>
      <c r="EH7" s="38">
        <v>0</v>
      </c>
      <c r="EI7" s="38">
        <v>0</v>
      </c>
      <c r="EJ7" s="38">
        <v>0.09</v>
      </c>
      <c r="EK7" s="38">
        <v>0.09</v>
      </c>
      <c r="EL7" s="38">
        <v>0.13</v>
      </c>
      <c r="EM7" s="38">
        <v>0.36</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富田 美紀</cp:lastModifiedBy>
  <dcterms:created xsi:type="dcterms:W3CDTF">2021-12-03T07:28:09Z</dcterms:created>
  <dcterms:modified xsi:type="dcterms:W3CDTF">2022-01-18T00:52:56Z</dcterms:modified>
  <cp:category/>
</cp:coreProperties>
</file>