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21 菊陽町\下水道（法適）\"/>
    </mc:Choice>
  </mc:AlternateContent>
  <workbookProtection workbookAlgorithmName="SHA-512" workbookHashValue="NS/ehdmynknmdiRsanOPz+FlgDfA+whGy5LBxTvCSGncxIW7gyM+Us/6ihBlroQsTQ/U3y/qddRq1CuFZR/4Tw==" workbookSaltValue="+74kx4Nauh3dhdnHCicTCQ=="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<sst xmlns="http://schemas.openxmlformats.org/spreadsheetml/2006/main" count="236" uniqueCount="116">
  <si>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</si>
  <si>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</si>
  <si>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</si>
  <si>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</si>
  <si>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</si>
  <si>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</si>
  <si>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</si>
  <si>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</si>
  <si>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</si>
  <si>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</si>
  <si>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</si>
  <si>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</si>
  <si>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</si>
  <si>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</si>
  <si>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</si>
  <si>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</si>
  <si>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</si>
  <si>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</si>
  <si>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</si>
  <si>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</si>
  <si>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</si>
  <si>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</si>
  <si>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</si>
  <si>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</si>
  <si>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</si>
  <si>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</si>
  <si>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</si>
  <si>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</si>
  <si>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</si>
  <si>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</si>
  <si>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</si>
  <si>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</si>
  <si>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</si>
  <si>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</si>
  <si>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</si>
  <si>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</si>
  <si>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</si>
  <si>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</si>
  <si>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</si>
  <si>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</si>
  <si>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</si>
  <si>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</si>
  <si>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</si>
  <si>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</si>
  <si>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</si>
  <si>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</si>
  <si>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</si>
  <si>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</si>
  <si>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</si>
  <si>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</si>
  <si>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</si>
  <si>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</si>
  <si>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</si>
  <si>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</si>
  <si>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</si>
  <si>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</si>
  <si>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</si>
  <si>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</si>
  <si>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</si>
  <si>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</si>
  <si>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</si>
  <si>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</si>
  <si>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</si>
  <si>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</si>
  <si>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</si>
  <si>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</si>
  <si>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</si>
  <si>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</si>
  <si>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</si>
  <si>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</si>
  <si>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</si>
  <si>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</si>
  <si>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</si>
  <si>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</si>
  <si>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</si>
  <si>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</si>
  <si>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</si>
  <si>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</si>
  <si>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</si>
  <si>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</si>
  <si>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</si>
  <si>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</si>
  <si>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</si>
  <si>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</si>
  <si>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</si>
  <si>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</si>
  <si>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</si>
  <si>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</si>
  <si>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</si>
  <si>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</si>
  <si>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</si>
  <si>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</si>
  <si>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</si>
  <si>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</si>
  <si>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</si>
  <si>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</si>
  <si>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菊陽町</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</si>
  <si>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</si>
  <si>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</si>
  <si>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</si>
  <si>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</si>
  <si>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</si>
  <si>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</si>
  <si>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</si>
  <si>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</si>
  <si>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</si>
  <si>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</si>
  <si>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</si>
  <si>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</si>
  <si>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</si>
  <si>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</si>
  <si>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</si>
  <si>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</si>
  <si>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類似団体平均や全国平均よりも低くなっているが増加傾向にあるため、老朽化しつつある施設や設備を適切に維持管理しながら、長寿命化や更新など計画的に事業を行っていく。
②管渠老朽化率
③管渠改善率
　耐用年数を超えた管渠はないが、敷設後40年が経過し、経年劣化により管路等が腐食している状況が見られる。
　今後改築・更新を迎える管渠が増加するため、ストックマネジメント計画による計画的、効率的な維持管理及び改築・更新を行っていく。
　</t>
    <rPh sb="72" eb="76">
      <t>チョウジュミョウカ</t>
    </rPh>
    <rPh sb="77" eb="79">
      <t>コウシン</t>
    </rPh>
    <rPh sb="81" eb="84">
      <t>ケイカクテキ</t>
    </rPh>
    <rPh sb="85" eb="87">
      <t>ジギョウ</t>
    </rPh>
    <rPh sb="88" eb="89">
      <t>オコナ</t>
    </rPh>
    <rPh sb="97" eb="99">
      <t>カンキョ</t>
    </rPh>
    <rPh sb="99" eb="102">
      <t>ロウキュウカ</t>
    </rPh>
    <rPh sb="102" eb="103">
      <t>リツ</t>
    </rPh>
    <phoneticPr fontId="4"/>
  </si>
  <si>
    <t>　現在の経営状況は良好といえる。
　しかし、施設の老朽化が進んでおり、今後、改築・更新のため多額の費用が見込まれるため、ストックマネジメント計画により単年度に事業費が集中しないよう平準化を図りながら、将来の更新財源の確保に取り組んでいく必要がある。</t>
    <rPh sb="1" eb="3">
      <t>ゲンザイ</t>
    </rPh>
    <rPh sb="4" eb="6">
      <t>ケイエイ</t>
    </rPh>
    <rPh sb="6" eb="8">
      <t>ジョウキョウ</t>
    </rPh>
    <rPh sb="9" eb="11">
      <t>リョウコウ</t>
    </rPh>
    <rPh sb="22" eb="24">
      <t>シセツ</t>
    </rPh>
    <rPh sb="25" eb="28">
      <t>ロウキュウカ</t>
    </rPh>
    <rPh sb="29" eb="30">
      <t>スス</t>
    </rPh>
    <rPh sb="35" eb="37">
      <t>コンゴ</t>
    </rPh>
    <rPh sb="38" eb="40">
      <t>カイチク</t>
    </rPh>
    <rPh sb="41" eb="43">
      <t>コウシン</t>
    </rPh>
    <rPh sb="46" eb="48">
      <t>タガク</t>
    </rPh>
    <rPh sb="49" eb="51">
      <t>ヒヨウ</t>
    </rPh>
    <rPh sb="52" eb="54">
      <t>ミコ</t>
    </rPh>
    <rPh sb="70" eb="72">
      <t>ケイカク</t>
    </rPh>
    <rPh sb="75" eb="78">
      <t>タンネンド</t>
    </rPh>
    <rPh sb="79" eb="82">
      <t>ジギョウヒ</t>
    </rPh>
    <rPh sb="83" eb="85">
      <t>シュウチュウ</t>
    </rPh>
    <rPh sb="90" eb="93">
      <t>ヘイジュンカ</t>
    </rPh>
    <rPh sb="94" eb="95">
      <t>ハカ</t>
    </rPh>
    <rPh sb="100" eb="102">
      <t>ショウライ</t>
    </rPh>
    <rPh sb="103" eb="105">
      <t>コウシン</t>
    </rPh>
    <rPh sb="105" eb="107">
      <t>ザイゲン</t>
    </rPh>
    <rPh sb="108" eb="110">
      <t>カクホ</t>
    </rPh>
    <rPh sb="111" eb="112">
      <t>ト</t>
    </rPh>
    <rPh sb="113" eb="114">
      <t>ク</t>
    </rPh>
    <rPh sb="118" eb="120">
      <t>ヒツヨウ</t>
    </rPh>
    <phoneticPr fontId="4"/>
  </si>
  <si>
    <r>
      <t xml:space="preserve">①経常収支比率
　100％を上回っているが、類似団体と比較すると低い数値であるため、財源の確保と経費の削減に努めていく。
②累積欠損金比率
　累積欠損金はない。今後も黒字経営が続くよう努めていく。
</t>
    </r>
    <r>
      <rPr>
        <sz val="8"/>
        <rFont val="ＭＳ ゴシック"/>
        <family val="3"/>
        <charset val="128"/>
      </rPr>
      <t>③流動比率
　100％を大きく下回っており、１年以内に支払わなければならない負債を賄えていない状況である。流動負債のうち企業債償還金は減少傾向にあるため、今後は流動比率の数値は改善していく見込みであるが、経営環境の変化に対応するため改善に取り組む必要がある</t>
    </r>
    <r>
      <rPr>
        <sz val="8"/>
        <color rgb="FFFF0000"/>
        <rFont val="ＭＳ ゴシック"/>
        <family val="3"/>
        <charset val="128"/>
      </rPr>
      <t xml:space="preserve">。
</t>
    </r>
    <r>
      <rPr>
        <sz val="8"/>
        <color theme="1"/>
        <rFont val="ＭＳ ゴシック"/>
        <family val="3"/>
        <charset val="128"/>
      </rPr>
      <t xml:space="preserve">
④企業債残高対事業規模比率
　新たな幹線管渠整備のために借り入れた企業債により企業債残高が増え、比率は前年より大きくなった。今後数年間は企業債残高が増加する見込みであるため、将来世代への過度な負担とならないよう数値の推移を注視していく。
⑤経費回収率
　100％を上回っているため汚水処理に要する経費を使用料で賄えている状況であるが、長期的な見通しにより適正な料金体系の検証を引き続き行っていく。
⑥汚水処理原価
　全国平均、類似団体平均と比べ低い水準となっている。
　本町は流域下水道に接続しており、複数の市町で共同で処理を行っているため、単独で汚水処理を行うよりも効率的な汚水処理が実施されているといえる。
⑦施設利用率
　流域下水道に接続しており、汚水処理施設を保有していないため0となっている。
⑧水洗化率
　全国平均、類似団体平均を上回っているが、引き続き水洗化率の向上に努めていく。</t>
    </r>
    <rPh sb="1" eb="3">
      <t>ケイジョウ</t>
    </rPh>
    <rPh sb="3" eb="5">
      <t>シュウシ</t>
    </rPh>
    <rPh sb="5" eb="7">
      <t>ヒリツ</t>
    </rPh>
    <rPh sb="14" eb="16">
      <t>ウワマワ</t>
    </rPh>
    <rPh sb="22" eb="24">
      <t>ルイジ</t>
    </rPh>
    <rPh sb="24" eb="26">
      <t>ダンタイ</t>
    </rPh>
    <rPh sb="27" eb="29">
      <t>ヒカク</t>
    </rPh>
    <rPh sb="32" eb="33">
      <t>ヒク</t>
    </rPh>
    <rPh sb="34" eb="36">
      <t>スウチ</t>
    </rPh>
    <rPh sb="42" eb="44">
      <t>ザイゲン</t>
    </rPh>
    <rPh sb="45" eb="47">
      <t>カクホ</t>
    </rPh>
    <rPh sb="48" eb="50">
      <t>ケイヒ</t>
    </rPh>
    <rPh sb="51" eb="53">
      <t>サクゲン</t>
    </rPh>
    <rPh sb="54" eb="55">
      <t>ツト</t>
    </rPh>
    <rPh sb="63" eb="65">
      <t>ルイセキ</t>
    </rPh>
    <rPh sb="65" eb="67">
      <t>ケッソン</t>
    </rPh>
    <rPh sb="67" eb="68">
      <t>キン</t>
    </rPh>
    <rPh sb="68" eb="70">
      <t>ヒリツ</t>
    </rPh>
    <rPh sb="72" eb="74">
      <t>ルイセキ</t>
    </rPh>
    <rPh sb="74" eb="76">
      <t>ケッソン</t>
    </rPh>
    <rPh sb="76" eb="77">
      <t>キン</t>
    </rPh>
    <rPh sb="81" eb="83">
      <t>コンゴ</t>
    </rPh>
    <rPh sb="84" eb="86">
      <t>クロジ</t>
    </rPh>
    <rPh sb="86" eb="88">
      <t>ケイエイ</t>
    </rPh>
    <rPh sb="89" eb="90">
      <t>ツヅ</t>
    </rPh>
    <rPh sb="93" eb="94">
      <t>ツト</t>
    </rPh>
    <rPh sb="102" eb="104">
      <t>リュウドウ</t>
    </rPh>
    <rPh sb="104" eb="106">
      <t>ヒリツ</t>
    </rPh>
    <rPh sb="113" eb="114">
      <t>オオ</t>
    </rPh>
    <rPh sb="116" eb="118">
      <t>シタマワ</t>
    </rPh>
    <rPh sb="124" eb="125">
      <t>ネン</t>
    </rPh>
    <rPh sb="125" eb="127">
      <t>イナイ</t>
    </rPh>
    <rPh sb="128" eb="130">
      <t>シハラ</t>
    </rPh>
    <rPh sb="139" eb="141">
      <t>フサイ</t>
    </rPh>
    <rPh sb="142" eb="143">
      <t>マカナ</t>
    </rPh>
    <rPh sb="148" eb="150">
      <t>ジョウキョウ</t>
    </rPh>
    <rPh sb="154" eb="156">
      <t>リュウドウ</t>
    </rPh>
    <rPh sb="156" eb="158">
      <t>フサイ</t>
    </rPh>
    <rPh sb="161" eb="163">
      <t>キギョウ</t>
    </rPh>
    <rPh sb="163" eb="164">
      <t>サイ</t>
    </rPh>
    <rPh sb="164" eb="166">
      <t>ショウカン</t>
    </rPh>
    <rPh sb="166" eb="167">
      <t>キン</t>
    </rPh>
    <rPh sb="168" eb="170">
      <t>ゲンショウ</t>
    </rPh>
    <rPh sb="170" eb="172">
      <t>ケイコウ</t>
    </rPh>
    <rPh sb="178" eb="180">
      <t>コンゴ</t>
    </rPh>
    <rPh sb="181" eb="183">
      <t>リュウドウ</t>
    </rPh>
    <rPh sb="183" eb="185">
      <t>ヒリツ</t>
    </rPh>
    <rPh sb="186" eb="188">
      <t>スウチ</t>
    </rPh>
    <rPh sb="189" eb="191">
      <t>カイゼン</t>
    </rPh>
    <rPh sb="195" eb="197">
      <t>ミコ</t>
    </rPh>
    <rPh sb="203" eb="205">
      <t>ケイエイ</t>
    </rPh>
    <rPh sb="205" eb="207">
      <t>カンキョウ</t>
    </rPh>
    <rPh sb="208" eb="210">
      <t>ヘンカ</t>
    </rPh>
    <rPh sb="211" eb="213">
      <t>タイオウ</t>
    </rPh>
    <rPh sb="217" eb="219">
      <t>カイゼン</t>
    </rPh>
    <rPh sb="220" eb="221">
      <t>ト</t>
    </rPh>
    <rPh sb="222" eb="223">
      <t>ク</t>
    </rPh>
    <rPh sb="224" eb="226">
      <t>ヒツヨウ</t>
    </rPh>
    <rPh sb="233" eb="235">
      <t>キギョウ</t>
    </rPh>
    <rPh sb="235" eb="236">
      <t>サイ</t>
    </rPh>
    <rPh sb="236" eb="238">
      <t>ザンダカ</t>
    </rPh>
    <rPh sb="238" eb="239">
      <t>タイ</t>
    </rPh>
    <rPh sb="239" eb="241">
      <t>ジギョウ</t>
    </rPh>
    <rPh sb="241" eb="243">
      <t>キボ</t>
    </rPh>
    <rPh sb="243" eb="245">
      <t>ヒリツ</t>
    </rPh>
    <rPh sb="247" eb="248">
      <t>アラ</t>
    </rPh>
    <rPh sb="250" eb="252">
      <t>カンセン</t>
    </rPh>
    <rPh sb="252" eb="254">
      <t>カンキョ</t>
    </rPh>
    <rPh sb="254" eb="256">
      <t>セイビ</t>
    </rPh>
    <rPh sb="260" eb="261">
      <t>カ</t>
    </rPh>
    <rPh sb="262" eb="263">
      <t>イ</t>
    </rPh>
    <rPh sb="265" eb="267">
      <t>キギョウ</t>
    </rPh>
    <rPh sb="267" eb="268">
      <t>サイ</t>
    </rPh>
    <rPh sb="271" eb="273">
      <t>キギョウ</t>
    </rPh>
    <rPh sb="273" eb="274">
      <t>サイ</t>
    </rPh>
    <rPh sb="274" eb="276">
      <t>ザンダカ</t>
    </rPh>
    <rPh sb="277" eb="278">
      <t>フ</t>
    </rPh>
    <rPh sb="280" eb="282">
      <t>ヒリツ</t>
    </rPh>
    <rPh sb="283" eb="285">
      <t>ゼンネン</t>
    </rPh>
    <rPh sb="287" eb="288">
      <t>オオ</t>
    </rPh>
    <rPh sb="294" eb="296">
      <t>コンゴ</t>
    </rPh>
    <rPh sb="296" eb="298">
      <t>スウネン</t>
    </rPh>
    <rPh sb="298" eb="299">
      <t>カン</t>
    </rPh>
    <rPh sb="300" eb="302">
      <t>キギョウ</t>
    </rPh>
    <rPh sb="302" eb="303">
      <t>サイ</t>
    </rPh>
    <rPh sb="303" eb="305">
      <t>ザンダカ</t>
    </rPh>
    <rPh sb="306" eb="308">
      <t>ゾウカ</t>
    </rPh>
    <rPh sb="310" eb="312">
      <t>ミコ</t>
    </rPh>
    <rPh sb="319" eb="321">
      <t>ショウライ</t>
    </rPh>
    <rPh sb="321" eb="323">
      <t>セダイ</t>
    </rPh>
    <rPh sb="325" eb="327">
      <t>カド</t>
    </rPh>
    <rPh sb="328" eb="330">
      <t>フタン</t>
    </rPh>
    <rPh sb="337" eb="339">
      <t>スウチ</t>
    </rPh>
    <rPh sb="340" eb="342">
      <t>スイイ</t>
    </rPh>
    <rPh sb="343" eb="345">
      <t>チュウシ</t>
    </rPh>
    <rPh sb="353" eb="355">
      <t>ケイヒ</t>
    </rPh>
    <rPh sb="355" eb="357">
      <t>カイシュウ</t>
    </rPh>
    <rPh sb="357" eb="358">
      <t>リツ</t>
    </rPh>
    <rPh sb="365" eb="367">
      <t>ウワマワ</t>
    </rPh>
    <rPh sb="373" eb="375">
      <t>オスイ</t>
    </rPh>
    <rPh sb="375" eb="377">
      <t>ショリ</t>
    </rPh>
    <rPh sb="378" eb="379">
      <t>ヨウ</t>
    </rPh>
    <rPh sb="381" eb="383">
      <t>ケイヒ</t>
    </rPh>
    <rPh sb="384" eb="387">
      <t>シヨウリョウ</t>
    </rPh>
    <rPh sb="388" eb="389">
      <t>マカナ</t>
    </rPh>
    <rPh sb="393" eb="395">
      <t>ジョウキョウ</t>
    </rPh>
    <rPh sb="434" eb="436">
      <t>オスイ</t>
    </rPh>
    <rPh sb="436" eb="438">
      <t>ショリ</t>
    </rPh>
    <rPh sb="438" eb="440">
      <t>ゲンカ</t>
    </rPh>
    <rPh sb="469" eb="470">
      <t>ホン</t>
    </rPh>
    <rPh sb="542" eb="544">
      <t>シセツ</t>
    </rPh>
    <rPh sb="544" eb="546">
      <t>リヨウ</t>
    </rPh>
    <rPh sb="546" eb="547">
      <t>リツ</t>
    </rPh>
    <rPh sb="589" eb="592">
      <t>スイセンカ</t>
    </rPh>
    <rPh sb="592" eb="593">
      <t>リツ</t>
    </rPh>
    <rPh sb="595" eb="597">
      <t>ゼンコク</t>
    </rPh>
    <rPh sb="597" eb="599">
      <t>ヘイキン</t>
    </rPh>
    <rPh sb="600" eb="602">
      <t>ルイジ</t>
    </rPh>
    <rPh sb="602" eb="604">
      <t>ダンタイ</t>
    </rPh>
    <rPh sb="604" eb="606">
      <t>ヘイキン</t>
    </rPh>
    <rPh sb="607" eb="609">
      <t>ウワマワ</t>
    </rPh>
    <rPh sb="615" eb="616">
      <t>ヒ</t>
    </rPh>
    <rPh sb="617" eb="618">
      <t>ツヅ</t>
    </rPh>
    <rPh sb="619" eb="622">
      <t>スイセンカ</t>
    </rPh>
    <rPh sb="622" eb="623">
      <t>リツ</t>
    </rPh>
    <rPh sb="624" eb="626">
      <t>コウジョウ</t>
    </rPh>
    <rPh sb="627" eb="62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</si>
</sst>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8"/>
      <color rgb="FFFF0000"/>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0.39</c:v>
                </c:pt>
                <c:pt idx="1">
                  <c:v>0.28999999999999998</c:v>
                </c:pt>
                <c:pt idx="2">
                  <c:v>7.0000000000000007E-2</c:v>
                </c:pt>
                <c:pt idx="3">
                  <c:v>0.04</c:v>
                </c:pt>
                <c:pt idx="4">
                  <c:v>7.0000000000000007E-2</c:v>
                </c:pt>
              </c:numCache>
            </c:numRef>
          </c:val>
          <c:extLst>
            <c:ext xmlns:c16="http://schemas.microsoft.com/office/drawing/2014/chart" uri="{C3380CC4-5D6E-409C-BE32-E72D297353CC}">
              <c16:uniqueId val="{00000000-6CCF-4D45-AE48-AE216A70BA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0.1</c:v>
                </c:pt>
                <c:pt idx="3">
                  <c:v>0.09</c:v>
                </c:pt>
                <c:pt idx="4">
                  <c:v>0.09</c:v>
                </c:pt>
              </c:numCache>
            </c:numRef>
          </c:val>
          <c:smooth val="0"/>
          <c:extLst>
            <c:ext xmlns:c16="http://schemas.microsoft.com/office/drawing/2014/chart" uri="{C3380CC4-5D6E-409C-BE32-E72D297353CC}">
              <c16:uniqueId val="{00000001-6CCF-4D45-AE48-AE216A70BA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1-41FA-A886-BD530DEB679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65.040000000000006</c:v>
                </c:pt>
                <c:pt idx="3">
                  <c:v>68.31</c:v>
                </c:pt>
                <c:pt idx="4">
                  <c:v>65.28</c:v>
                </c:pt>
              </c:numCache>
            </c:numRef>
          </c:val>
          <c:smooth val="0"/>
          <c:extLst>
            <c:ext xmlns:c16="http://schemas.microsoft.com/office/drawing/2014/chart" uri="{C3380CC4-5D6E-409C-BE32-E72D297353CC}">
              <c16:uniqueId val="{00000001-CE51-41FA-A886-BD530DEB679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96.75</c:v>
                </c:pt>
                <c:pt idx="1">
                  <c:v>97.58</c:v>
                </c:pt>
                <c:pt idx="2">
                  <c:v>97.78</c:v>
                </c:pt>
                <c:pt idx="3">
                  <c:v>97.96</c:v>
                </c:pt>
                <c:pt idx="4">
                  <c:v>98.52</c:v>
                </c:pt>
              </c:numCache>
            </c:numRef>
          </c:val>
          <c:extLst>
            <c:ext xmlns:c16="http://schemas.microsoft.com/office/drawing/2014/chart" uri="{C3380CC4-5D6E-409C-BE32-E72D297353CC}">
              <c16:uniqueId val="{00000000-88ED-4536-9055-C11832D2E61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92.55</c:v>
                </c:pt>
                <c:pt idx="3">
                  <c:v>92.62</c:v>
                </c:pt>
                <c:pt idx="4">
                  <c:v>92.72</c:v>
                </c:pt>
              </c:numCache>
            </c:numRef>
          </c:val>
          <c:smooth val="0"/>
          <c:extLst>
            <c:ext xmlns:c16="http://schemas.microsoft.com/office/drawing/2014/chart" uri="{C3380CC4-5D6E-409C-BE32-E72D297353CC}">
              <c16:uniqueId val="{00000001-88ED-4536-9055-C11832D2E61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101.61</c:v>
                </c:pt>
                <c:pt idx="1">
                  <c:v>102.43</c:v>
                </c:pt>
                <c:pt idx="2">
                  <c:v>106.37</c:v>
                </c:pt>
                <c:pt idx="3">
                  <c:v>105.44</c:v>
                </c:pt>
                <c:pt idx="4">
                  <c:v>103.59</c:v>
                </c:pt>
              </c:numCache>
            </c:numRef>
          </c:val>
          <c:extLst>
            <c:ext xmlns:c16="http://schemas.microsoft.com/office/drawing/2014/chart" uri="{C3380CC4-5D6E-409C-BE32-E72D297353CC}">
              <c16:uniqueId val="{00000000-2631-4B70-B4F8-89A2730A94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106.9</c:v>
                </c:pt>
                <c:pt idx="3">
                  <c:v>106.99</c:v>
                </c:pt>
                <c:pt idx="4">
                  <c:v>107.85</c:v>
                </c:pt>
              </c:numCache>
            </c:numRef>
          </c:val>
          <c:smooth val="0"/>
          <c:extLst>
            <c:ext xmlns:c16="http://schemas.microsoft.com/office/drawing/2014/chart" uri="{C3380CC4-5D6E-409C-BE32-E72D297353CC}">
              <c16:uniqueId val="{00000001-2631-4B70-B4F8-89A2730A94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12.93</c:v>
                </c:pt>
                <c:pt idx="1">
                  <c:v>15.3</c:v>
                </c:pt>
                <c:pt idx="2">
                  <c:v>17.54</c:v>
                </c:pt>
                <c:pt idx="3">
                  <c:v>19.760000000000002</c:v>
                </c:pt>
                <c:pt idx="4">
                  <c:v>21.43</c:v>
                </c:pt>
              </c:numCache>
            </c:numRef>
          </c:val>
          <c:extLst>
            <c:ext xmlns:c16="http://schemas.microsoft.com/office/drawing/2014/chart" uri="{C3380CC4-5D6E-409C-BE32-E72D297353CC}">
              <c16:uniqueId val="{00000000-3760-47B5-BFF0-E271E05CE56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26.13</c:v>
                </c:pt>
                <c:pt idx="3">
                  <c:v>26.36</c:v>
                </c:pt>
                <c:pt idx="4">
                  <c:v>23.79</c:v>
                </c:pt>
              </c:numCache>
            </c:numRef>
          </c:val>
          <c:smooth val="0"/>
          <c:extLst>
            <c:ext xmlns:c16="http://schemas.microsoft.com/office/drawing/2014/chart" uri="{C3380CC4-5D6E-409C-BE32-E72D297353CC}">
              <c16:uniqueId val="{00000001-3760-47B5-BFF0-E271E05CE56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80-4B64-BF3C-48B2F486F7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1.03</c:v>
                </c:pt>
                <c:pt idx="3">
                  <c:v>1.43</c:v>
                </c:pt>
                <c:pt idx="4">
                  <c:v>1.22</c:v>
                </c:pt>
              </c:numCache>
            </c:numRef>
          </c:val>
          <c:smooth val="0"/>
          <c:extLst>
            <c:ext xmlns:c16="http://schemas.microsoft.com/office/drawing/2014/chart" uri="{C3380CC4-5D6E-409C-BE32-E72D297353CC}">
              <c16:uniqueId val="{00000001-B080-4B64-BF3C-48B2F486F7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F9-4A72-B358-6AFEEFF104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9.06</c:v>
                </c:pt>
                <c:pt idx="3">
                  <c:v>7.42</c:v>
                </c:pt>
                <c:pt idx="4">
                  <c:v>4.72</c:v>
                </c:pt>
              </c:numCache>
            </c:numRef>
          </c:val>
          <c:smooth val="0"/>
          <c:extLst>
            <c:ext xmlns:c16="http://schemas.microsoft.com/office/drawing/2014/chart" uri="{C3380CC4-5D6E-409C-BE32-E72D297353CC}">
              <c16:uniqueId val="{00000001-43F9-4A72-B358-6AFEEFF104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34.6</c:v>
                </c:pt>
                <c:pt idx="1">
                  <c:v>34.6</c:v>
                </c:pt>
                <c:pt idx="2">
                  <c:v>37.35</c:v>
                </c:pt>
                <c:pt idx="3">
                  <c:v>41.7</c:v>
                </c:pt>
                <c:pt idx="4">
                  <c:v>52.01</c:v>
                </c:pt>
              </c:numCache>
            </c:numRef>
          </c:val>
          <c:extLst>
            <c:ext xmlns:c16="http://schemas.microsoft.com/office/drawing/2014/chart" uri="{C3380CC4-5D6E-409C-BE32-E72D297353CC}">
              <c16:uniqueId val="{00000000-B220-450E-BBF5-B67F7F4FBBA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76.31</c:v>
                </c:pt>
                <c:pt idx="3">
                  <c:v>68.180000000000007</c:v>
                </c:pt>
                <c:pt idx="4">
                  <c:v>67.930000000000007</c:v>
                </c:pt>
              </c:numCache>
            </c:numRef>
          </c:val>
          <c:smooth val="0"/>
          <c:extLst>
            <c:ext xmlns:c16="http://schemas.microsoft.com/office/drawing/2014/chart" uri="{C3380CC4-5D6E-409C-BE32-E72D297353CC}">
              <c16:uniqueId val="{00000001-B220-450E-BBF5-B67F7F4FBBA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760.24</c:v>
                </c:pt>
                <c:pt idx="1">
                  <c:v>707.22</c:v>
                </c:pt>
                <c:pt idx="2">
                  <c:v>640.37</c:v>
                </c:pt>
                <c:pt idx="3">
                  <c:v>608.79999999999995</c:v>
                </c:pt>
                <c:pt idx="4">
                  <c:v>652.75</c:v>
                </c:pt>
              </c:numCache>
            </c:numRef>
          </c:val>
          <c:extLst>
            <c:ext xmlns:c16="http://schemas.microsoft.com/office/drawing/2014/chart" uri="{C3380CC4-5D6E-409C-BE32-E72D297353CC}">
              <c16:uniqueId val="{00000000-E133-453F-93C3-E517157598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820.36</c:v>
                </c:pt>
                <c:pt idx="3">
                  <c:v>847.44</c:v>
                </c:pt>
                <c:pt idx="4">
                  <c:v>857.88</c:v>
                </c:pt>
              </c:numCache>
            </c:numRef>
          </c:val>
          <c:smooth val="0"/>
          <c:extLst>
            <c:ext xmlns:c16="http://schemas.microsoft.com/office/drawing/2014/chart" uri="{C3380CC4-5D6E-409C-BE32-E72D297353CC}">
              <c16:uniqueId val="{00000001-E133-453F-93C3-E517157598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94.86</c:v>
                </c:pt>
                <c:pt idx="1">
                  <c:v>103.36</c:v>
                </c:pt>
                <c:pt idx="2">
                  <c:v>109.43</c:v>
                </c:pt>
                <c:pt idx="3">
                  <c:v>110.8</c:v>
                </c:pt>
                <c:pt idx="4">
                  <c:v>107</c:v>
                </c:pt>
              </c:numCache>
            </c:numRef>
          </c:val>
          <c:extLst>
            <c:ext xmlns:c16="http://schemas.microsoft.com/office/drawing/2014/chart" uri="{C3380CC4-5D6E-409C-BE32-E72D297353CC}">
              <c16:uniqueId val="{00000000-EBFC-4366-8034-1ED5EFAF9A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95.4</c:v>
                </c:pt>
                <c:pt idx="3">
                  <c:v>94.69</c:v>
                </c:pt>
                <c:pt idx="4">
                  <c:v>94.97</c:v>
                </c:pt>
              </c:numCache>
            </c:numRef>
          </c:val>
          <c:smooth val="0"/>
          <c:extLst>
            <c:ext xmlns:c16="http://schemas.microsoft.com/office/drawing/2014/chart" uri="{C3380CC4-5D6E-409C-BE32-E72D297353CC}">
              <c16:uniqueId val="{00000001-EBFC-4366-8034-1ED5EFAF9A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113.73</c:v>
                </c:pt>
                <c:pt idx="1">
                  <c:v>104.46</c:v>
                </c:pt>
                <c:pt idx="2">
                  <c:v>98.68</c:v>
                </c:pt>
                <c:pt idx="3">
                  <c:v>97.39</c:v>
                </c:pt>
                <c:pt idx="4">
                  <c:v>100.95</c:v>
                </c:pt>
              </c:numCache>
            </c:numRef>
          </c:val>
          <c:extLst>
            <c:ext xmlns:c16="http://schemas.microsoft.com/office/drawing/2014/chart" uri="{C3380CC4-5D6E-409C-BE32-E72D297353CC}">
              <c16:uniqueId val="{00000000-16DA-4E0B-9969-8D7FBC0E9C9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163.19999999999999</c:v>
                </c:pt>
                <c:pt idx="3">
                  <c:v>159.78</c:v>
                </c:pt>
                <c:pt idx="4">
                  <c:v>159.49</c:v>
                </c:pt>
              </c:numCache>
            </c:numRef>
          </c:val>
          <c:smooth val="0"/>
          <c:extLst>
            <c:ext xmlns:c16="http://schemas.microsoft.com/office/drawing/2014/chart" uri="{C3380CC4-5D6E-409C-BE32-E72D297353CC}">
              <c16:uniqueId val="{00000001-16DA-4E0B-9969-8D7FBC0E9C9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R12" sqref="R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菊陽町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42841</v>
      </c>
      <c r="AM8" s="51"/>
      <c r="AN8" s="51"/>
      <c r="AO8" s="51"/>
      <c r="AP8" s="51"/>
      <c r="AQ8" s="51"/>
      <c r="AR8" s="51"/>
      <c r="AS8" s="51"/>
      <c r="AT8" s="46">
        <f>データ!T6</f>
        <v>37.46</v>
      </c>
      <c r="AU8" s="46"/>
      <c r="AV8" s="46"/>
      <c r="AW8" s="46"/>
      <c r="AX8" s="46"/>
      <c r="AY8" s="46"/>
      <c r="AZ8" s="46"/>
      <c r="BA8" s="46"/>
      <c r="BB8" s="46">
        <f>データ!U6</f>
        <v>1143.6500000000001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66.84</v>
      </c>
      <c r="J10" s="46"/>
      <c r="K10" s="46"/>
      <c r="L10" s="46"/>
      <c r="M10" s="46"/>
      <c r="N10" s="46"/>
      <c r="O10" s="46"/>
      <c r="P10" s="46">
        <f>データ!P6</f>
        <v>97.97</v>
      </c>
      <c r="Q10" s="46"/>
      <c r="R10" s="46"/>
      <c r="S10" s="46"/>
      <c r="T10" s="46"/>
      <c r="U10" s="46"/>
      <c r="V10" s="46"/>
      <c r="W10" s="46">
        <f>データ!Q6</f>
        <v>96.85</v>
      </c>
      <c r="X10" s="46"/>
      <c r="Y10" s="46"/>
      <c r="Z10" s="46"/>
      <c r="AA10" s="46"/>
      <c r="AB10" s="46"/>
      <c r="AC10" s="46"/>
      <c r="AD10" s="51">
        <f>データ!R6</f>
        <v>2020</v>
      </c>
      <c r="AE10" s="51"/>
      <c r="AF10" s="51"/>
      <c r="AG10" s="51"/>
      <c r="AH10" s="51"/>
      <c r="AI10" s="51"/>
      <c r="AJ10" s="51"/>
      <c r="AK10" s="2"/>
      <c r="AL10" s="51">
        <f>データ!V6</f>
        <v>42030</v>
      </c>
      <c r="AM10" s="51"/>
      <c r="AN10" s="51"/>
      <c r="AO10" s="51"/>
      <c r="AP10" s="51"/>
      <c r="AQ10" s="51"/>
      <c r="AR10" s="51"/>
      <c r="AS10" s="51"/>
      <c r="AT10" s="46">
        <f>データ!W6</f>
        <v>8.75</v>
      </c>
      <c r="AU10" s="46"/>
      <c r="AV10" s="46"/>
      <c r="AW10" s="46"/>
      <c r="AX10" s="46"/>
      <c r="AY10" s="46"/>
      <c r="AZ10" s="46"/>
      <c r="BA10" s="46"/>
      <c r="BB10" s="46">
        <f>データ!X6</f>
        <v>4803.43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gVyuKyrqz8zDwVcXK/RL+YjFnPzeAw76haEdQPHmYBDhqXlMAxIx1F204YBfdDUL5qnVv21HKJk+/MEfM3K5Q==" saltValue="vtwilM1+7VwIWuVwz7Ws7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434043</v>
      </c>
      <c r="D6" s="33">
        <f t="shared" si="3"/>
        <v>46</v>
      </c>
      <c r="E6" s="33">
        <f t="shared" si="3"/>
        <v>17</v>
      </c>
      <c r="F6" s="33">
        <f t="shared" si="3"/>
        <v>1</v>
      </c>
      <c r="G6" s="33">
        <f t="shared" si="3"/>
        <v>0</v>
      </c>
      <c r="H6" s="33" t="str">
        <f t="shared" si="3"/>
        <v>熊本県　菊陽町</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66.84</v>
      </c>
      <c r="P6" s="34">
        <f t="shared" si="3"/>
        <v>97.97</v>
      </c>
      <c r="Q6" s="34">
        <f t="shared" si="3"/>
        <v>96.85</v>
      </c>
      <c r="R6" s="34">
        <f t="shared" si="3"/>
        <v>2020</v>
      </c>
      <c r="S6" s="34">
        <f t="shared" si="3"/>
        <v>42841</v>
      </c>
      <c r="T6" s="34">
        <f t="shared" si="3"/>
        <v>37.46</v>
      </c>
      <c r="U6" s="34">
        <f t="shared" si="3"/>
        <v>1143.6500000000001</v>
      </c>
      <c r="V6" s="34">
        <f t="shared" si="3"/>
        <v>42030</v>
      </c>
      <c r="W6" s="34">
        <f t="shared" si="3"/>
        <v>8.75</v>
      </c>
      <c r="X6" s="34">
        <f t="shared" si="3"/>
        <v>4803.43</v>
      </c>
      <c r="Y6" s="35">
        <f>IF(Y7="",NA(),Y7)</f>
        <v>101.61</v>
      </c>
      <c r="Z6" s="35">
        <f t="shared" ref="Z6:AH6" si="4">IF(Z7="",NA(),Z7)</f>
        <v>102.43</v>
      </c>
      <c r="AA6" s="35">
        <f t="shared" si="4"/>
        <v>106.37</v>
      </c>
      <c r="AB6" s="35">
        <f t="shared" si="4"/>
        <v>105.44</v>
      </c>
      <c r="AC6" s="35">
        <f t="shared" si="4"/>
        <v>103.59</v>
      </c>
      <c r="AD6" s="35">
        <f t="shared" si="4"/>
        <v>105.73</v>
      </c>
      <c r="AE6" s="35">
        <f t="shared" si="4"/>
        <v>108.38</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9.06</v>
      </c>
      <c r="AR6" s="35">
        <f t="shared" si="5"/>
        <v>7.42</v>
      </c>
      <c r="AS6" s="35">
        <f t="shared" si="5"/>
        <v>4.72</v>
      </c>
      <c r="AT6" s="34" t="str">
        <f>IF(AT7="","",IF(AT7="-","【-】","【"&amp;SUBSTITUTE(TEXT(AT7,"#,##0.00"),"-","△")&amp;"】"))</f>
        <v>【3.64】</v>
      </c>
      <c r="AU6" s="35">
        <f>IF(AU7="",NA(),AU7)</f>
        <v>34.6</v>
      </c>
      <c r="AV6" s="35">
        <f t="shared" ref="AV6:BD6" si="6">IF(AV7="",NA(),AV7)</f>
        <v>34.6</v>
      </c>
      <c r="AW6" s="35">
        <f t="shared" si="6"/>
        <v>37.35</v>
      </c>
      <c r="AX6" s="35">
        <f t="shared" si="6"/>
        <v>41.7</v>
      </c>
      <c r="AY6" s="35">
        <f t="shared" si="6"/>
        <v>52.01</v>
      </c>
      <c r="AZ6" s="35">
        <f t="shared" si="6"/>
        <v>50.78</v>
      </c>
      <c r="BA6" s="35">
        <f t="shared" si="6"/>
        <v>57.48</v>
      </c>
      <c r="BB6" s="35">
        <f t="shared" si="6"/>
        <v>76.31</v>
      </c>
      <c r="BC6" s="35">
        <f t="shared" si="6"/>
        <v>68.180000000000007</v>
      </c>
      <c r="BD6" s="35">
        <f t="shared" si="6"/>
        <v>67.930000000000007</v>
      </c>
      <c r="BE6" s="34" t="str">
        <f>IF(BE7="","",IF(BE7="-","【-】","【"&amp;SUBSTITUTE(TEXT(BE7,"#,##0.00"),"-","△")&amp;"】"))</f>
        <v>【67.52】</v>
      </c>
      <c r="BF6" s="35">
        <f>IF(BF7="",NA(),BF7)</f>
        <v>760.24</v>
      </c>
      <c r="BG6" s="35">
        <f t="shared" ref="BG6:BO6" si="7">IF(BG7="",NA(),BG7)</f>
        <v>707.22</v>
      </c>
      <c r="BH6" s="35">
        <f t="shared" si="7"/>
        <v>640.37</v>
      </c>
      <c r="BI6" s="35">
        <f t="shared" si="7"/>
        <v>608.79999999999995</v>
      </c>
      <c r="BJ6" s="35">
        <f t="shared" si="7"/>
        <v>652.75</v>
      </c>
      <c r="BK6" s="35">
        <f t="shared" si="7"/>
        <v>1053.93</v>
      </c>
      <c r="BL6" s="35">
        <f t="shared" si="7"/>
        <v>1046.25</v>
      </c>
      <c r="BM6" s="35">
        <f t="shared" si="7"/>
        <v>820.36</v>
      </c>
      <c r="BN6" s="35">
        <f t="shared" si="7"/>
        <v>847.44</v>
      </c>
      <c r="BO6" s="35">
        <f t="shared" si="7"/>
        <v>857.88</v>
      </c>
      <c r="BP6" s="34" t="str">
        <f>IF(BP7="","",IF(BP7="-","【-】","【"&amp;SUBSTITUTE(TEXT(BP7,"#,##0.00"),"-","△")&amp;"】"))</f>
        <v>【705.21】</v>
      </c>
      <c r="BQ6" s="35">
        <f>IF(BQ7="",NA(),BQ7)</f>
        <v>94.86</v>
      </c>
      <c r="BR6" s="35">
        <f t="shared" ref="BR6:BZ6" si="8">IF(BR7="",NA(),BR7)</f>
        <v>103.36</v>
      </c>
      <c r="BS6" s="35">
        <f t="shared" si="8"/>
        <v>109.43</v>
      </c>
      <c r="BT6" s="35">
        <f t="shared" si="8"/>
        <v>110.8</v>
      </c>
      <c r="BU6" s="35">
        <f t="shared" si="8"/>
        <v>107</v>
      </c>
      <c r="BV6" s="35">
        <f t="shared" si="8"/>
        <v>85.23</v>
      </c>
      <c r="BW6" s="35">
        <f t="shared" si="8"/>
        <v>88.37</v>
      </c>
      <c r="BX6" s="35">
        <f t="shared" si="8"/>
        <v>95.4</v>
      </c>
      <c r="BY6" s="35">
        <f t="shared" si="8"/>
        <v>94.69</v>
      </c>
      <c r="BZ6" s="35">
        <f t="shared" si="8"/>
        <v>94.97</v>
      </c>
      <c r="CA6" s="34" t="str">
        <f>IF(CA7="","",IF(CA7="-","【-】","【"&amp;SUBSTITUTE(TEXT(CA7,"#,##0.00"),"-","△")&amp;"】"))</f>
        <v>【98.96】</v>
      </c>
      <c r="CB6" s="35">
        <f>IF(CB7="",NA(),CB7)</f>
        <v>113.73</v>
      </c>
      <c r="CC6" s="35">
        <f t="shared" ref="CC6:CK6" si="9">IF(CC7="",NA(),CC7)</f>
        <v>104.46</v>
      </c>
      <c r="CD6" s="35">
        <f t="shared" si="9"/>
        <v>98.68</v>
      </c>
      <c r="CE6" s="35">
        <f t="shared" si="9"/>
        <v>97.39</v>
      </c>
      <c r="CF6" s="35">
        <f t="shared" si="9"/>
        <v>100.95</v>
      </c>
      <c r="CG6" s="35">
        <f t="shared" si="9"/>
        <v>185.7</v>
      </c>
      <c r="CH6" s="35">
        <f t="shared" si="9"/>
        <v>178.11</v>
      </c>
      <c r="CI6" s="35">
        <f t="shared" si="9"/>
        <v>163.19999999999999</v>
      </c>
      <c r="CJ6" s="35">
        <f t="shared" si="9"/>
        <v>159.78</v>
      </c>
      <c r="CK6" s="35">
        <f t="shared" si="9"/>
        <v>159.49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65.040000000000006</v>
      </c>
      <c r="CU6" s="35">
        <f t="shared" si="10"/>
        <v>68.31</v>
      </c>
      <c r="CV6" s="35">
        <f t="shared" si="10"/>
        <v>65.28</v>
      </c>
      <c r="CW6" s="34" t="str">
        <f>IF(CW7="","",IF(CW7="-","【-】","【"&amp;SUBSTITUTE(TEXT(CW7,"#,##0.00"),"-","△")&amp;"】"))</f>
        <v>【59.57】</v>
      </c>
      <c r="CX6" s="35">
        <f>IF(CX7="",NA(),CX7)</f>
        <v>96.75</v>
      </c>
      <c r="CY6" s="35">
        <f t="shared" ref="CY6:DG6" si="11">IF(CY7="",NA(),CY7)</f>
        <v>97.58</v>
      </c>
      <c r="CZ6" s="35">
        <f t="shared" si="11"/>
        <v>97.78</v>
      </c>
      <c r="DA6" s="35">
        <f t="shared" si="11"/>
        <v>97.96</v>
      </c>
      <c r="DB6" s="35">
        <f t="shared" si="11"/>
        <v>98.52</v>
      </c>
      <c r="DC6" s="35">
        <f t="shared" si="11"/>
        <v>86.83</v>
      </c>
      <c r="DD6" s="35">
        <f t="shared" si="11"/>
        <v>87.14</v>
      </c>
      <c r="DE6" s="35">
        <f t="shared" si="11"/>
        <v>92.55</v>
      </c>
      <c r="DF6" s="35">
        <f t="shared" si="11"/>
        <v>92.62</v>
      </c>
      <c r="DG6" s="35">
        <f t="shared" si="11"/>
        <v>92.72</v>
      </c>
      <c r="DH6" s="34" t="str">
        <f>IF(DH7="","",IF(DH7="-","【-】","【"&amp;SUBSTITUTE(TEXT(DH7,"#,##0.00"),"-","△")&amp;"】"))</f>
        <v>【95.57】</v>
      </c>
      <c r="DI6" s="35">
        <f>IF(DI7="",NA(),DI7)</f>
        <v>12.93</v>
      </c>
      <c r="DJ6" s="35">
        <f t="shared" ref="DJ6:DR6" si="12">IF(DJ7="",NA(),DJ7)</f>
        <v>15.3</v>
      </c>
      <c r="DK6" s="35">
        <f t="shared" si="12"/>
        <v>17.54</v>
      </c>
      <c r="DL6" s="35">
        <f t="shared" si="12"/>
        <v>19.760000000000002</v>
      </c>
      <c r="DM6" s="35">
        <f t="shared" si="12"/>
        <v>21.43</v>
      </c>
      <c r="DN6" s="35">
        <f t="shared" si="12"/>
        <v>14.26</v>
      </c>
      <c r="DO6" s="35">
        <f t="shared" si="12"/>
        <v>15.21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1.03</v>
      </c>
      <c r="EB6" s="35">
        <f t="shared" si="13"/>
        <v>1.43</v>
      </c>
      <c r="EC6" s="35">
        <f t="shared" si="13"/>
        <v>1.22</v>
      </c>
      <c r="ED6" s="34" t="str">
        <f>IF(ED7="","",IF(ED7="-","【-】","【"&amp;SUBSTITUTE(TEXT(ED7,"#,##0.00"),"-","△")&amp;"】"))</f>
        <v>【5.72】</v>
      </c>
      <c r="EE6" s="35">
        <f>IF(EE7="",NA(),EE7)</f>
        <v>0.39</v>
      </c>
      <c r="EF6" s="35">
        <f t="shared" ref="EF6:EN6" si="14">IF(EF7="",NA(),EF7)</f>
        <v>0.28999999999999998</v>
      </c>
      <c r="EG6" s="35">
        <f t="shared" si="14"/>
        <v>7.0000000000000007E-2</v>
      </c>
      <c r="EH6" s="35">
        <f t="shared" si="14"/>
        <v>0.04</v>
      </c>
      <c r="EI6" s="35">
        <f t="shared" si="14"/>
        <v>7.0000000000000007E-2</v>
      </c>
      <c r="EJ6" s="35">
        <f t="shared" si="14"/>
        <v>0.01</v>
      </c>
      <c r="EK6" s="35">
        <f t="shared" si="14"/>
        <v>0.11</v>
      </c>
      <c r="EL6" s="35">
        <f t="shared" si="14"/>
        <v>0.1</v>
      </c>
      <c r="EM6" s="35">
        <f t="shared" si="14"/>
        <v>0.09</v>
      </c>
      <c r="EN6" s="35">
        <f t="shared" si="14"/>
        <v>0.09</v>
      </c>
      <c r="EO6" s="34" t="str">
        <f>IF(EO7="","",IF(EO7="-","【-】","【"&amp;SUBSTITUTE(TEXT(EO7,"#,##0.00"),"-","△")&amp;"】"))</f>
        <v>【0.30】</v>
      </c>
    </row>
    <row r="7" spans="1:148" s="36" customFormat="1" x14ac:dyDescent="0.15">
      <c r="A7" s="28"/>
      <c r="B7" s="37">
        <v>2020</v>
      </c>
      <c r="C7" s="37">
        <v>434043</v>
      </c>
      <c r="D7" s="37">
        <v>46</v>
      </c>
      <c r="E7" s="37">
        <v>17</v>
      </c>
      <c r="F7" s="37">
        <v>1</v>
      </c>
      <c r="G7" s="37">
        <v>0</v>
      </c>
      <c r="H7" s="37" t="s">
        <v>96</v>
      </c>
      <c r="I7" s="37" t="s">
        <v>97</v>
      </c>
      <c r="J7" s="37" t="s">
        <v>98</v>
      </c>
      <c r="K7" s="37" t="s">
        <v>99</v>
      </c>
      <c r="L7" s="37" t="s">
        <v>100</v>
      </c>
      <c r="M7" s="37" t="s">
        <v>101</v>
      </c>
      <c r="N7" s="38" t="s">
        <v>102</v>
      </c>
      <c r="O7" s="38">
        <v>66.84</v>
      </c>
      <c r="P7" s="38">
        <v>97.97</v>
      </c>
      <c r="Q7" s="38">
        <v>96.85</v>
      </c>
      <c r="R7" s="38">
        <v>2020</v>
      </c>
      <c r="S7" s="38">
        <v>42841</v>
      </c>
      <c r="T7" s="38">
        <v>37.46</v>
      </c>
      <c r="U7" s="38">
        <v>1143.6500000000001</v>
      </c>
      <c r="V7" s="38">
        <v>42030</v>
      </c>
      <c r="W7" s="38">
        <v>8.75</v>
      </c>
      <c r="X7" s="38">
        <v>4803.43</v>
      </c>
      <c r="Y7" s="38">
        <v>101.61</v>
      </c>
      <c r="Z7" s="38">
        <v>102.43</v>
      </c>
      <c r="AA7" s="38">
        <v>106.37</v>
      </c>
      <c r="AB7" s="38">
        <v>105.44</v>
      </c>
      <c r="AC7" s="38">
        <v>103.59</v>
      </c>
      <c r="AD7" s="38">
        <v>105.73</v>
      </c>
      <c r="AE7" s="38">
        <v>108.38</v>
      </c>
      <c r="AF7" s="38">
        <v>106.9</v>
      </c>
      <c r="AG7" s="38">
        <v>106.99</v>
      </c>
      <c r="AH7" s="38">
        <v>107.85</v>
      </c>
      <c r="AI7" s="38">
        <v>106.67</v>
      </c>
      <c r="AJ7" s="38">
        <v>0</v>
      </c>
      <c r="AK7" s="38">
        <v>0</v>
      </c>
      <c r="AL7" s="38">
        <v>0</v>
      </c>
      <c r="AM7" s="38">
        <v>0</v>
      </c>
      <c r="AN7" s="38">
        <v>0</v>
      </c>
      <c r="AO7" s="38">
        <v>14.68</v>
      </c>
      <c r="AP7" s="38">
        <v>12.78</v>
      </c>
      <c r="AQ7" s="38">
        <v>9.06</v>
      </c>
      <c r="AR7" s="38">
        <v>7.42</v>
      </c>
      <c r="AS7" s="38">
        <v>4.72</v>
      </c>
      <c r="AT7" s="38">
        <v>3.64</v>
      </c>
      <c r="AU7" s="38">
        <v>34.6</v>
      </c>
      <c r="AV7" s="38">
        <v>34.6</v>
      </c>
      <c r="AW7" s="38">
        <v>37.35</v>
      </c>
      <c r="AX7" s="38">
        <v>41.7</v>
      </c>
      <c r="AY7" s="38">
        <v>52.01</v>
      </c>
      <c r="AZ7" s="38">
        <v>50.78</v>
      </c>
      <c r="BA7" s="38">
        <v>57.48</v>
      </c>
      <c r="BB7" s="38">
        <v>76.31</v>
      </c>
      <c r="BC7" s="38">
        <v>68.180000000000007</v>
      </c>
      <c r="BD7" s="38">
        <v>67.930000000000007</v>
      </c>
      <c r="BE7" s="38">
        <v>67.52</v>
      </c>
      <c r="BF7" s="38">
        <v>760.24</v>
      </c>
      <c r="BG7" s="38">
        <v>707.22</v>
      </c>
      <c r="BH7" s="38">
        <v>640.37</v>
      </c>
      <c r="BI7" s="38">
        <v>608.79999999999995</v>
      </c>
      <c r="BJ7" s="38">
        <v>652.75</v>
      </c>
      <c r="BK7" s="38">
        <v>1053.93</v>
      </c>
      <c r="BL7" s="38">
        <v>1046.25</v>
      </c>
      <c r="BM7" s="38">
        <v>820.36</v>
      </c>
      <c r="BN7" s="38">
        <v>847.44</v>
      </c>
      <c r="BO7" s="38">
        <v>857.88</v>
      </c>
      <c r="BP7" s="38">
        <v>705.21</v>
      </c>
      <c r="BQ7" s="38">
        <v>94.86</v>
      </c>
      <c r="BR7" s="38">
        <v>103.36</v>
      </c>
      <c r="BS7" s="38">
        <v>109.43</v>
      </c>
      <c r="BT7" s="38">
        <v>110.8</v>
      </c>
      <c r="BU7" s="38">
        <v>107</v>
      </c>
      <c r="BV7" s="38">
        <v>85.23</v>
      </c>
      <c r="BW7" s="38">
        <v>88.37</v>
      </c>
      <c r="BX7" s="38">
        <v>95.4</v>
      </c>
      <c r="BY7" s="38">
        <v>94.69</v>
      </c>
      <c r="BZ7" s="38">
        <v>94.97</v>
      </c>
      <c r="CA7" s="38">
        <v>98.96</v>
      </c>
      <c r="CB7" s="38">
        <v>113.73</v>
      </c>
      <c r="CC7" s="38">
        <v>104.46</v>
      </c>
      <c r="CD7" s="38">
        <v>98.68</v>
      </c>
      <c r="CE7" s="38">
        <v>97.39</v>
      </c>
      <c r="CF7" s="38">
        <v>100.95</v>
      </c>
      <c r="CG7" s="38">
        <v>185.7</v>
      </c>
      <c r="CH7" s="38">
        <v>178.11</v>
      </c>
      <c r="CI7" s="38">
        <v>163.19999999999999</v>
      </c>
      <c r="CJ7" s="38">
        <v>159.78</v>
      </c>
      <c r="CK7" s="38">
        <v>159.49</v>
      </c>
      <c r="CL7" s="38">
        <v>134.52000000000001</v>
      </c>
      <c r="CM7" s="38" t="s">
        <v>102</v>
      </c>
      <c r="CN7" s="38" t="s">
        <v>102</v>
      </c>
      <c r="CO7" s="38" t="s">
        <v>102</v>
      </c>
      <c r="CP7" s="38" t="s">
        <v>102</v>
      </c>
      <c r="CQ7" s="38" t="s">
        <v>102</v>
      </c>
      <c r="CR7" s="38">
        <v>61.03</v>
      </c>
      <c r="CS7" s="38">
        <v>59.55</v>
      </c>
      <c r="CT7" s="38">
        <v>65.040000000000006</v>
      </c>
      <c r="CU7" s="38">
        <v>68.31</v>
      </c>
      <c r="CV7" s="38">
        <v>65.28</v>
      </c>
      <c r="CW7" s="38">
        <v>59.57</v>
      </c>
      <c r="CX7" s="38">
        <v>96.75</v>
      </c>
      <c r="CY7" s="38">
        <v>97.58</v>
      </c>
      <c r="CZ7" s="38">
        <v>97.78</v>
      </c>
      <c r="DA7" s="38">
        <v>97.96</v>
      </c>
      <c r="DB7" s="38">
        <v>98.52</v>
      </c>
      <c r="DC7" s="38">
        <v>86.83</v>
      </c>
      <c r="DD7" s="38">
        <v>87.14</v>
      </c>
      <c r="DE7" s="38">
        <v>92.55</v>
      </c>
      <c r="DF7" s="38">
        <v>92.62</v>
      </c>
      <c r="DG7" s="38">
        <v>92.72</v>
      </c>
      <c r="DH7" s="38">
        <v>95.57</v>
      </c>
      <c r="DI7" s="38">
        <v>12.93</v>
      </c>
      <c r="DJ7" s="38">
        <v>15.3</v>
      </c>
      <c r="DK7" s="38">
        <v>17.54</v>
      </c>
      <c r="DL7" s="38">
        <v>19.760000000000002</v>
      </c>
      <c r="DM7" s="38">
        <v>21.43</v>
      </c>
      <c r="DN7" s="38">
        <v>14.26</v>
      </c>
      <c r="DO7" s="38">
        <v>15.21</v>
      </c>
      <c r="DP7" s="38">
        <v>26.13</v>
      </c>
      <c r="DQ7" s="38">
        <v>26.36</v>
      </c>
      <c r="DR7" s="38">
        <v>23.79</v>
      </c>
      <c r="DS7" s="38">
        <v>36.520000000000003</v>
      </c>
      <c r="DT7" s="38">
        <v>0</v>
      </c>
      <c r="DU7" s="38">
        <v>0</v>
      </c>
      <c r="DV7" s="38">
        <v>0</v>
      </c>
      <c r="DW7" s="38">
        <v>0</v>
      </c>
      <c r="DX7" s="38">
        <v>0</v>
      </c>
      <c r="DY7" s="38">
        <v>0.01</v>
      </c>
      <c r="DZ7" s="38">
        <v>0.01</v>
      </c>
      <c r="EA7" s="38">
        <v>1.03</v>
      </c>
      <c r="EB7" s="38">
        <v>1.43</v>
      </c>
      <c r="EC7" s="38">
        <v>1.22</v>
      </c>
      <c r="ED7" s="38">
        <v>5.72</v>
      </c>
      <c r="EE7" s="38">
        <v>0.39</v>
      </c>
      <c r="EF7" s="38">
        <v>0.28999999999999998</v>
      </c>
      <c r="EG7" s="38">
        <v>7.0000000000000007E-2</v>
      </c>
      <c r="EH7" s="38">
        <v>0.04</v>
      </c>
      <c r="EI7" s="38">
        <v>7.0000000000000007E-2</v>
      </c>
      <c r="EJ7" s="38">
        <v>0.01</v>
      </c>
      <c r="EK7" s="38">
        <v>0.11</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2022-02-02T05:12:05Z</cp:lastPrinted>
  <dcterms:created xsi:type="dcterms:W3CDTF">2021-12-03T07:19:33Z</dcterms:created>
  <dcterms:modified xsi:type="dcterms:W3CDTF">2022-02-02T05:12:11Z</dcterms:modified>
  <cp:category/>
</cp:coreProperties>
</file>