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県提出\"/>
    </mc:Choice>
  </mc:AlternateContent>
  <workbookProtection workbookAlgorithmName="SHA-512" workbookHashValue="a7Om2F/S2o3SZlWrpMogWF9JbcCh/FRP7EkiPPknoKJhI26HLX75CAHMyqYcdLvf8OAMnF+tIlisaC9ENGJVWg==" workbookSaltValue="hoGw1CJjkRRWBj2yU6C75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<sst xmlns="http://schemas.openxmlformats.org/spreadsheetml/2006/main" count="231" uniqueCount="118">
  <si>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</si>
  <si>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</si>
  <si>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</si>
  <si>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</si>
  <si>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</si>
  <si>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</si>
  <si>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</si>
  <si>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</si>
  <si>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</si>
  <si>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</si>
  <si>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</si>
  <si>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</si>
  <si>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</si>
  <si>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</si>
  <si>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</si>
  <si>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</si>
  <si>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</si>
  <si>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</si>
  <si>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</si>
  <si>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</si>
  <si>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</si>
  <si>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</si>
  <si>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</si>
  <si>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</si>
  <si>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</si>
  <si>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</si>
  <si>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</si>
  <si>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</si>
  <si>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</si>
  <si>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</si>
  <si>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</si>
  <si>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</si>
  <si>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</si>
  <si>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</si>
  <si>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</si>
  <si>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</si>
  <si>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</si>
  <si>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</si>
  <si>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</si>
  <si>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</si>
  <si>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</si>
  <si>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</si>
  <si>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</si>
  <si>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</si>
  <si>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</si>
  <si>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</si>
  <si>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</si>
  <si>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</si>
  <si>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</si>
  <si>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</si>
  <si>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</si>
  <si>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</si>
  <si>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</si>
  <si>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</si>
  <si>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</si>
  <si>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</si>
  <si>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</si>
  <si>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</si>
  <si>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</si>
  <si>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</si>
  <si>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</si>
  <si>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</si>
  <si>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</si>
  <si>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</si>
  <si>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</si>
  <si>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</si>
  <si>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</si>
  <si>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</si>
  <si>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</si>
  <si>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</si>
  <si>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</si>
  <si>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</si>
  <si>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</si>
  <si>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</si>
  <si>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</si>
  <si>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</si>
  <si>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</si>
  <si>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</si>
  <si>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</si>
  <si>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</si>
  <si>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</si>
  <si>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</si>
  <si>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</si>
  <si>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</si>
  <si>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</si>
  <si>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</si>
  <si>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</si>
  <si>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</si>
  <si>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</si>
  <si>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</si>
  <si>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</si>
  <si>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</si>
  <si>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</si>
  <si>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</si>
  <si>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</si>
  <si>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</si>
  <si>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</si>
  <si>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</si>
  <si>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</si>
  <si>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</si>
  <si>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</si>
  <si>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</si>
  <si>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</si>
  <si>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</si>
  <si>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</si>
  <si>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</si>
  <si>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</si>
  <si>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</si>
  <si>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</si>
  <si>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</si>
  <si>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</si>
  <si>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</si>
  <si>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</si>
  <si>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</si>
  <si>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</si>
  <si>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①経常収支比率は100％を上回っており,類似団体と同様の水準であり健全な経営を維持している。
②累積欠損金は毎年黒字であるため0％である。
③流動比率は100％を上回っており現金は十分確保されている。
④企業債は毎年償還額を上回らないことを前提に借入を行っている。類似団体より低い数値となっており，今後もこの状態を維持できるよう投資規模，料金水準とのバランスに留意していく必要がある。
⑤経費回収率は100％を下回っているが，類似団体と同様の水準である。今後は健全経営を行うため，経費削減に努める。
⑥汚水処理原価は類似団体より低い水準である。今後施設の老朽化に伴い修繕費等が増加する見込みであるため，更新事業を取り入れながら維持管理費を減少していく必要がある。
⑦⑧施設利用率・水洗化率ともに高止まり傾向である。今後は人口減少に伴い低下する見込みであるため，広域化や規模の縮小を検討しなければならない。</t>
    <rPh sb="1" eb="3">
      <t>ケイジョウ</t>
    </rPh>
    <rPh sb="3" eb="5">
      <t>シュウシ</t>
    </rPh>
    <rPh sb="5" eb="7">
      <t>ヒリツ</t>
    </rPh>
    <rPh sb="13" eb="15">
      <t>ウワマワ</t>
    </rPh>
    <rPh sb="20" eb="22">
      <t>ルイジ</t>
    </rPh>
    <rPh sb="22" eb="24">
      <t>ダンタイ</t>
    </rPh>
    <rPh sb="25" eb="26">
      <t>ドウ</t>
    </rPh>
    <rPh sb="26" eb="27">
      <t>ヨウ</t>
    </rPh>
    <rPh sb="28" eb="30">
      <t>スイジュン</t>
    </rPh>
    <rPh sb="33" eb="35">
      <t>ケンゼン</t>
    </rPh>
    <rPh sb="36" eb="38">
      <t>ケイエイ</t>
    </rPh>
    <rPh sb="39" eb="41">
      <t>イジ</t>
    </rPh>
    <rPh sb="48" eb="50">
      <t>ルイセキ</t>
    </rPh>
    <rPh sb="50" eb="53">
      <t>ケッソンキン</t>
    </rPh>
    <rPh sb="54" eb="56">
      <t>マイトシ</t>
    </rPh>
    <rPh sb="56" eb="58">
      <t>クロジ</t>
    </rPh>
    <rPh sb="71" eb="73">
      <t>リュウドウ</t>
    </rPh>
    <rPh sb="73" eb="75">
      <t>ヒリツ</t>
    </rPh>
    <rPh sb="81" eb="83">
      <t>ウワマワ</t>
    </rPh>
    <rPh sb="87" eb="89">
      <t>ゲンキン</t>
    </rPh>
    <rPh sb="90" eb="92">
      <t>ジュウブン</t>
    </rPh>
    <rPh sb="92" eb="94">
      <t>カクホ</t>
    </rPh>
    <rPh sb="102" eb="104">
      <t>キギョウ</t>
    </rPh>
    <rPh sb="104" eb="105">
      <t>サイ</t>
    </rPh>
    <rPh sb="106" eb="108">
      <t>マイトシ</t>
    </rPh>
    <rPh sb="108" eb="110">
      <t>ショウカン</t>
    </rPh>
    <rPh sb="110" eb="111">
      <t>ガク</t>
    </rPh>
    <rPh sb="112" eb="114">
      <t>ウワマワ</t>
    </rPh>
    <rPh sb="120" eb="122">
      <t>ゼンテイ</t>
    </rPh>
    <rPh sb="123" eb="125">
      <t>カリイレ</t>
    </rPh>
    <rPh sb="126" eb="127">
      <t>オコナ</t>
    </rPh>
    <rPh sb="132" eb="134">
      <t>ルイジ</t>
    </rPh>
    <rPh sb="134" eb="136">
      <t>ダンタイ</t>
    </rPh>
    <rPh sb="138" eb="139">
      <t>ヒク</t>
    </rPh>
    <rPh sb="140" eb="142">
      <t>スウチ</t>
    </rPh>
    <rPh sb="149" eb="151">
      <t>コンゴ</t>
    </rPh>
    <rPh sb="154" eb="156">
      <t>ジョウタイ</t>
    </rPh>
    <rPh sb="157" eb="159">
      <t>イジ</t>
    </rPh>
    <rPh sb="164" eb="166">
      <t>トウシ</t>
    </rPh>
    <rPh sb="166" eb="168">
      <t>キボ</t>
    </rPh>
    <rPh sb="169" eb="171">
      <t>リョウキン</t>
    </rPh>
    <rPh sb="171" eb="173">
      <t>スイジュン</t>
    </rPh>
    <rPh sb="180" eb="182">
      <t>リュウイ</t>
    </rPh>
    <rPh sb="186" eb="188">
      <t>ヒツヨウ</t>
    </rPh>
    <rPh sb="194" eb="196">
      <t>ケイヒ</t>
    </rPh>
    <rPh sb="196" eb="198">
      <t>カイシュウ</t>
    </rPh>
    <rPh sb="198" eb="199">
      <t>リツ</t>
    </rPh>
    <rPh sb="213" eb="215">
      <t>ルイジ</t>
    </rPh>
    <rPh sb="215" eb="217">
      <t>ダンタイ</t>
    </rPh>
    <rPh sb="218" eb="220">
      <t>ドウヨウ</t>
    </rPh>
    <rPh sb="221" eb="223">
      <t>スイジュン</t>
    </rPh>
    <rPh sb="227" eb="229">
      <t>コンゴ</t>
    </rPh>
    <rPh sb="230" eb="232">
      <t>ケンゼン</t>
    </rPh>
    <rPh sb="232" eb="234">
      <t>ケイエイ</t>
    </rPh>
    <rPh sb="235" eb="236">
      <t>オコナ</t>
    </rPh>
    <rPh sb="240" eb="242">
      <t>ケイヒ</t>
    </rPh>
    <rPh sb="242" eb="244">
      <t>サクゲン</t>
    </rPh>
    <rPh sb="245" eb="246">
      <t>ツト</t>
    </rPh>
    <rPh sb="251" eb="253">
      <t>オスイ</t>
    </rPh>
    <rPh sb="253" eb="255">
      <t>ショリ</t>
    </rPh>
    <rPh sb="255" eb="257">
      <t>ゲンカ</t>
    </rPh>
    <rPh sb="258" eb="260">
      <t>ルイジ</t>
    </rPh>
    <rPh sb="260" eb="262">
      <t>ダンタイ</t>
    </rPh>
    <rPh sb="264" eb="265">
      <t>ヒク</t>
    </rPh>
    <rPh sb="266" eb="268">
      <t>スイジュン</t>
    </rPh>
    <rPh sb="272" eb="274">
      <t>コンゴ</t>
    </rPh>
    <rPh sb="274" eb="276">
      <t>シセツ</t>
    </rPh>
    <rPh sb="277" eb="280">
      <t>ロウキュウカ</t>
    </rPh>
    <rPh sb="281" eb="282">
      <t>トモナ</t>
    </rPh>
    <rPh sb="283" eb="286">
      <t>シュウゼンヒ</t>
    </rPh>
    <rPh sb="286" eb="287">
      <t>トウ</t>
    </rPh>
    <rPh sb="288" eb="290">
      <t>ゾウカ</t>
    </rPh>
    <rPh sb="292" eb="294">
      <t>ミコ</t>
    </rPh>
    <rPh sb="301" eb="303">
      <t>コウシン</t>
    </rPh>
    <rPh sb="303" eb="305">
      <t>ジギョウ</t>
    </rPh>
    <rPh sb="306" eb="307">
      <t>ト</t>
    </rPh>
    <rPh sb="308" eb="309">
      <t>イ</t>
    </rPh>
    <rPh sb="313" eb="315">
      <t>イジ</t>
    </rPh>
    <rPh sb="315" eb="318">
      <t>カンリヒ</t>
    </rPh>
    <rPh sb="319" eb="321">
      <t>ゲンショウ</t>
    </rPh>
    <rPh sb="325" eb="327">
      <t>ヒツヨウ</t>
    </rPh>
    <rPh sb="334" eb="336">
      <t>シセツ</t>
    </rPh>
    <rPh sb="336" eb="339">
      <t>リヨウリツ</t>
    </rPh>
    <rPh sb="340" eb="343">
      <t>スイセンカ</t>
    </rPh>
    <rPh sb="343" eb="344">
      <t>リツ</t>
    </rPh>
    <rPh sb="347" eb="349">
      <t>タカド</t>
    </rPh>
    <rPh sb="351" eb="353">
      <t>ケイコウ</t>
    </rPh>
    <rPh sb="357" eb="359">
      <t>コンゴ</t>
    </rPh>
    <rPh sb="360" eb="362">
      <t>ジンコウ</t>
    </rPh>
    <rPh sb="362" eb="364">
      <t>ゲンショウ</t>
    </rPh>
    <rPh sb="365" eb="366">
      <t>トモナ</t>
    </rPh>
    <rPh sb="367" eb="369">
      <t>テイカ</t>
    </rPh>
    <rPh sb="371" eb="373">
      <t>ミコ</t>
    </rPh>
    <rPh sb="380" eb="383">
      <t>コウイキカ</t>
    </rPh>
    <rPh sb="384" eb="386">
      <t>キボ</t>
    </rPh>
    <rPh sb="387" eb="389">
      <t>シュクショウ</t>
    </rPh>
    <rPh sb="390" eb="392">
      <t>ケントウ</t>
    </rPh>
    <phoneticPr fontId="4"/>
  </si>
  <si>
    <t>①有形固定資産減価償却率は年々増加している。今後更新時期を迎える管渠や施設が発生するため，建設改良費における積立金等を増加するよう努めたい。
②③管渠老朽化率及び管渠改善率は0％である。令和2年度からストックマネジメント計画に基づいて計画的かつ効率的に管路更新を進めている。</t>
    <rPh sb="1" eb="3">
      <t>ユウケイ</t>
    </rPh>
    <rPh sb="3" eb="5">
      <t>コテイ</t>
    </rPh>
    <rPh sb="5" eb="7">
      <t>シサン</t>
    </rPh>
    <rPh sb="7" eb="9">
      <t>ゲンカ</t>
    </rPh>
    <rPh sb="9" eb="11">
      <t>ショウキャク</t>
    </rPh>
    <rPh sb="11" eb="12">
      <t>リツ</t>
    </rPh>
    <rPh sb="13" eb="15">
      <t>ネンネン</t>
    </rPh>
    <rPh sb="15" eb="17">
      <t>ゾウカ</t>
    </rPh>
    <rPh sb="22" eb="24">
      <t>コンゴ</t>
    </rPh>
    <rPh sb="24" eb="26">
      <t>コウシン</t>
    </rPh>
    <rPh sb="26" eb="28">
      <t>ジキ</t>
    </rPh>
    <rPh sb="29" eb="30">
      <t>ムカ</t>
    </rPh>
    <rPh sb="32" eb="34">
      <t>カンキョ</t>
    </rPh>
    <rPh sb="35" eb="37">
      <t>シセツ</t>
    </rPh>
    <rPh sb="38" eb="40">
      <t>ハッセイ</t>
    </rPh>
    <rPh sb="45" eb="47">
      <t>ケンセツ</t>
    </rPh>
    <rPh sb="47" eb="49">
      <t>カイリョウ</t>
    </rPh>
    <rPh sb="49" eb="50">
      <t>ヒ</t>
    </rPh>
    <rPh sb="54" eb="56">
      <t>ツミタテ</t>
    </rPh>
    <rPh sb="56" eb="57">
      <t>キン</t>
    </rPh>
    <rPh sb="57" eb="58">
      <t>トウ</t>
    </rPh>
    <rPh sb="59" eb="61">
      <t>ゾウカ</t>
    </rPh>
    <rPh sb="65" eb="66">
      <t>ツト</t>
    </rPh>
    <rPh sb="73" eb="75">
      <t>カンキョ</t>
    </rPh>
    <rPh sb="75" eb="78">
      <t>ロウキュウカ</t>
    </rPh>
    <rPh sb="78" eb="79">
      <t>リツ</t>
    </rPh>
    <rPh sb="79" eb="80">
      <t>オヨ</t>
    </rPh>
    <rPh sb="81" eb="83">
      <t>カンキョ</t>
    </rPh>
    <rPh sb="83" eb="85">
      <t>カイゼン</t>
    </rPh>
    <rPh sb="85" eb="86">
      <t>リツ</t>
    </rPh>
    <rPh sb="93" eb="95">
      <t>レイワ</t>
    </rPh>
    <rPh sb="96" eb="98">
      <t>ネンド</t>
    </rPh>
    <rPh sb="110" eb="112">
      <t>ケイカク</t>
    </rPh>
    <rPh sb="113" eb="114">
      <t>モト</t>
    </rPh>
    <rPh sb="117" eb="119">
      <t>ケイカク</t>
    </rPh>
    <rPh sb="119" eb="120">
      <t>テキ</t>
    </rPh>
    <rPh sb="122" eb="124">
      <t>コウリツ</t>
    </rPh>
    <rPh sb="124" eb="125">
      <t>テキ</t>
    </rPh>
    <rPh sb="126" eb="128">
      <t>カンロ</t>
    </rPh>
    <rPh sb="128" eb="130">
      <t>コウシン</t>
    </rPh>
    <rPh sb="131" eb="132">
      <t>スス</t>
    </rPh>
    <phoneticPr fontId="4"/>
  </si>
  <si>
    <t>　本市では，ストックマネジメント計画に基づいて施設の改築・更新工事を行っており，多額の経費が発生している状態である。また一般会計繰入など使用料以外の収入で賄っている経営状況であるため，一般会計に頼らない経営を目指すため，引き続き経費削減，収益上昇に努めなければならない。また，包括的な民間委託や広域連携など経営手法を検討し，効率的に事業を進めていく。</t>
    <rPh sb="1" eb="3">
      <t>ホンシ</t>
    </rPh>
    <rPh sb="16" eb="18">
      <t>ケイカク</t>
    </rPh>
    <rPh sb="19" eb="20">
      <t>モト</t>
    </rPh>
    <rPh sb="23" eb="25">
      <t>シセツ</t>
    </rPh>
    <rPh sb="26" eb="28">
      <t>カイチク</t>
    </rPh>
    <rPh sb="29" eb="31">
      <t>コウシン</t>
    </rPh>
    <rPh sb="31" eb="33">
      <t>コウジ</t>
    </rPh>
    <rPh sb="34" eb="35">
      <t>オコナ</t>
    </rPh>
    <rPh sb="40" eb="42">
      <t>タガク</t>
    </rPh>
    <rPh sb="43" eb="45">
      <t>ケイヒ</t>
    </rPh>
    <rPh sb="46" eb="48">
      <t>ハッセイ</t>
    </rPh>
    <rPh sb="52" eb="54">
      <t>ジョウタイ</t>
    </rPh>
    <rPh sb="60" eb="62">
      <t>イッパン</t>
    </rPh>
    <rPh sb="62" eb="64">
      <t>カイケイ</t>
    </rPh>
    <rPh sb="64" eb="66">
      <t>クリイレ</t>
    </rPh>
    <rPh sb="68" eb="71">
      <t>シヨウリョウ</t>
    </rPh>
    <rPh sb="71" eb="73">
      <t>イガイ</t>
    </rPh>
    <rPh sb="74" eb="76">
      <t>シュウニュウ</t>
    </rPh>
    <rPh sb="77" eb="78">
      <t>マカナ</t>
    </rPh>
    <rPh sb="82" eb="84">
      <t>ケイエイ</t>
    </rPh>
    <rPh sb="84" eb="86">
      <t>ジョウキョウ</t>
    </rPh>
    <rPh sb="92" eb="94">
      <t>イッパン</t>
    </rPh>
    <rPh sb="94" eb="96">
      <t>カイケイ</t>
    </rPh>
    <rPh sb="97" eb="98">
      <t>タヨ</t>
    </rPh>
    <rPh sb="101" eb="103">
      <t>ケイエイ</t>
    </rPh>
    <rPh sb="104" eb="106">
      <t>メザ</t>
    </rPh>
    <rPh sb="110" eb="111">
      <t>ヒ</t>
    </rPh>
    <rPh sb="112" eb="113">
      <t>ツヅ</t>
    </rPh>
    <rPh sb="114" eb="116">
      <t>ケイヒ</t>
    </rPh>
    <rPh sb="116" eb="118">
      <t>サクゲン</t>
    </rPh>
    <rPh sb="119" eb="121">
      <t>シュウエキ</t>
    </rPh>
    <rPh sb="121" eb="123">
      <t>ジョウショウ</t>
    </rPh>
    <rPh sb="124" eb="125">
      <t>ツト</t>
    </rPh>
    <rPh sb="138" eb="140">
      <t>ホウカツ</t>
    </rPh>
    <rPh sb="140" eb="141">
      <t>テキ</t>
    </rPh>
    <rPh sb="142" eb="144">
      <t>ミンカン</t>
    </rPh>
    <rPh sb="144" eb="146">
      <t>イタク</t>
    </rPh>
    <rPh sb="147" eb="149">
      <t>コウイキ</t>
    </rPh>
    <rPh sb="149" eb="151">
      <t>レンケイ</t>
    </rPh>
    <rPh sb="153" eb="155">
      <t>ケイエイ</t>
    </rPh>
    <rPh sb="155" eb="157">
      <t>シュホウ</t>
    </rPh>
    <rPh sb="158" eb="160">
      <t>ケントウ</t>
    </rPh>
    <rPh sb="162" eb="164">
      <t>コウリツ</t>
    </rPh>
    <rPh sb="164" eb="165">
      <t>テキ</t>
    </rPh>
    <rPh sb="166" eb="168">
      <t>ジギョウ</t>
    </rPh>
    <rPh sb="169" eb="17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</si>
</sst>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FC-4B08-B4A5-8C3A6168ED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1AFC-4B08-B4A5-8C3A6168ED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88.73</c:v>
                </c:pt>
                <c:pt idx="1">
                  <c:v>83.26</c:v>
                </c:pt>
                <c:pt idx="2">
                  <c:v>83.26</c:v>
                </c:pt>
                <c:pt idx="3">
                  <c:v>76.66</c:v>
                </c:pt>
                <c:pt idx="4">
                  <c:v>78.06</c:v>
                </c:pt>
              </c:numCache>
            </c:numRef>
          </c:val>
          <c:extLst>
            <c:ext xmlns:c16="http://schemas.microsoft.com/office/drawing/2014/chart" uri="{C3380CC4-5D6E-409C-BE32-E72D297353CC}">
              <c16:uniqueId val="{00000000-F162-4353-B667-B37BD3AA53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F162-4353-B667-B37BD3AA53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93.22</c:v>
                </c:pt>
                <c:pt idx="1">
                  <c:v>94.48</c:v>
                </c:pt>
                <c:pt idx="2">
                  <c:v>94.35</c:v>
                </c:pt>
                <c:pt idx="3">
                  <c:v>94.43</c:v>
                </c:pt>
                <c:pt idx="4">
                  <c:v>95.18</c:v>
                </c:pt>
              </c:numCache>
            </c:numRef>
          </c:val>
          <c:extLst>
            <c:ext xmlns:c16="http://schemas.microsoft.com/office/drawing/2014/chart" uri="{C3380CC4-5D6E-409C-BE32-E72D297353CC}">
              <c16:uniqueId val="{00000000-263F-4005-9BE1-E227B05EEC0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263F-4005-9BE1-E227B05EEC0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103.13</c:v>
                </c:pt>
                <c:pt idx="1">
                  <c:v>108.66</c:v>
                </c:pt>
                <c:pt idx="2">
                  <c:v>109.13</c:v>
                </c:pt>
                <c:pt idx="3">
                  <c:v>111.71</c:v>
                </c:pt>
                <c:pt idx="4">
                  <c:v>112.79</c:v>
                </c:pt>
              </c:numCache>
            </c:numRef>
          </c:val>
          <c:extLst>
            <c:ext xmlns:c16="http://schemas.microsoft.com/office/drawing/2014/chart" uri="{C3380CC4-5D6E-409C-BE32-E72D297353CC}">
              <c16:uniqueId val="{00000000-3D2D-45F1-B0FE-E8FE5C096E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3D2D-45F1-B0FE-E8FE5C096E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13.96</c:v>
                </c:pt>
                <c:pt idx="1">
                  <c:v>17.7</c:v>
                </c:pt>
                <c:pt idx="2">
                  <c:v>21.83</c:v>
                </c:pt>
                <c:pt idx="3">
                  <c:v>24.96</c:v>
                </c:pt>
                <c:pt idx="4">
                  <c:v>28.78</c:v>
                </c:pt>
              </c:numCache>
            </c:numRef>
          </c:val>
          <c:extLst>
            <c:ext xmlns:c16="http://schemas.microsoft.com/office/drawing/2014/chart" uri="{C3380CC4-5D6E-409C-BE32-E72D297353CC}">
              <c16:uniqueId val="{00000000-CDF5-4FF3-94EA-6EC84A2AF74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CDF5-4FF3-94EA-6EC84A2AF74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A3-4583-8EB7-37EB7E4483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12A3-4583-8EB7-37EB7E4483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FB-47A0-8B61-3BD13BF19F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4EFB-47A0-8B61-3BD13BF19F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161.1</c:v>
                </c:pt>
                <c:pt idx="1">
                  <c:v>198.17</c:v>
                </c:pt>
                <c:pt idx="2">
                  <c:v>221.22</c:v>
                </c:pt>
                <c:pt idx="3">
                  <c:v>236.75</c:v>
                </c:pt>
                <c:pt idx="4">
                  <c:v>277.63</c:v>
                </c:pt>
              </c:numCache>
            </c:numRef>
          </c:val>
          <c:extLst>
            <c:ext xmlns:c16="http://schemas.microsoft.com/office/drawing/2014/chart" uri="{C3380CC4-5D6E-409C-BE32-E72D297353CC}">
              <c16:uniqueId val="{00000000-9A55-4584-81F7-D2AA107AB1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9A55-4584-81F7-D2AA107AB1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460.84</c:v>
                </c:pt>
                <c:pt idx="1">
                  <c:v>364.2</c:v>
                </c:pt>
                <c:pt idx="2">
                  <c:v>346.32</c:v>
                </c:pt>
                <c:pt idx="3">
                  <c:v>439.94</c:v>
                </c:pt>
                <c:pt idx="4">
                  <c:v>415.13</c:v>
                </c:pt>
              </c:numCache>
            </c:numRef>
          </c:val>
          <c:extLst>
            <c:ext xmlns:c16="http://schemas.microsoft.com/office/drawing/2014/chart" uri="{C3380CC4-5D6E-409C-BE32-E72D297353CC}">
              <c16:uniqueId val="{00000000-11EF-417A-AB9F-FF9A223E98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11EF-417A-AB9F-FF9A223E98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105.65</c:v>
                </c:pt>
                <c:pt idx="1">
                  <c:v>124.34</c:v>
                </c:pt>
                <c:pt idx="2">
                  <c:v>117.91</c:v>
                </c:pt>
                <c:pt idx="3">
                  <c:v>96.18</c:v>
                </c:pt>
                <c:pt idx="4">
                  <c:v>96.34</c:v>
                </c:pt>
              </c:numCache>
            </c:numRef>
          </c:val>
          <c:extLst>
            <c:ext xmlns:c16="http://schemas.microsoft.com/office/drawing/2014/chart" uri="{C3380CC4-5D6E-409C-BE32-E72D297353CC}">
              <c16:uniqueId val="{00000000-C3BE-48C9-B905-CDBECE9827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C3BE-48C9-B905-CDBECE9827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139.36000000000001</c:v>
                </c:pt>
                <c:pt idx="1">
                  <c:v>116.72</c:v>
                </c:pt>
                <c:pt idx="2">
                  <c:v>123.64</c:v>
                </c:pt>
                <c:pt idx="3">
                  <c:v>150</c:v>
                </c:pt>
                <c:pt idx="4">
                  <c:v>150</c:v>
                </c:pt>
              </c:numCache>
            </c:numRef>
          </c:val>
          <c:extLst>
            <c:ext xmlns:c16="http://schemas.microsoft.com/office/drawing/2014/chart" uri="{C3380CC4-5D6E-409C-BE32-E72D297353CC}">
              <c16:uniqueId val="{00000000-31F3-481A-A569-850C56B632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31F3-481A-A569-850C56B632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宇土市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36923</v>
      </c>
      <c r="AM8" s="51"/>
      <c r="AN8" s="51"/>
      <c r="AO8" s="51"/>
      <c r="AP8" s="51"/>
      <c r="AQ8" s="51"/>
      <c r="AR8" s="51"/>
      <c r="AS8" s="51"/>
      <c r="AT8" s="46">
        <f>データ!T6</f>
        <v>74.3</v>
      </c>
      <c r="AU8" s="46"/>
      <c r="AV8" s="46"/>
      <c r="AW8" s="46"/>
      <c r="AX8" s="46"/>
      <c r="AY8" s="46"/>
      <c r="AZ8" s="46"/>
      <c r="BA8" s="46"/>
      <c r="BB8" s="46">
        <f>データ!U6</f>
        <v>496.94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65.36</v>
      </c>
      <c r="J10" s="46"/>
      <c r="K10" s="46"/>
      <c r="L10" s="46"/>
      <c r="M10" s="46"/>
      <c r="N10" s="46"/>
      <c r="O10" s="46"/>
      <c r="P10" s="46">
        <f>データ!P6</f>
        <v>76.209999999999994</v>
      </c>
      <c r="Q10" s="46"/>
      <c r="R10" s="46"/>
      <c r="S10" s="46"/>
      <c r="T10" s="46"/>
      <c r="U10" s="46"/>
      <c r="V10" s="46"/>
      <c r="W10" s="46">
        <f>データ!Q6</f>
        <v>73.12</v>
      </c>
      <c r="X10" s="46"/>
      <c r="Y10" s="46"/>
      <c r="Z10" s="46"/>
      <c r="AA10" s="46"/>
      <c r="AB10" s="46"/>
      <c r="AC10" s="46"/>
      <c r="AD10" s="51">
        <f>データ!R6</f>
        <v>3050</v>
      </c>
      <c r="AE10" s="51"/>
      <c r="AF10" s="51"/>
      <c r="AG10" s="51"/>
      <c r="AH10" s="51"/>
      <c r="AI10" s="51"/>
      <c r="AJ10" s="51"/>
      <c r="AK10" s="2"/>
      <c r="AL10" s="51">
        <f>データ!V6</f>
        <v>28017</v>
      </c>
      <c r="AM10" s="51"/>
      <c r="AN10" s="51"/>
      <c r="AO10" s="51"/>
      <c r="AP10" s="51"/>
      <c r="AQ10" s="51"/>
      <c r="AR10" s="51"/>
      <c r="AS10" s="51"/>
      <c r="AT10" s="46">
        <f>データ!W6</f>
        <v>7.96</v>
      </c>
      <c r="AU10" s="46"/>
      <c r="AV10" s="46"/>
      <c r="AW10" s="46"/>
      <c r="AX10" s="46"/>
      <c r="AY10" s="46"/>
      <c r="AZ10" s="46"/>
      <c r="BA10" s="46"/>
      <c r="BB10" s="46">
        <f>データ!X6</f>
        <v>3519.72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PH1CwsIN6uwF//08U3RmeyrjD5YhFZnDpzrmU4gF0sb4Ki39LrPqTdNPy0VgQRbiCJL9WPKdcAPMxOplTLt+w==" saltValue="03u5rvYWZn/OZ1aIqW8B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432113</v>
      </c>
      <c r="D6" s="33">
        <f t="shared" si="3"/>
        <v>46</v>
      </c>
      <c r="E6" s="33">
        <f t="shared" si="3"/>
        <v>17</v>
      </c>
      <c r="F6" s="33">
        <f t="shared" si="3"/>
        <v>1</v>
      </c>
      <c r="G6" s="33">
        <f t="shared" si="3"/>
        <v>0</v>
      </c>
      <c r="H6" s="33" t="str">
        <f t="shared" si="3"/>
        <v>熊本県　宇土市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65.36</v>
      </c>
      <c r="P6" s="34">
        <f t="shared" si="3"/>
        <v>76.209999999999994</v>
      </c>
      <c r="Q6" s="34">
        <f t="shared" si="3"/>
        <v>73.12</v>
      </c>
      <c r="R6" s="34">
        <f t="shared" si="3"/>
        <v>3050</v>
      </c>
      <c r="S6" s="34">
        <f t="shared" si="3"/>
        <v>36923</v>
      </c>
      <c r="T6" s="34">
        <f t="shared" si="3"/>
        <v>74.3</v>
      </c>
      <c r="U6" s="34">
        <f t="shared" si="3"/>
        <v>496.94</v>
      </c>
      <c r="V6" s="34">
        <f t="shared" si="3"/>
        <v>28017</v>
      </c>
      <c r="W6" s="34">
        <f t="shared" si="3"/>
        <v>7.96</v>
      </c>
      <c r="X6" s="34">
        <f t="shared" si="3"/>
        <v>3519.72</v>
      </c>
      <c r="Y6" s="35">
        <f>IF(Y7="",NA(),Y7)</f>
        <v>103.13</v>
      </c>
      <c r="Z6" s="35">
        <f t="shared" ref="Z6:AH6" si="4">IF(Z7="",NA(),Z7)</f>
        <v>108.66</v>
      </c>
      <c r="AA6" s="35">
        <f t="shared" si="4"/>
        <v>109.13</v>
      </c>
      <c r="AB6" s="35">
        <f t="shared" si="4"/>
        <v>111.71</v>
      </c>
      <c r="AC6" s="35">
        <f t="shared" si="4"/>
        <v>112.79</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161.1</v>
      </c>
      <c r="AV6" s="35">
        <f t="shared" ref="AV6:BD6" si="6">IF(AV7="",NA(),AV7)</f>
        <v>198.17</v>
      </c>
      <c r="AW6" s="35">
        <f t="shared" si="6"/>
        <v>221.22</v>
      </c>
      <c r="AX6" s="35">
        <f t="shared" si="6"/>
        <v>236.75</v>
      </c>
      <c r="AY6" s="35">
        <f t="shared" si="6"/>
        <v>277.63</v>
      </c>
      <c r="AZ6" s="35">
        <f t="shared" si="6"/>
        <v>88.12</v>
      </c>
      <c r="BA6" s="35">
        <f t="shared" si="6"/>
        <v>81.33</v>
      </c>
      <c r="BB6" s="35">
        <f t="shared" si="6"/>
        <v>80.81</v>
      </c>
      <c r="BC6" s="35">
        <f t="shared" si="6"/>
        <v>68.17</v>
      </c>
      <c r="BD6" s="35">
        <f t="shared" si="6"/>
        <v>55.6</v>
      </c>
      <c r="BE6" s="34" t="str">
        <f>IF(BE7="","",IF(BE7="-","【-】","【"&amp;SUBSTITUTE(TEXT(BE7,"#,##0.00"),"-","△")&amp;"】"))</f>
        <v>【67.52】</v>
      </c>
      <c r="BF6" s="35">
        <f>IF(BF7="",NA(),BF7)</f>
        <v>460.84</v>
      </c>
      <c r="BG6" s="35">
        <f t="shared" ref="BG6:BO6" si="7">IF(BG7="",NA(),BG7)</f>
        <v>364.2</v>
      </c>
      <c r="BH6" s="35">
        <f t="shared" si="7"/>
        <v>346.32</v>
      </c>
      <c r="BI6" s="35">
        <f t="shared" si="7"/>
        <v>439.94</v>
      </c>
      <c r="BJ6" s="35">
        <f t="shared" si="7"/>
        <v>415.13</v>
      </c>
      <c r="BK6" s="35">
        <f t="shared" si="7"/>
        <v>716.96</v>
      </c>
      <c r="BL6" s="35">
        <f t="shared" si="7"/>
        <v>799.11</v>
      </c>
      <c r="BM6" s="35">
        <f t="shared" si="7"/>
        <v>768.62</v>
      </c>
      <c r="BN6" s="35">
        <f t="shared" si="7"/>
        <v>789.44</v>
      </c>
      <c r="BO6" s="35">
        <f t="shared" si="7"/>
        <v>789.08</v>
      </c>
      <c r="BP6" s="34" t="str">
        <f>IF(BP7="","",IF(BP7="-","【-】","【"&amp;SUBSTITUTE(TEXT(BP7,"#,##0.00"),"-","△")&amp;"】"))</f>
        <v>【705.21】</v>
      </c>
      <c r="BQ6" s="35">
        <f>IF(BQ7="",NA(),BQ7)</f>
        <v>105.65</v>
      </c>
      <c r="BR6" s="35">
        <f t="shared" ref="BR6:BZ6" si="8">IF(BR7="",NA(),BR7)</f>
        <v>124.34</v>
      </c>
      <c r="BS6" s="35">
        <f t="shared" si="8"/>
        <v>117.91</v>
      </c>
      <c r="BT6" s="35">
        <f t="shared" si="8"/>
        <v>96.18</v>
      </c>
      <c r="BU6" s="35">
        <f t="shared" si="8"/>
        <v>96.34</v>
      </c>
      <c r="BV6" s="35">
        <f t="shared" si="8"/>
        <v>88.09</v>
      </c>
      <c r="BW6" s="35">
        <f t="shared" si="8"/>
        <v>87.69</v>
      </c>
      <c r="BX6" s="35">
        <f t="shared" si="8"/>
        <v>88.06</v>
      </c>
      <c r="BY6" s="35">
        <f t="shared" si="8"/>
        <v>87.29</v>
      </c>
      <c r="BZ6" s="35">
        <f t="shared" si="8"/>
        <v>88.25</v>
      </c>
      <c r="CA6" s="34" t="str">
        <f>IF(CA7="","",IF(CA7="-","【-】","【"&amp;SUBSTITUTE(TEXT(CA7,"#,##0.00"),"-","△")&amp;"】"))</f>
        <v>【98.96】</v>
      </c>
      <c r="CB6" s="35">
        <f>IF(CB7="",NA(),CB7)</f>
        <v>139.36000000000001</v>
      </c>
      <c r="CC6" s="35">
        <f t="shared" ref="CC6:CK6" si="9">IF(CC7="",NA(),CC7)</f>
        <v>116.72</v>
      </c>
      <c r="CD6" s="35">
        <f t="shared" si="9"/>
        <v>123.64</v>
      </c>
      <c r="CE6" s="35">
        <f t="shared" si="9"/>
        <v>150</v>
      </c>
      <c r="CF6" s="35">
        <f t="shared" si="9"/>
        <v>150</v>
      </c>
      <c r="CG6" s="35">
        <f t="shared" si="9"/>
        <v>181.8</v>
      </c>
      <c r="CH6" s="35">
        <f t="shared" si="9"/>
        <v>180.07</v>
      </c>
      <c r="CI6" s="35">
        <f t="shared" si="9"/>
        <v>179.32</v>
      </c>
      <c r="CJ6" s="35">
        <f t="shared" si="9"/>
        <v>176.67</v>
      </c>
      <c r="CK6" s="35">
        <f t="shared" si="9"/>
        <v>176.37</v>
      </c>
      <c r="CL6" s="34" t="str">
        <f>IF(CL7="","",IF(CL7="-","【-】","【"&amp;SUBSTITUTE(TEXT(CL7,"#,##0.00"),"-","△")&amp;"】"))</f>
        <v>【134.52】</v>
      </c>
      <c r="CM6" s="35">
        <f>IF(CM7="",NA(),CM7)</f>
        <v>88.73</v>
      </c>
      <c r="CN6" s="35">
        <f t="shared" ref="CN6:CV6" si="10">IF(CN7="",NA(),CN7)</f>
        <v>83.26</v>
      </c>
      <c r="CO6" s="35">
        <f t="shared" si="10"/>
        <v>83.26</v>
      </c>
      <c r="CP6" s="35">
        <f t="shared" si="10"/>
        <v>76.66</v>
      </c>
      <c r="CQ6" s="35">
        <f t="shared" si="10"/>
        <v>78.06</v>
      </c>
      <c r="CR6" s="35">
        <f t="shared" si="10"/>
        <v>59.35</v>
      </c>
      <c r="CS6" s="35">
        <f t="shared" si="10"/>
        <v>58.4</v>
      </c>
      <c r="CT6" s="35">
        <f t="shared" si="10"/>
        <v>58</v>
      </c>
      <c r="CU6" s="35">
        <f t="shared" si="10"/>
        <v>57.42</v>
      </c>
      <c r="CV6" s="35">
        <f t="shared" si="10"/>
        <v>56.72</v>
      </c>
      <c r="CW6" s="34" t="str">
        <f>IF(CW7="","",IF(CW7="-","【-】","【"&amp;SUBSTITUTE(TEXT(CW7,"#,##0.00"),"-","△")&amp;"】"))</f>
        <v>【59.57】</v>
      </c>
      <c r="CX6" s="35">
        <f>IF(CX7="",NA(),CX7)</f>
        <v>93.22</v>
      </c>
      <c r="CY6" s="35">
        <f t="shared" ref="CY6:DG6" si="11">IF(CY7="",NA(),CY7)</f>
        <v>94.48</v>
      </c>
      <c r="CZ6" s="35">
        <f t="shared" si="11"/>
        <v>94.35</v>
      </c>
      <c r="DA6" s="35">
        <f t="shared" si="11"/>
        <v>94.43</v>
      </c>
      <c r="DB6" s="35">
        <f t="shared" si="11"/>
        <v>95.18</v>
      </c>
      <c r="DC6" s="35">
        <f t="shared" si="11"/>
        <v>89.88</v>
      </c>
      <c r="DD6" s="35">
        <f t="shared" si="11"/>
        <v>89.68</v>
      </c>
      <c r="DE6" s="35">
        <f t="shared" si="11"/>
        <v>89.79</v>
      </c>
      <c r="DF6" s="35">
        <f t="shared" si="11"/>
        <v>90.42</v>
      </c>
      <c r="DG6" s="35">
        <f t="shared" si="11"/>
        <v>90.72</v>
      </c>
      <c r="DH6" s="34" t="str">
        <f>IF(DH7="","",IF(DH7="-","【-】","【"&amp;SUBSTITUTE(TEXT(DH7,"#,##0.00"),"-","△")&amp;"】"))</f>
        <v>【95.57】</v>
      </c>
      <c r="DI6" s="35">
        <f>IF(DI7="",NA(),DI7)</f>
        <v>13.96</v>
      </c>
      <c r="DJ6" s="35">
        <f t="shared" ref="DJ6:DR6" si="12">IF(DJ7="",NA(),DJ7)</f>
        <v>17.7</v>
      </c>
      <c r="DK6" s="35">
        <f t="shared" si="12"/>
        <v>21.83</v>
      </c>
      <c r="DL6" s="35">
        <f t="shared" si="12"/>
        <v>24.96</v>
      </c>
      <c r="DM6" s="35">
        <f t="shared" si="12"/>
        <v>28.78</v>
      </c>
      <c r="DN6" s="35">
        <f t="shared" si="12"/>
        <v>27.12</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5">
        <f t="shared" si="13"/>
        <v>1.93</v>
      </c>
      <c r="DZ6" s="35">
        <f t="shared" si="13"/>
        <v>1.92</v>
      </c>
      <c r="EA6" s="35">
        <f t="shared" si="13"/>
        <v>1.83</v>
      </c>
      <c r="EB6" s="35">
        <f t="shared" si="13"/>
        <v>1.37</v>
      </c>
      <c r="EC6" s="35">
        <f t="shared" si="13"/>
        <v>1.34</v>
      </c>
      <c r="ED6" s="34" t="str">
        <f>IF(ED7="","",IF(ED7="-","【-】","【"&amp;SUBSTITUTE(TEXT(ED7,"#,##0.00"),"-","△")&amp;"】"))</f>
        <v>【5.72】</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432113</v>
      </c>
      <c r="D7" s="37">
        <v>46</v>
      </c>
      <c r="E7" s="37">
        <v>17</v>
      </c>
      <c r="F7" s="37">
        <v>1</v>
      </c>
      <c r="G7" s="37">
        <v>0</v>
      </c>
      <c r="H7" s="37" t="s">
        <v>96</v>
      </c>
      <c r="I7" s="37" t="s">
        <v>97</v>
      </c>
      <c r="J7" s="37" t="s">
        <v>98</v>
      </c>
      <c r="K7" s="37" t="s">
        <v>99</v>
      </c>
      <c r="L7" s="37" t="s">
        <v>100</v>
      </c>
      <c r="M7" s="37" t="s">
        <v>101</v>
      </c>
      <c r="N7" s="38" t="s">
        <v>102</v>
      </c>
      <c r="O7" s="38">
        <v>65.36</v>
      </c>
      <c r="P7" s="38">
        <v>76.209999999999994</v>
      </c>
      <c r="Q7" s="38">
        <v>73.12</v>
      </c>
      <c r="R7" s="38">
        <v>3050</v>
      </c>
      <c r="S7" s="38">
        <v>36923</v>
      </c>
      <c r="T7" s="38">
        <v>74.3</v>
      </c>
      <c r="U7" s="38">
        <v>496.94</v>
      </c>
      <c r="V7" s="38">
        <v>28017</v>
      </c>
      <c r="W7" s="38">
        <v>7.96</v>
      </c>
      <c r="X7" s="38">
        <v>3519.72</v>
      </c>
      <c r="Y7" s="38">
        <v>103.13</v>
      </c>
      <c r="Z7" s="38">
        <v>108.66</v>
      </c>
      <c r="AA7" s="38">
        <v>109.13</v>
      </c>
      <c r="AB7" s="38">
        <v>111.71</v>
      </c>
      <c r="AC7" s="38">
        <v>112.79</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161.1</v>
      </c>
      <c r="AV7" s="38">
        <v>198.17</v>
      </c>
      <c r="AW7" s="38">
        <v>221.22</v>
      </c>
      <c r="AX7" s="38">
        <v>236.75</v>
      </c>
      <c r="AY7" s="38">
        <v>277.63</v>
      </c>
      <c r="AZ7" s="38">
        <v>88.12</v>
      </c>
      <c r="BA7" s="38">
        <v>81.33</v>
      </c>
      <c r="BB7" s="38">
        <v>80.81</v>
      </c>
      <c r="BC7" s="38">
        <v>68.17</v>
      </c>
      <c r="BD7" s="38">
        <v>55.6</v>
      </c>
      <c r="BE7" s="38">
        <v>67.52</v>
      </c>
      <c r="BF7" s="38">
        <v>460.84</v>
      </c>
      <c r="BG7" s="38">
        <v>364.2</v>
      </c>
      <c r="BH7" s="38">
        <v>346.32</v>
      </c>
      <c r="BI7" s="38">
        <v>439.94</v>
      </c>
      <c r="BJ7" s="38">
        <v>415.13</v>
      </c>
      <c r="BK7" s="38">
        <v>716.96</v>
      </c>
      <c r="BL7" s="38">
        <v>799.11</v>
      </c>
      <c r="BM7" s="38">
        <v>768.62</v>
      </c>
      <c r="BN7" s="38">
        <v>789.44</v>
      </c>
      <c r="BO7" s="38">
        <v>789.08</v>
      </c>
      <c r="BP7" s="38">
        <v>705.21</v>
      </c>
      <c r="BQ7" s="38">
        <v>105.65</v>
      </c>
      <c r="BR7" s="38">
        <v>124.34</v>
      </c>
      <c r="BS7" s="38">
        <v>117.91</v>
      </c>
      <c r="BT7" s="38">
        <v>96.18</v>
      </c>
      <c r="BU7" s="38">
        <v>96.34</v>
      </c>
      <c r="BV7" s="38">
        <v>88.09</v>
      </c>
      <c r="BW7" s="38">
        <v>87.69</v>
      </c>
      <c r="BX7" s="38">
        <v>88.06</v>
      </c>
      <c r="BY7" s="38">
        <v>87.29</v>
      </c>
      <c r="BZ7" s="38">
        <v>88.25</v>
      </c>
      <c r="CA7" s="38">
        <v>98.96</v>
      </c>
      <c r="CB7" s="38">
        <v>139.36000000000001</v>
      </c>
      <c r="CC7" s="38">
        <v>116.72</v>
      </c>
      <c r="CD7" s="38">
        <v>123.64</v>
      </c>
      <c r="CE7" s="38">
        <v>150</v>
      </c>
      <c r="CF7" s="38">
        <v>150</v>
      </c>
      <c r="CG7" s="38">
        <v>181.8</v>
      </c>
      <c r="CH7" s="38">
        <v>180.07</v>
      </c>
      <c r="CI7" s="38">
        <v>179.32</v>
      </c>
      <c r="CJ7" s="38">
        <v>176.67</v>
      </c>
      <c r="CK7" s="38">
        <v>176.37</v>
      </c>
      <c r="CL7" s="38">
        <v>134.52000000000001</v>
      </c>
      <c r="CM7" s="38">
        <v>88.73</v>
      </c>
      <c r="CN7" s="38">
        <v>83.26</v>
      </c>
      <c r="CO7" s="38">
        <v>83.26</v>
      </c>
      <c r="CP7" s="38">
        <v>76.66</v>
      </c>
      <c r="CQ7" s="38">
        <v>78.06</v>
      </c>
      <c r="CR7" s="38">
        <v>59.35</v>
      </c>
      <c r="CS7" s="38">
        <v>58.4</v>
      </c>
      <c r="CT7" s="38">
        <v>58</v>
      </c>
      <c r="CU7" s="38">
        <v>57.42</v>
      </c>
      <c r="CV7" s="38">
        <v>56.72</v>
      </c>
      <c r="CW7" s="38">
        <v>59.57</v>
      </c>
      <c r="CX7" s="38">
        <v>93.22</v>
      </c>
      <c r="CY7" s="38">
        <v>94.48</v>
      </c>
      <c r="CZ7" s="38">
        <v>94.35</v>
      </c>
      <c r="DA7" s="38">
        <v>94.43</v>
      </c>
      <c r="DB7" s="38">
        <v>95.18</v>
      </c>
      <c r="DC7" s="38">
        <v>89.88</v>
      </c>
      <c r="DD7" s="38">
        <v>89.68</v>
      </c>
      <c r="DE7" s="38">
        <v>89.79</v>
      </c>
      <c r="DF7" s="38">
        <v>90.42</v>
      </c>
      <c r="DG7" s="38">
        <v>90.72</v>
      </c>
      <c r="DH7" s="38">
        <v>95.57</v>
      </c>
      <c r="DI7" s="38">
        <v>13.96</v>
      </c>
      <c r="DJ7" s="38">
        <v>17.7</v>
      </c>
      <c r="DK7" s="38">
        <v>21.83</v>
      </c>
      <c r="DL7" s="38">
        <v>24.96</v>
      </c>
      <c r="DM7" s="38">
        <v>28.78</v>
      </c>
      <c r="DN7" s="38">
        <v>27.12</v>
      </c>
      <c r="DO7" s="38">
        <v>29.5</v>
      </c>
      <c r="DP7" s="38">
        <v>30.6</v>
      </c>
      <c r="DQ7" s="38">
        <v>29.23</v>
      </c>
      <c r="DR7" s="38">
        <v>20.78</v>
      </c>
      <c r="DS7" s="38">
        <v>36.520000000000003</v>
      </c>
      <c r="DT7" s="38">
        <v>0</v>
      </c>
      <c r="DU7" s="38">
        <v>0</v>
      </c>
      <c r="DV7" s="38">
        <v>0</v>
      </c>
      <c r="DW7" s="38">
        <v>0</v>
      </c>
      <c r="DX7" s="38">
        <v>0</v>
      </c>
      <c r="DY7" s="38">
        <v>1.93</v>
      </c>
      <c r="DZ7" s="38">
        <v>1.92</v>
      </c>
      <c r="EA7" s="38">
        <v>1.83</v>
      </c>
      <c r="EB7" s="38">
        <v>1.37</v>
      </c>
      <c r="EC7" s="38">
        <v>1.34</v>
      </c>
      <c r="ED7" s="38">
        <v>5.72</v>
      </c>
      <c r="EE7" s="38">
        <v>0</v>
      </c>
      <c r="EF7" s="38">
        <v>0</v>
      </c>
      <c r="EG7" s="38">
        <v>0</v>
      </c>
      <c r="EH7" s="38">
        <v>0</v>
      </c>
      <c r="EI7" s="38">
        <v>0</v>
      </c>
      <c r="EJ7" s="38">
        <v>0.19</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2022-01-20T04:17:52Z</cp:lastPrinted>
  <dcterms:created xsi:type="dcterms:W3CDTF">2021-12-03T07:19:27Z</dcterms:created>
  <dcterms:modified xsi:type="dcterms:W3CDTF">2022-01-20T04:17:55Z</dcterms:modified>
  <cp:category/>
</cp:coreProperties>
</file>