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●下水道事業（作成中）：H30.4～\02　業務（経理）\15　経営比較分析表\R3\提出\下水道（法適）\"/>
    </mc:Choice>
  </mc:AlternateContent>
  <workbookProtection workbookAlgorithmName="SHA-512" workbookHashValue="PMKbpJ7dLzj7rRBYWToRHcwh4QQDPrQ/hAMEQNYRS4Dn2h3HK7VzQVoI/UmQfRMBXw3+cSy8TcEPylScqaAPwA==" workbookSaltValue="ShdGqbd2sMHEU4i9Z6s+6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P8" i="4"/>
  <c r="I8" i="4"/>
</calcChain>
</file>

<file path=xl/sharedStrings.xml><?xml version="1.0" encoding="utf-8"?>
<sst xmlns="http://schemas.openxmlformats.org/spreadsheetml/2006/main" count="231" uniqueCount="116">
  <si>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</si>
  <si>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</si>
  <si>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</si>
  <si>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</si>
  <si>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</si>
  <si>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</si>
  <si>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</si>
  <si>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</si>
  <si>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</si>
  <si>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</si>
  <si>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</si>
  <si>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</si>
  <si>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</si>
  <si>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</si>
  <si>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</si>
  <si>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</si>
  <si>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</si>
  <si>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</si>
  <si>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</si>
  <si>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</si>
  <si>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</si>
  <si>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</si>
  <si>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</si>
  <si>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</si>
  <si>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</si>
  <si>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</si>
  <si>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</si>
  <si>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</si>
  <si>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</si>
  <si>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</si>
  <si>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</si>
  <si>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</si>
  <si>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</si>
  <si>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</si>
  <si>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</si>
  <si>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</si>
  <si>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</si>
  <si>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</si>
  <si>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</si>
  <si>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</si>
  <si>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</si>
  <si>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</si>
  <si>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</si>
  <si>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</si>
  <si>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</si>
  <si>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</si>
  <si>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</si>
  <si>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</si>
  <si>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</si>
  <si>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</si>
  <si>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</si>
  <si>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</si>
  <si>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</si>
  <si>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</si>
  <si>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</si>
  <si>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</si>
  <si>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</si>
  <si>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</si>
  <si>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</si>
  <si>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</si>
  <si>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</si>
  <si>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</si>
  <si>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</si>
  <si>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</si>
  <si>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</si>
  <si>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</si>
  <si>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</si>
  <si>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</si>
  <si>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</si>
  <si>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</si>
  <si>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</si>
  <si>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</si>
  <si>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</si>
  <si>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</si>
  <si>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</si>
  <si>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</si>
  <si>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</si>
  <si>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</si>
  <si>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</si>
  <si>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</si>
  <si>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</si>
  <si>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</si>
  <si>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</si>
  <si>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</si>
  <si>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</si>
  <si>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</si>
  <si>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</si>
  <si>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</si>
  <si>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</si>
  <si>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</si>
  <si>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</si>
  <si>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</si>
  <si>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</si>
  <si>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</si>
  <si>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</si>
  <si>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</si>
  <si>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山鹿市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</si>
  <si>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</si>
  <si>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</si>
  <si>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</si>
  <si>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</si>
  <si>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</si>
  <si>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</si>
  <si>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</si>
  <si>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</si>
  <si>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</si>
  <si>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</si>
  <si>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</si>
  <si>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</si>
  <si>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</si>
  <si>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</si>
  <si>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</si>
  <si>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</si>
  <si>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（減価償却がどの程度進んでいるか。資産の老朽化度合を示す）によれば、類似団体と比較し経年上昇しており、計画的な更新、老朽化によるリスクを意識した維持管理に努める必要がある。
②③管渠の老朽化については、調査により、硫化水素による腐食が見られたため、緊急度に応じて更新や経過観察を行っている。今後も計画的に調査・更新を行う予定である。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3" eb="15">
      <t>ゲンカ</t>
    </rPh>
    <rPh sb="15" eb="17">
      <t>ショウキャク</t>
    </rPh>
    <rPh sb="20" eb="22">
      <t>テイド</t>
    </rPh>
    <rPh sb="22" eb="23">
      <t>スス</t>
    </rPh>
    <rPh sb="29" eb="31">
      <t>シサン</t>
    </rPh>
    <rPh sb="32" eb="35">
      <t>ロウキュウカ</t>
    </rPh>
    <rPh sb="35" eb="37">
      <t>ドアイ</t>
    </rPh>
    <rPh sb="38" eb="39">
      <t>シメ</t>
    </rPh>
    <rPh sb="46" eb="48">
      <t>ルイジ</t>
    </rPh>
    <rPh sb="48" eb="50">
      <t>ダンタイ</t>
    </rPh>
    <rPh sb="51" eb="53">
      <t>ヒカク</t>
    </rPh>
    <rPh sb="54" eb="56">
      <t>ケイネン</t>
    </rPh>
    <rPh sb="56" eb="58">
      <t>ジョウショウ</t>
    </rPh>
    <rPh sb="63" eb="66">
      <t>ケイカクテキ</t>
    </rPh>
    <rPh sb="67" eb="69">
      <t>コウシン</t>
    </rPh>
    <rPh sb="70" eb="73">
      <t>ロウキュウカ</t>
    </rPh>
    <rPh sb="80" eb="82">
      <t>イシキ</t>
    </rPh>
    <rPh sb="84" eb="86">
      <t>イジ</t>
    </rPh>
    <rPh sb="86" eb="88">
      <t>カンリ</t>
    </rPh>
    <rPh sb="89" eb="90">
      <t>ツト</t>
    </rPh>
    <rPh sb="92" eb="94">
      <t>ヒツヨウ</t>
    </rPh>
    <rPh sb="101" eb="103">
      <t>カンキョ</t>
    </rPh>
    <rPh sb="104" eb="107">
      <t>ロウキュウカ</t>
    </rPh>
    <rPh sb="113" eb="115">
      <t>チョウサ</t>
    </rPh>
    <rPh sb="119" eb="123">
      <t>リュウカスイソ</t>
    </rPh>
    <rPh sb="126" eb="128">
      <t>フショク</t>
    </rPh>
    <rPh sb="129" eb="130">
      <t>ミ</t>
    </rPh>
    <rPh sb="136" eb="139">
      <t>キンキュウド</t>
    </rPh>
    <rPh sb="140" eb="141">
      <t>オウ</t>
    </rPh>
    <rPh sb="143" eb="145">
      <t>コウシン</t>
    </rPh>
    <rPh sb="146" eb="148">
      <t>ケイカ</t>
    </rPh>
    <rPh sb="148" eb="150">
      <t>カンサツ</t>
    </rPh>
    <rPh sb="151" eb="152">
      <t>オコナ</t>
    </rPh>
    <rPh sb="157" eb="159">
      <t>コンゴ</t>
    </rPh>
    <rPh sb="160" eb="163">
      <t>ケイカクテキ</t>
    </rPh>
    <rPh sb="164" eb="166">
      <t>チョウサ</t>
    </rPh>
    <rPh sb="167" eb="169">
      <t>コウシン</t>
    </rPh>
    <rPh sb="170" eb="171">
      <t>オコナ</t>
    </rPh>
    <rPh sb="172" eb="174">
      <t>ヨテイ</t>
    </rPh>
    <phoneticPr fontId="4"/>
  </si>
  <si>
    <t>平成30年度に策定した経営戦略を基に、今後の人口減少や施設老朽化問題等の現状と課題を踏まえ、さらなる経営の効率化、維持管理費の抑制に努める必要がある。使用料改定の検討を含め、経営の健全化に向けた取組を行っていく。</t>
    <rPh sb="0" eb="2">
      <t>ヘイセイ</t>
    </rPh>
    <rPh sb="4" eb="6">
      <t>ネンド</t>
    </rPh>
    <rPh sb="5" eb="6">
      <t>ド</t>
    </rPh>
    <rPh sb="6" eb="8">
      <t>ヘイネンド</t>
    </rPh>
    <rPh sb="7" eb="9">
      <t>サクテイ</t>
    </rPh>
    <rPh sb="11" eb="15">
      <t>ケイエイセンリャク</t>
    </rPh>
    <rPh sb="16" eb="17">
      <t>モト</t>
    </rPh>
    <rPh sb="19" eb="21">
      <t>コンゴ</t>
    </rPh>
    <rPh sb="22" eb="24">
      <t>ジンコウ</t>
    </rPh>
    <rPh sb="24" eb="26">
      <t>ゲンショウ</t>
    </rPh>
    <rPh sb="27" eb="32">
      <t>シセツロウキュウカ</t>
    </rPh>
    <rPh sb="32" eb="34">
      <t>モンダイ</t>
    </rPh>
    <rPh sb="34" eb="35">
      <t>ナド</t>
    </rPh>
    <rPh sb="36" eb="38">
      <t>ゲンジョウ</t>
    </rPh>
    <rPh sb="39" eb="41">
      <t>カダイ</t>
    </rPh>
    <rPh sb="42" eb="43">
      <t>フ</t>
    </rPh>
    <rPh sb="50" eb="52">
      <t>ケイエイ</t>
    </rPh>
    <rPh sb="53" eb="56">
      <t>コウリツカ</t>
    </rPh>
    <rPh sb="57" eb="59">
      <t>イジ</t>
    </rPh>
    <rPh sb="59" eb="61">
      <t>カンリ</t>
    </rPh>
    <rPh sb="61" eb="62">
      <t>ヒ</t>
    </rPh>
    <rPh sb="63" eb="65">
      <t>ヨクセイ</t>
    </rPh>
    <rPh sb="66" eb="67">
      <t>ツト</t>
    </rPh>
    <rPh sb="69" eb="71">
      <t>ヒツヨウ</t>
    </rPh>
    <rPh sb="75" eb="78">
      <t>シヨウリョウ</t>
    </rPh>
    <rPh sb="78" eb="80">
      <t>カイテイ</t>
    </rPh>
    <rPh sb="81" eb="83">
      <t>ケントウ</t>
    </rPh>
    <rPh sb="84" eb="85">
      <t>フク</t>
    </rPh>
    <rPh sb="87" eb="89">
      <t>ケイエイ</t>
    </rPh>
    <rPh sb="90" eb="93">
      <t>ケンゼンカ</t>
    </rPh>
    <rPh sb="94" eb="95">
      <t>ム</t>
    </rPh>
    <rPh sb="97" eb="99">
      <t>トリクミ</t>
    </rPh>
    <rPh sb="100" eb="101">
      <t>オコナ</t>
    </rPh>
    <phoneticPr fontId="4"/>
  </si>
  <si>
    <t>①経常収支比率（収益で費用を賄えている比率）は、繰入基準の見直し等による営業外収益の増により平成30年度から若干改善され、令和2年度もほぼ横ばいであった。今後も歳出抑制等により経営安定に努める。
②累積欠損金はない。
③流動比率（短期的な債務に対する支払能力）は、収支のバランスが改善され、類似団体平均値を上回っており、年々好転しているが、依然として適正な基準を下回っているため、歳出削減等に努める。
④企業債残高対事業規模比率（使用料収入に対する企業債残高の割合）は、類似団体と比較し低い数値となったが、今後施設老朽化に伴う企業債発行の増加が見込まれるため、計画的な更新と企業債の適正管理に努める。
⑤経費回収率（経費を使用料で賄えているかの指標）は、類似団体平均値を上回ったが、依然として適正な基準を下回っているため、計画的な施設の更新、維持管理費の抑制等経営改善に努める。
⑥汚水処理原価（汚水処理に要した費用）については、年々減少はしているが、今後人口減少による使用水量の減少が見込まれ、汚水処理原価の上昇が懸念されるため、歳出削減や使用料改定の検討が必要である。
⑦施設利用率（1日に対応可能な処理能力に対する1日平均処理水量の割合）については、類似団体平均値を上回っているものの、不明水の割合が高く、今後は人口減少も見込まれる。適正な施設利用率の施設規模を検討する必要がある。
⑧水洗化率（汚水処理している人口の割合）は、類似団体・全国平均と比較しかなり低い水準で水位している。接続推進活動を行っているが、高齢者世帯が多く、効果が出ていない状況である。</t>
    <rPh sb="1" eb="3">
      <t>ケイジョウ</t>
    </rPh>
    <rPh sb="3" eb="5">
      <t>シュウシ</t>
    </rPh>
    <rPh sb="5" eb="7">
      <t>ヒリツ</t>
    </rPh>
    <rPh sb="8" eb="10">
      <t>シュウエキ</t>
    </rPh>
    <rPh sb="11" eb="13">
      <t>ヒヨウ</t>
    </rPh>
    <rPh sb="14" eb="15">
      <t>マカナ</t>
    </rPh>
    <rPh sb="19" eb="21">
      <t>ヒリツ</t>
    </rPh>
    <rPh sb="24" eb="26">
      <t>クリイレ</t>
    </rPh>
    <rPh sb="26" eb="28">
      <t>キジュン</t>
    </rPh>
    <rPh sb="29" eb="31">
      <t>ミナオ</t>
    </rPh>
    <rPh sb="32" eb="33">
      <t>トウ</t>
    </rPh>
    <rPh sb="36" eb="39">
      <t>エイギョウガイ</t>
    </rPh>
    <rPh sb="39" eb="41">
      <t>シュウエキ</t>
    </rPh>
    <rPh sb="42" eb="43">
      <t>ゾウ</t>
    </rPh>
    <rPh sb="46" eb="48">
      <t>ヘイセイ</t>
    </rPh>
    <rPh sb="50" eb="51">
      <t>ネン</t>
    </rPh>
    <rPh sb="51" eb="52">
      <t>ド</t>
    </rPh>
    <rPh sb="54" eb="56">
      <t>ジャッカン</t>
    </rPh>
    <rPh sb="56" eb="58">
      <t>カイゼン</t>
    </rPh>
    <rPh sb="61" eb="63">
      <t>レイワ</t>
    </rPh>
    <rPh sb="65" eb="66">
      <t>ド</t>
    </rPh>
    <rPh sb="69" eb="70">
      <t>ヨコ</t>
    </rPh>
    <rPh sb="77" eb="79">
      <t>コンゴ</t>
    </rPh>
    <rPh sb="80" eb="82">
      <t>サイシュツ</t>
    </rPh>
    <rPh sb="82" eb="84">
      <t>ヨクセイ</t>
    </rPh>
    <rPh sb="84" eb="85">
      <t>トウ</t>
    </rPh>
    <rPh sb="88" eb="90">
      <t>ケイエイ</t>
    </rPh>
    <rPh sb="90" eb="92">
      <t>アンテイ</t>
    </rPh>
    <rPh sb="93" eb="94">
      <t>ツト</t>
    </rPh>
    <rPh sb="99" eb="101">
      <t>ルイセキ</t>
    </rPh>
    <rPh sb="101" eb="103">
      <t>ケッソン</t>
    </rPh>
    <rPh sb="103" eb="104">
      <t>キン</t>
    </rPh>
    <rPh sb="110" eb="112">
      <t>リュウドウ</t>
    </rPh>
    <rPh sb="112" eb="114">
      <t>ヒリツ</t>
    </rPh>
    <rPh sb="115" eb="118">
      <t>タンキテキ</t>
    </rPh>
    <rPh sb="119" eb="121">
      <t>サイム</t>
    </rPh>
    <rPh sb="122" eb="123">
      <t>タイ</t>
    </rPh>
    <rPh sb="125" eb="127">
      <t>シハライ</t>
    </rPh>
    <rPh sb="127" eb="129">
      <t>ノウリョク</t>
    </rPh>
    <rPh sb="153" eb="155">
      <t>ウワマワ</t>
    </rPh>
    <rPh sb="160" eb="162">
      <t>ネンネン</t>
    </rPh>
    <rPh sb="162" eb="164">
      <t>コウテン</t>
    </rPh>
    <rPh sb="170" eb="172">
      <t>イゼン</t>
    </rPh>
    <rPh sb="175" eb="177">
      <t>テキセイ</t>
    </rPh>
    <rPh sb="178" eb="180">
      <t>キジュン</t>
    </rPh>
    <rPh sb="181" eb="183">
      <t>シタマワ</t>
    </rPh>
    <rPh sb="190" eb="192">
      <t>サイシュツ</t>
    </rPh>
    <rPh sb="192" eb="194">
      <t>サクゲン</t>
    </rPh>
    <rPh sb="194" eb="195">
      <t>トウ</t>
    </rPh>
    <rPh sb="196" eb="197">
      <t>ツト</t>
    </rPh>
    <rPh sb="202" eb="204">
      <t>キギョウ</t>
    </rPh>
    <rPh sb="204" eb="205">
      <t>サイ</t>
    </rPh>
    <rPh sb="205" eb="207">
      <t>ザンダカ</t>
    </rPh>
    <rPh sb="207" eb="208">
      <t>タイ</t>
    </rPh>
    <rPh sb="208" eb="210">
      <t>ジギョウ</t>
    </rPh>
    <rPh sb="210" eb="212">
      <t>キボ</t>
    </rPh>
    <rPh sb="212" eb="214">
      <t>ヒリツ</t>
    </rPh>
    <rPh sb="215" eb="218">
      <t>シヨウリョウ</t>
    </rPh>
    <rPh sb="218" eb="220">
      <t>シュウニュウ</t>
    </rPh>
    <rPh sb="221" eb="222">
      <t>タイ</t>
    </rPh>
    <rPh sb="224" eb="226">
      <t>キギョウ</t>
    </rPh>
    <rPh sb="226" eb="227">
      <t>サイ</t>
    </rPh>
    <rPh sb="227" eb="229">
      <t>ザンダカ</t>
    </rPh>
    <rPh sb="230" eb="232">
      <t>ワリアイ</t>
    </rPh>
    <rPh sb="235" eb="237">
      <t>ルイジ</t>
    </rPh>
    <rPh sb="237" eb="239">
      <t>ダンタイ</t>
    </rPh>
    <rPh sb="240" eb="242">
      <t>ヒカク</t>
    </rPh>
    <rPh sb="243" eb="244">
      <t>ヒク</t>
    </rPh>
    <rPh sb="245" eb="247">
      <t>スウチ</t>
    </rPh>
    <rPh sb="253" eb="255">
      <t>コンゴ</t>
    </rPh>
    <rPh sb="255" eb="257">
      <t>シセツ</t>
    </rPh>
    <rPh sb="257" eb="260">
      <t>ロウキュウカ</t>
    </rPh>
    <rPh sb="261" eb="262">
      <t>トモナ</t>
    </rPh>
    <rPh sb="263" eb="265">
      <t>キギョウ</t>
    </rPh>
    <rPh sb="265" eb="266">
      <t>サイ</t>
    </rPh>
    <rPh sb="266" eb="268">
      <t>ハッコウ</t>
    </rPh>
    <rPh sb="269" eb="271">
      <t>ゾウカ</t>
    </rPh>
    <rPh sb="272" eb="274">
      <t>ミコ</t>
    </rPh>
    <rPh sb="280" eb="283">
      <t>ケイカクテキ</t>
    </rPh>
    <rPh sb="284" eb="286">
      <t>コウシン</t>
    </rPh>
    <rPh sb="287" eb="289">
      <t>キギョウ</t>
    </rPh>
    <rPh sb="289" eb="290">
      <t>サイ</t>
    </rPh>
    <rPh sb="291" eb="293">
      <t>テキセイ</t>
    </rPh>
    <rPh sb="293" eb="295">
      <t>カンリ</t>
    </rPh>
    <rPh sb="296" eb="297">
      <t>ツト</t>
    </rPh>
    <rPh sb="302" eb="304">
      <t>ケイヒ</t>
    </rPh>
    <rPh sb="304" eb="306">
      <t>カイシュウ</t>
    </rPh>
    <rPh sb="306" eb="307">
      <t>リツ</t>
    </rPh>
    <rPh sb="308" eb="310">
      <t>ケイヒ</t>
    </rPh>
    <rPh sb="311" eb="314">
      <t>シヨウリョウ</t>
    </rPh>
    <rPh sb="315" eb="316">
      <t>マカナ</t>
    </rPh>
    <rPh sb="322" eb="324">
      <t>シヒョウ</t>
    </rPh>
    <rPh sb="341" eb="343">
      <t>イゼン</t>
    </rPh>
    <rPh sb="346" eb="348">
      <t>テキセイ</t>
    </rPh>
    <rPh sb="349" eb="351">
      <t>キジュン</t>
    </rPh>
    <rPh sb="352" eb="354">
      <t>シタマワ</t>
    </rPh>
    <rPh sb="361" eb="364">
      <t>ケイカクテキ</t>
    </rPh>
    <rPh sb="365" eb="367">
      <t>シセツ</t>
    </rPh>
    <rPh sb="368" eb="370">
      <t>コウシン</t>
    </rPh>
    <rPh sb="371" eb="373">
      <t>イジ</t>
    </rPh>
    <rPh sb="373" eb="376">
      <t>カンリヒ</t>
    </rPh>
    <rPh sb="377" eb="379">
      <t>ヨクセイ</t>
    </rPh>
    <rPh sb="379" eb="380">
      <t>トウ</t>
    </rPh>
    <rPh sb="380" eb="382">
      <t>ケイエイ</t>
    </rPh>
    <rPh sb="382" eb="384">
      <t>カイゼン</t>
    </rPh>
    <rPh sb="385" eb="386">
      <t>ツト</t>
    </rPh>
    <rPh sb="391" eb="395">
      <t>オスイショリ</t>
    </rPh>
    <rPh sb="395" eb="397">
      <t>ゲンカ</t>
    </rPh>
    <rPh sb="398" eb="400">
      <t>オスイ</t>
    </rPh>
    <rPh sb="400" eb="402">
      <t>ショリ</t>
    </rPh>
    <rPh sb="403" eb="404">
      <t>ヨウ</t>
    </rPh>
    <rPh sb="406" eb="408">
      <t>ヒヨウ</t>
    </rPh>
    <rPh sb="415" eb="417">
      <t>ネンネン</t>
    </rPh>
    <rPh sb="417" eb="419">
      <t>ゲンショウ</t>
    </rPh>
    <rPh sb="426" eb="428">
      <t>コンゴ</t>
    </rPh>
    <rPh sb="428" eb="430">
      <t>ジンコウ</t>
    </rPh>
    <rPh sb="430" eb="432">
      <t>ゲンショウ</t>
    </rPh>
    <rPh sb="435" eb="437">
      <t>シヨウ</t>
    </rPh>
    <rPh sb="437" eb="439">
      <t>スイリョウ</t>
    </rPh>
    <rPh sb="440" eb="442">
      <t>ゲンショウ</t>
    </rPh>
    <rPh sb="443" eb="445">
      <t>ミコ</t>
    </rPh>
    <rPh sb="448" eb="450">
      <t>オスイ</t>
    </rPh>
    <rPh sb="450" eb="452">
      <t>ショリ</t>
    </rPh>
    <rPh sb="452" eb="454">
      <t>ゲンカ</t>
    </rPh>
    <rPh sb="455" eb="457">
      <t>ジョウショウ</t>
    </rPh>
    <rPh sb="458" eb="460">
      <t>ケネン</t>
    </rPh>
    <rPh sb="466" eb="468">
      <t>サイシュツ</t>
    </rPh>
    <rPh sb="468" eb="470">
      <t>サクゲン</t>
    </rPh>
    <rPh sb="471" eb="474">
      <t>シヨウリョウ</t>
    </rPh>
    <rPh sb="474" eb="476">
      <t>カイテイ</t>
    </rPh>
    <rPh sb="477" eb="479">
      <t>ケントウ</t>
    </rPh>
    <rPh sb="488" eb="490">
      <t>シセツ</t>
    </rPh>
    <rPh sb="490" eb="492">
      <t>リヨウ</t>
    </rPh>
    <rPh sb="492" eb="493">
      <t>リツ</t>
    </rPh>
    <rPh sb="495" eb="496">
      <t>ニチ</t>
    </rPh>
    <rPh sb="497" eb="499">
      <t>タイオウ</t>
    </rPh>
    <rPh sb="499" eb="501">
      <t>カノウ</t>
    </rPh>
    <rPh sb="502" eb="504">
      <t>ショリ</t>
    </rPh>
    <rPh sb="504" eb="506">
      <t>ノウリョク</t>
    </rPh>
    <rPh sb="507" eb="508">
      <t>タイ</t>
    </rPh>
    <rPh sb="511" eb="512">
      <t>ニチ</t>
    </rPh>
    <rPh sb="512" eb="514">
      <t>ヘイキン</t>
    </rPh>
    <rPh sb="514" eb="516">
      <t>ショリ</t>
    </rPh>
    <rPh sb="516" eb="518">
      <t>スイリョウ</t>
    </rPh>
    <rPh sb="519" eb="521">
      <t>ワリアイ</t>
    </rPh>
    <rPh sb="528" eb="530">
      <t>ルイジ</t>
    </rPh>
    <rPh sb="530" eb="532">
      <t>ダンタイ</t>
    </rPh>
    <rPh sb="532" eb="534">
      <t>ヘイキン</t>
    </rPh>
    <rPh sb="534" eb="535">
      <t>アタイ</t>
    </rPh>
    <rPh sb="536" eb="538">
      <t>ウワマワ</t>
    </rPh>
    <rPh sb="546" eb="548">
      <t>フメイ</t>
    </rPh>
    <rPh sb="548" eb="549">
      <t>スイ</t>
    </rPh>
    <rPh sb="550" eb="552">
      <t>ワリアイ</t>
    </rPh>
    <rPh sb="553" eb="554">
      <t>タカ</t>
    </rPh>
    <rPh sb="556" eb="558">
      <t>コンゴ</t>
    </rPh>
    <rPh sb="559" eb="561">
      <t>ジンコウ</t>
    </rPh>
    <rPh sb="561" eb="563">
      <t>ゲンショウ</t>
    </rPh>
    <rPh sb="564" eb="566">
      <t>ミコ</t>
    </rPh>
    <rPh sb="570" eb="572">
      <t>テキセイ</t>
    </rPh>
    <rPh sb="573" eb="575">
      <t>シセツ</t>
    </rPh>
    <rPh sb="575" eb="577">
      <t>リヨウ</t>
    </rPh>
    <rPh sb="577" eb="578">
      <t>リツ</t>
    </rPh>
    <rPh sb="579" eb="581">
      <t>シセツ</t>
    </rPh>
    <rPh sb="581" eb="583">
      <t>キボ</t>
    </rPh>
    <rPh sb="584" eb="586">
      <t>ケントウ</t>
    </rPh>
    <rPh sb="588" eb="590">
      <t>ヒツヨウ</t>
    </rPh>
    <rPh sb="596" eb="599">
      <t>スイセンカ</t>
    </rPh>
    <rPh sb="599" eb="600">
      <t>リツ</t>
    </rPh>
    <rPh sb="601" eb="603">
      <t>オスイ</t>
    </rPh>
    <rPh sb="603" eb="605">
      <t>ショリ</t>
    </rPh>
    <rPh sb="609" eb="611">
      <t>ジンコウ</t>
    </rPh>
    <rPh sb="612" eb="614">
      <t>ワリアイ</t>
    </rPh>
    <rPh sb="617" eb="619">
      <t>ルイジ</t>
    </rPh>
    <rPh sb="619" eb="621">
      <t>ダンタイ</t>
    </rPh>
    <rPh sb="622" eb="624">
      <t>ゼンコク</t>
    </rPh>
    <rPh sb="624" eb="626">
      <t>ヘイキン</t>
    </rPh>
    <rPh sb="627" eb="629">
      <t>ヒカク</t>
    </rPh>
    <rPh sb="633" eb="634">
      <t>ヒク</t>
    </rPh>
    <rPh sb="635" eb="637">
      <t>スイジュン</t>
    </rPh>
    <rPh sb="638" eb="640">
      <t>スイイ</t>
    </rPh>
    <rPh sb="645" eb="647">
      <t>セツゾク</t>
    </rPh>
    <rPh sb="647" eb="649">
      <t>スイシン</t>
    </rPh>
    <rPh sb="649" eb="651">
      <t>カツドウ</t>
    </rPh>
    <rPh sb="652" eb="653">
      <t>オコナ</t>
    </rPh>
    <rPh sb="659" eb="662">
      <t>コウレイシャ</t>
    </rPh>
    <rPh sb="662" eb="664">
      <t>セタイ</t>
    </rPh>
    <rPh sb="665" eb="666">
      <t>オオ</t>
    </rPh>
    <rPh sb="668" eb="670">
      <t>コウカ</t>
    </rPh>
    <rPh sb="671" eb="672">
      <t>デ</t>
    </rPh>
    <rPh sb="676" eb="67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</si>
</sst>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0.14000000000000001</c:v>
                </c:pt>
                <c:pt idx="2">
                  <c:v>0.01</c:v>
                </c:pt>
                <c:pt idx="3">
                  <c:v>0.19</c:v>
                </c:pt>
                <c:pt idx="4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5-43FC-9087-061B969D9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0.23</c:v>
                </c:pt>
                <c:pt idx="2">
                  <c:v>0.21</c:v>
                </c:pt>
                <c:pt idx="3">
                  <c:v>0.17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5-43FC-9087-061B969D9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81.28</c:v>
                </c:pt>
                <c:pt idx="1">
                  <c:v>71.709999999999994</c:v>
                </c:pt>
                <c:pt idx="2">
                  <c:v>73.48</c:v>
                </c:pt>
                <c:pt idx="3">
                  <c:v>70.400000000000006</c:v>
                </c:pt>
                <c:pt idx="4">
                  <c:v>72.95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7B0-AD83-748099A7B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58.4</c:v>
                </c:pt>
                <c:pt idx="2">
                  <c:v>58</c:v>
                </c:pt>
                <c:pt idx="3">
                  <c:v>57.42</c:v>
                </c:pt>
                <c:pt idx="4">
                  <c:v>56.72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8-47B0-AD83-748099A7B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79.31</c:v>
                </c:pt>
                <c:pt idx="1">
                  <c:v>79.37</c:v>
                </c:pt>
                <c:pt idx="2">
                  <c:v>79.34</c:v>
                </c:pt>
                <c:pt idx="3">
                  <c:v>79.31</c:v>
                </c:pt>
                <c:pt idx="4">
                  <c:v>79.47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E-4AE0-82D9-1ECCC620B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89.88</c:v>
                </c:pt>
                <c:pt idx="1">
                  <c:v>89.68</c:v>
                </c:pt>
                <c:pt idx="2">
                  <c:v>89.79</c:v>
                </c:pt>
                <c:pt idx="3">
                  <c:v>90.42</c:v>
                </c:pt>
                <c:pt idx="4">
                  <c:v>90.72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E-4AE0-82D9-1ECCC620B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102.61</c:v>
                </c:pt>
                <c:pt idx="2">
                  <c:v>116.62</c:v>
                </c:pt>
                <c:pt idx="3">
                  <c:v>116.49</c:v>
                </c:pt>
                <c:pt idx="4">
                  <c:v>116.84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F-4CFF-A0C4-D417CD125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105.98</c:v>
                </c:pt>
                <c:pt idx="1">
                  <c:v>105.53</c:v>
                </c:pt>
                <c:pt idx="2">
                  <c:v>105.06</c:v>
                </c:pt>
                <c:pt idx="3">
                  <c:v>106.81</c:v>
                </c:pt>
                <c:pt idx="4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F-4CFF-A0C4-D417CD125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43.99</c:v>
                </c:pt>
                <c:pt idx="1">
                  <c:v>46.08</c:v>
                </c:pt>
                <c:pt idx="2">
                  <c:v>48.79</c:v>
                </c:pt>
                <c:pt idx="3">
                  <c:v>50.79</c:v>
                </c:pt>
                <c:pt idx="4">
                  <c:v>53.45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7-44C0-9022-8561A9BC0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27.12</c:v>
                </c:pt>
                <c:pt idx="1">
                  <c:v>29.5</c:v>
                </c:pt>
                <c:pt idx="2">
                  <c:v>30.6</c:v>
                </c:pt>
                <c:pt idx="3">
                  <c:v>29.23</c:v>
                </c:pt>
                <c:pt idx="4">
                  <c:v>20.78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7-44C0-9022-8561A9BC0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0.09</c:v>
                </c:pt>
                <c:pt idx="4" formatCode="#,##0.00;&quot;△&quot;#,##0.00;&quot;-&quot;">
                  <c:v>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C-4323-B007-987008D1A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1.93</c:v>
                </c:pt>
                <c:pt idx="1">
                  <c:v>1.92</c:v>
                </c:pt>
                <c:pt idx="2">
                  <c:v>1.83</c:v>
                </c:pt>
                <c:pt idx="3">
                  <c:v>1.37</c:v>
                </c:pt>
                <c:pt idx="4">
                  <c:v>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C-4323-B007-987008D1A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5-45F0-BE96-0553C2A73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41.15</c:v>
                </c:pt>
                <c:pt idx="1">
                  <c:v>39.08</c:v>
                </c:pt>
                <c:pt idx="2">
                  <c:v>41.56</c:v>
                </c:pt>
                <c:pt idx="3">
                  <c:v>34.4</c:v>
                </c:pt>
                <c:pt idx="4">
                  <c:v>18.36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5-45F0-BE96-0553C2A73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10.7</c:v>
                </c:pt>
                <c:pt idx="1">
                  <c:v>9.48</c:v>
                </c:pt>
                <c:pt idx="2">
                  <c:v>43.71</c:v>
                </c:pt>
                <c:pt idx="3">
                  <c:v>75.2</c:v>
                </c:pt>
                <c:pt idx="4">
                  <c:v>95.73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A-404E-89D2-D10C6241E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88.12</c:v>
                </c:pt>
                <c:pt idx="1">
                  <c:v>81.33</c:v>
                </c:pt>
                <c:pt idx="2">
                  <c:v>80.81</c:v>
                </c:pt>
                <c:pt idx="3">
                  <c:v>68.17</c:v>
                </c:pt>
                <c:pt idx="4">
                  <c:v>55.6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A-404E-89D2-D10C6241E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809.35</c:v>
                </c:pt>
                <c:pt idx="2">
                  <c:v>441.43</c:v>
                </c:pt>
                <c:pt idx="3">
                  <c:v>431.33</c:v>
                </c:pt>
                <c:pt idx="4">
                  <c:v>402.69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5-4BE5-85A8-3D60F1080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716.96</c:v>
                </c:pt>
                <c:pt idx="1">
                  <c:v>799.11</c:v>
                </c:pt>
                <c:pt idx="2">
                  <c:v>768.62</c:v>
                </c:pt>
                <c:pt idx="3">
                  <c:v>789.44</c:v>
                </c:pt>
                <c:pt idx="4">
                  <c:v>789.08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45-4BE5-85A8-3D60F1080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90.25</c:v>
                </c:pt>
                <c:pt idx="1">
                  <c:v>85.98</c:v>
                </c:pt>
                <c:pt idx="2">
                  <c:v>84.27</c:v>
                </c:pt>
                <c:pt idx="3">
                  <c:v>86.11</c:v>
                </c:pt>
                <c:pt idx="4">
                  <c:v>92.27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2-46D7-AEEC-CE8A60123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88.09</c:v>
                </c:pt>
                <c:pt idx="1">
                  <c:v>87.69</c:v>
                </c:pt>
                <c:pt idx="2">
                  <c:v>88.06</c:v>
                </c:pt>
                <c:pt idx="3">
                  <c:v>87.29</c:v>
                </c:pt>
                <c:pt idx="4">
                  <c:v>88.25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2-46D7-AEEC-CE8A60123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140.37</c:v>
                </c:pt>
                <c:pt idx="1">
                  <c:v>147.24</c:v>
                </c:pt>
                <c:pt idx="2">
                  <c:v>151.08000000000001</c:v>
                </c:pt>
                <c:pt idx="3">
                  <c:v>150</c:v>
                </c:pt>
                <c:pt idx="4">
                  <c:v>138.19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8-459A-85D4-473BB5685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181.8</c:v>
                </c:pt>
                <c:pt idx="1">
                  <c:v>180.07</c:v>
                </c:pt>
                <c:pt idx="2">
                  <c:v>179.32</c:v>
                </c:pt>
                <c:pt idx="3">
                  <c:v>176.67</c:v>
                </c:pt>
                <c:pt idx="4">
                  <c:v>176.37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48-459A-85D4-473BB5685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D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熊本県　山鹿市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Cc1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50800</v>
      </c>
      <c r="AM8" s="51"/>
      <c r="AN8" s="51"/>
      <c r="AO8" s="51"/>
      <c r="AP8" s="51"/>
      <c r="AQ8" s="51"/>
      <c r="AR8" s="51"/>
      <c r="AS8" s="51"/>
      <c r="AT8" s="46">
        <f>データ!T6</f>
        <v>299.69</v>
      </c>
      <c r="AU8" s="46"/>
      <c r="AV8" s="46"/>
      <c r="AW8" s="46"/>
      <c r="AX8" s="46"/>
      <c r="AY8" s="46"/>
      <c r="AZ8" s="46"/>
      <c r="BA8" s="46"/>
      <c r="BB8" s="46">
        <f>データ!U6</f>
        <v>169.51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68.41</v>
      </c>
      <c r="J10" s="46"/>
      <c r="K10" s="46"/>
      <c r="L10" s="46"/>
      <c r="M10" s="46"/>
      <c r="N10" s="46"/>
      <c r="O10" s="46"/>
      <c r="P10" s="46">
        <f>データ!P6</f>
        <v>40.619999999999997</v>
      </c>
      <c r="Q10" s="46"/>
      <c r="R10" s="46"/>
      <c r="S10" s="46"/>
      <c r="T10" s="46"/>
      <c r="U10" s="46"/>
      <c r="V10" s="46"/>
      <c r="W10" s="46">
        <f>データ!Q6</f>
        <v>48.29</v>
      </c>
      <c r="X10" s="46"/>
      <c r="Y10" s="46"/>
      <c r="Z10" s="46"/>
      <c r="AA10" s="46"/>
      <c r="AB10" s="46"/>
      <c r="AC10" s="46"/>
      <c r="AD10" s="51">
        <f>データ!R6</f>
        <v>3255</v>
      </c>
      <c r="AE10" s="51"/>
      <c r="AF10" s="51"/>
      <c r="AG10" s="51"/>
      <c r="AH10" s="51"/>
      <c r="AI10" s="51"/>
      <c r="AJ10" s="51"/>
      <c r="AK10" s="2"/>
      <c r="AL10" s="51">
        <f>データ!V6</f>
        <v>20535</v>
      </c>
      <c r="AM10" s="51"/>
      <c r="AN10" s="51"/>
      <c r="AO10" s="51"/>
      <c r="AP10" s="51"/>
      <c r="AQ10" s="51"/>
      <c r="AR10" s="51"/>
      <c r="AS10" s="51"/>
      <c r="AT10" s="46">
        <f>データ!W6</f>
        <v>6.4</v>
      </c>
      <c r="AU10" s="46"/>
      <c r="AV10" s="46"/>
      <c r="AW10" s="46"/>
      <c r="AX10" s="46"/>
      <c r="AY10" s="46"/>
      <c r="AZ10" s="46"/>
      <c r="BA10" s="46"/>
      <c r="BB10" s="46">
        <f>データ!X6</f>
        <v>3208.59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3" t="s">
        <v>22</v>
      </c>
      <c r="BM10" s="6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24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57" t="s">
        <v>26</v>
      </c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9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60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2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8" t="s">
        <v>115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8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8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8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8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8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8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8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8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8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8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8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8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8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8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8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8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8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8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8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8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8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8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8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8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8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8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8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8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8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8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8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8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8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8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80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8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80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8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8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8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8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8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8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8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8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8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8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8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8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8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8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8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8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8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8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7" t="s">
        <v>27</v>
      </c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9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0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2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8" t="s">
        <v>113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8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8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8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8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8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8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8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8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8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8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8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8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8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8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8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8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80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8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80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8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80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8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8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8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80"/>
    </row>
    <row r="60" spans="1:78" ht="13.5" customHeight="1" x14ac:dyDescent="0.15">
      <c r="A60" s="2"/>
      <c r="B60" s="54" t="s">
        <v>28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78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80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78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8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8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8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7" t="s">
        <v>29</v>
      </c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9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0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2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4" t="s">
        <v>114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【106.67】</v>
      </c>
      <c r="F85" s="26" t="str">
        <f>データ!AT6</f>
        <v>【3.64】</v>
      </c>
      <c r="G85" s="26" t="str">
        <f>データ!BE6</f>
        <v>【67.52】</v>
      </c>
      <c r="H85" s="26" t="str">
        <f>データ!BP6</f>
        <v>【705.21】</v>
      </c>
      <c r="I85" s="26" t="str">
        <f>データ!CA6</f>
        <v>【98.96】</v>
      </c>
      <c r="J85" s="26" t="str">
        <f>データ!CL6</f>
        <v>【134.52】</v>
      </c>
      <c r="K85" s="26" t="str">
        <f>データ!CW6</f>
        <v>【59.57】</v>
      </c>
      <c r="L85" s="26" t="str">
        <f>データ!DH6</f>
        <v>【95.57】</v>
      </c>
      <c r="M85" s="26" t="str">
        <f>データ!DS6</f>
        <v>【36.52】</v>
      </c>
      <c r="N85" s="26" t="str">
        <f>データ!ED6</f>
        <v>【5.72】</v>
      </c>
      <c r="O85" s="26" t="str">
        <f>データ!EO6</f>
        <v>【0.30】</v>
      </c>
    </row>
  </sheetData>
  <sheetProtection algorithmName="SHA-512" hashValue="83lvEn9QXueFeMg0C+/eyDFFakAy3uWNDXPCUoPfRO+iPfOdSc1ea2IxY4TQahIBL9Yg0z1ANuc3VElxo08wIA==" saltValue="CW+KjYVKkvfoA33qO9WpI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1" t="s">
        <v>52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7" t="s">
        <v>53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 t="s">
        <v>54</v>
      </c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0" t="s">
        <v>56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 t="s">
        <v>57</v>
      </c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 t="s">
        <v>58</v>
      </c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 t="s">
        <v>59</v>
      </c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 t="s">
        <v>60</v>
      </c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 t="s">
        <v>61</v>
      </c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 t="s">
        <v>62</v>
      </c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 t="s">
        <v>63</v>
      </c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 t="s">
        <v>64</v>
      </c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 t="s">
        <v>65</v>
      </c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 t="s">
        <v>66</v>
      </c>
      <c r="EF4" s="70"/>
      <c r="EG4" s="70"/>
      <c r="EH4" s="70"/>
      <c r="EI4" s="70"/>
      <c r="EJ4" s="70"/>
      <c r="EK4" s="70"/>
      <c r="EL4" s="70"/>
      <c r="EM4" s="70"/>
      <c r="EN4" s="70"/>
      <c r="EO4" s="70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432083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熊本県　山鹿市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Cc1</v>
      </c>
      <c r="M6" s="33" t="str">
        <f t="shared" si="3"/>
        <v>非設置</v>
      </c>
      <c r="N6" s="34" t="str">
        <f t="shared" si="3"/>
        <v>-</v>
      </c>
      <c r="O6" s="34">
        <f t="shared" si="3"/>
        <v>68.41</v>
      </c>
      <c r="P6" s="34">
        <f t="shared" si="3"/>
        <v>40.619999999999997</v>
      </c>
      <c r="Q6" s="34">
        <f t="shared" si="3"/>
        <v>48.29</v>
      </c>
      <c r="R6" s="34">
        <f t="shared" si="3"/>
        <v>3255</v>
      </c>
      <c r="S6" s="34">
        <f t="shared" si="3"/>
        <v>50800</v>
      </c>
      <c r="T6" s="34">
        <f t="shared" si="3"/>
        <v>299.69</v>
      </c>
      <c r="U6" s="34">
        <f t="shared" si="3"/>
        <v>169.51</v>
      </c>
      <c r="V6" s="34">
        <f t="shared" si="3"/>
        <v>20535</v>
      </c>
      <c r="W6" s="34">
        <f t="shared" si="3"/>
        <v>6.4</v>
      </c>
      <c r="X6" s="34">
        <f t="shared" si="3"/>
        <v>3208.59</v>
      </c>
      <c r="Y6" s="35">
        <f>IF(Y7="",NA(),Y7)</f>
        <v>107.95</v>
      </c>
      <c r="Z6" s="35">
        <f t="shared" ref="Z6:AH6" si="4">IF(Z7="",NA(),Z7)</f>
        <v>102.61</v>
      </c>
      <c r="AA6" s="35">
        <f t="shared" si="4"/>
        <v>116.62</v>
      </c>
      <c r="AB6" s="35">
        <f t="shared" si="4"/>
        <v>116.49</v>
      </c>
      <c r="AC6" s="35">
        <f t="shared" si="4"/>
        <v>116.84</v>
      </c>
      <c r="AD6" s="35">
        <f t="shared" si="4"/>
        <v>105.98</v>
      </c>
      <c r="AE6" s="35">
        <f t="shared" si="4"/>
        <v>105.53</v>
      </c>
      <c r="AF6" s="35">
        <f t="shared" si="4"/>
        <v>105.06</v>
      </c>
      <c r="AG6" s="35">
        <f t="shared" si="4"/>
        <v>106.81</v>
      </c>
      <c r="AH6" s="35">
        <f t="shared" si="4"/>
        <v>106.5</v>
      </c>
      <c r="AI6" s="34" t="str">
        <f>IF(AI7="","",IF(AI7="-","【-】","【"&amp;SUBSTITUTE(TEXT(AI7,"#,##0.00"),"-","△")&amp;"】"))</f>
        <v>【106.67】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41.15</v>
      </c>
      <c r="AP6" s="35">
        <f t="shared" si="5"/>
        <v>39.08</v>
      </c>
      <c r="AQ6" s="35">
        <f t="shared" si="5"/>
        <v>41.56</v>
      </c>
      <c r="AR6" s="35">
        <f t="shared" si="5"/>
        <v>34.4</v>
      </c>
      <c r="AS6" s="35">
        <f t="shared" si="5"/>
        <v>18.36</v>
      </c>
      <c r="AT6" s="34" t="str">
        <f>IF(AT7="","",IF(AT7="-","【-】","【"&amp;SUBSTITUTE(TEXT(AT7,"#,##0.00"),"-","△")&amp;"】"))</f>
        <v>【3.64】</v>
      </c>
      <c r="AU6" s="35">
        <f>IF(AU7="",NA(),AU7)</f>
        <v>10.7</v>
      </c>
      <c r="AV6" s="35">
        <f t="shared" ref="AV6:BD6" si="6">IF(AV7="",NA(),AV7)</f>
        <v>9.48</v>
      </c>
      <c r="AW6" s="35">
        <f t="shared" si="6"/>
        <v>43.71</v>
      </c>
      <c r="AX6" s="35">
        <f t="shared" si="6"/>
        <v>75.2</v>
      </c>
      <c r="AY6" s="35">
        <f t="shared" si="6"/>
        <v>95.73</v>
      </c>
      <c r="AZ6" s="35">
        <f t="shared" si="6"/>
        <v>88.12</v>
      </c>
      <c r="BA6" s="35">
        <f t="shared" si="6"/>
        <v>81.33</v>
      </c>
      <c r="BB6" s="35">
        <f t="shared" si="6"/>
        <v>80.81</v>
      </c>
      <c r="BC6" s="35">
        <f t="shared" si="6"/>
        <v>68.17</v>
      </c>
      <c r="BD6" s="35">
        <f t="shared" si="6"/>
        <v>55.6</v>
      </c>
      <c r="BE6" s="34" t="str">
        <f>IF(BE7="","",IF(BE7="-","【-】","【"&amp;SUBSTITUTE(TEXT(BE7,"#,##0.00"),"-","△")&amp;"】"))</f>
        <v>【67.52】</v>
      </c>
      <c r="BF6" s="34">
        <f>IF(BF7="",NA(),BF7)</f>
        <v>0</v>
      </c>
      <c r="BG6" s="35">
        <f t="shared" ref="BG6:BO6" si="7">IF(BG7="",NA(),BG7)</f>
        <v>809.35</v>
      </c>
      <c r="BH6" s="35">
        <f t="shared" si="7"/>
        <v>441.43</v>
      </c>
      <c r="BI6" s="35">
        <f t="shared" si="7"/>
        <v>431.33</v>
      </c>
      <c r="BJ6" s="35">
        <f t="shared" si="7"/>
        <v>402.69</v>
      </c>
      <c r="BK6" s="35">
        <f t="shared" si="7"/>
        <v>716.96</v>
      </c>
      <c r="BL6" s="35">
        <f t="shared" si="7"/>
        <v>799.11</v>
      </c>
      <c r="BM6" s="35">
        <f t="shared" si="7"/>
        <v>768.62</v>
      </c>
      <c r="BN6" s="35">
        <f t="shared" si="7"/>
        <v>789.44</v>
      </c>
      <c r="BO6" s="35">
        <f t="shared" si="7"/>
        <v>789.08</v>
      </c>
      <c r="BP6" s="34" t="str">
        <f>IF(BP7="","",IF(BP7="-","【-】","【"&amp;SUBSTITUTE(TEXT(BP7,"#,##0.00"),"-","△")&amp;"】"))</f>
        <v>【705.21】</v>
      </c>
      <c r="BQ6" s="35">
        <f>IF(BQ7="",NA(),BQ7)</f>
        <v>90.25</v>
      </c>
      <c r="BR6" s="35">
        <f t="shared" ref="BR6:BZ6" si="8">IF(BR7="",NA(),BR7)</f>
        <v>85.98</v>
      </c>
      <c r="BS6" s="35">
        <f t="shared" si="8"/>
        <v>84.27</v>
      </c>
      <c r="BT6" s="35">
        <f t="shared" si="8"/>
        <v>86.11</v>
      </c>
      <c r="BU6" s="35">
        <f t="shared" si="8"/>
        <v>92.27</v>
      </c>
      <c r="BV6" s="35">
        <f t="shared" si="8"/>
        <v>88.09</v>
      </c>
      <c r="BW6" s="35">
        <f t="shared" si="8"/>
        <v>87.69</v>
      </c>
      <c r="BX6" s="35">
        <f t="shared" si="8"/>
        <v>88.06</v>
      </c>
      <c r="BY6" s="35">
        <f t="shared" si="8"/>
        <v>87.29</v>
      </c>
      <c r="BZ6" s="35">
        <f t="shared" si="8"/>
        <v>88.25</v>
      </c>
      <c r="CA6" s="34" t="str">
        <f>IF(CA7="","",IF(CA7="-","【-】","【"&amp;SUBSTITUTE(TEXT(CA7,"#,##0.00"),"-","△")&amp;"】"))</f>
        <v>【98.96】</v>
      </c>
      <c r="CB6" s="35">
        <f>IF(CB7="",NA(),CB7)</f>
        <v>140.37</v>
      </c>
      <c r="CC6" s="35">
        <f t="shared" ref="CC6:CK6" si="9">IF(CC7="",NA(),CC7)</f>
        <v>147.24</v>
      </c>
      <c r="CD6" s="35">
        <f t="shared" si="9"/>
        <v>151.08000000000001</v>
      </c>
      <c r="CE6" s="35">
        <f t="shared" si="9"/>
        <v>150</v>
      </c>
      <c r="CF6" s="35">
        <f t="shared" si="9"/>
        <v>138.19</v>
      </c>
      <c r="CG6" s="35">
        <f t="shared" si="9"/>
        <v>181.8</v>
      </c>
      <c r="CH6" s="35">
        <f t="shared" si="9"/>
        <v>180.07</v>
      </c>
      <c r="CI6" s="35">
        <f t="shared" si="9"/>
        <v>179.32</v>
      </c>
      <c r="CJ6" s="35">
        <f t="shared" si="9"/>
        <v>176.67</v>
      </c>
      <c r="CK6" s="35">
        <f t="shared" si="9"/>
        <v>176.37</v>
      </c>
      <c r="CL6" s="34" t="str">
        <f>IF(CL7="","",IF(CL7="-","【-】","【"&amp;SUBSTITUTE(TEXT(CL7,"#,##0.00"),"-","△")&amp;"】"))</f>
        <v>【134.52】</v>
      </c>
      <c r="CM6" s="35">
        <f>IF(CM7="",NA(),CM7)</f>
        <v>81.28</v>
      </c>
      <c r="CN6" s="35">
        <f t="shared" ref="CN6:CV6" si="10">IF(CN7="",NA(),CN7)</f>
        <v>71.709999999999994</v>
      </c>
      <c r="CO6" s="35">
        <f t="shared" si="10"/>
        <v>73.48</v>
      </c>
      <c r="CP6" s="35">
        <f t="shared" si="10"/>
        <v>70.400000000000006</v>
      </c>
      <c r="CQ6" s="35">
        <f t="shared" si="10"/>
        <v>72.95</v>
      </c>
      <c r="CR6" s="35">
        <f t="shared" si="10"/>
        <v>59.35</v>
      </c>
      <c r="CS6" s="35">
        <f t="shared" si="10"/>
        <v>58.4</v>
      </c>
      <c r="CT6" s="35">
        <f t="shared" si="10"/>
        <v>58</v>
      </c>
      <c r="CU6" s="35">
        <f t="shared" si="10"/>
        <v>57.42</v>
      </c>
      <c r="CV6" s="35">
        <f t="shared" si="10"/>
        <v>56.72</v>
      </c>
      <c r="CW6" s="34" t="str">
        <f>IF(CW7="","",IF(CW7="-","【-】","【"&amp;SUBSTITUTE(TEXT(CW7,"#,##0.00"),"-","△")&amp;"】"))</f>
        <v>【59.57】</v>
      </c>
      <c r="CX6" s="35">
        <f>IF(CX7="",NA(),CX7)</f>
        <v>79.31</v>
      </c>
      <c r="CY6" s="35">
        <f t="shared" ref="CY6:DG6" si="11">IF(CY7="",NA(),CY7)</f>
        <v>79.37</v>
      </c>
      <c r="CZ6" s="35">
        <f t="shared" si="11"/>
        <v>79.34</v>
      </c>
      <c r="DA6" s="35">
        <f t="shared" si="11"/>
        <v>79.31</v>
      </c>
      <c r="DB6" s="35">
        <f t="shared" si="11"/>
        <v>79.47</v>
      </c>
      <c r="DC6" s="35">
        <f t="shared" si="11"/>
        <v>89.88</v>
      </c>
      <c r="DD6" s="35">
        <f t="shared" si="11"/>
        <v>89.68</v>
      </c>
      <c r="DE6" s="35">
        <f t="shared" si="11"/>
        <v>89.79</v>
      </c>
      <c r="DF6" s="35">
        <f t="shared" si="11"/>
        <v>90.42</v>
      </c>
      <c r="DG6" s="35">
        <f t="shared" si="11"/>
        <v>90.72</v>
      </c>
      <c r="DH6" s="34" t="str">
        <f>IF(DH7="","",IF(DH7="-","【-】","【"&amp;SUBSTITUTE(TEXT(DH7,"#,##0.00"),"-","△")&amp;"】"))</f>
        <v>【95.57】</v>
      </c>
      <c r="DI6" s="35">
        <f>IF(DI7="",NA(),DI7)</f>
        <v>43.99</v>
      </c>
      <c r="DJ6" s="35">
        <f t="shared" ref="DJ6:DR6" si="12">IF(DJ7="",NA(),DJ7)</f>
        <v>46.08</v>
      </c>
      <c r="DK6" s="35">
        <f t="shared" si="12"/>
        <v>48.79</v>
      </c>
      <c r="DL6" s="35">
        <f t="shared" si="12"/>
        <v>50.79</v>
      </c>
      <c r="DM6" s="35">
        <f t="shared" si="12"/>
        <v>53.45</v>
      </c>
      <c r="DN6" s="35">
        <f t="shared" si="12"/>
        <v>27.12</v>
      </c>
      <c r="DO6" s="35">
        <f t="shared" si="12"/>
        <v>29.5</v>
      </c>
      <c r="DP6" s="35">
        <f t="shared" si="12"/>
        <v>30.6</v>
      </c>
      <c r="DQ6" s="35">
        <f t="shared" si="12"/>
        <v>29.23</v>
      </c>
      <c r="DR6" s="35">
        <f t="shared" si="12"/>
        <v>20.78</v>
      </c>
      <c r="DS6" s="34" t="str">
        <f>IF(DS7="","",IF(DS7="-","【-】","【"&amp;SUBSTITUTE(TEXT(DS7,"#,##0.00"),"-","△")&amp;"】"))</f>
        <v>【36.52】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5">
        <f t="shared" si="13"/>
        <v>0.09</v>
      </c>
      <c r="DX6" s="35">
        <f t="shared" si="13"/>
        <v>4.17</v>
      </c>
      <c r="DY6" s="35">
        <f t="shared" si="13"/>
        <v>1.93</v>
      </c>
      <c r="DZ6" s="35">
        <f t="shared" si="13"/>
        <v>1.92</v>
      </c>
      <c r="EA6" s="35">
        <f t="shared" si="13"/>
        <v>1.83</v>
      </c>
      <c r="EB6" s="35">
        <f t="shared" si="13"/>
        <v>1.37</v>
      </c>
      <c r="EC6" s="35">
        <f t="shared" si="13"/>
        <v>1.34</v>
      </c>
      <c r="ED6" s="34" t="str">
        <f>IF(ED7="","",IF(ED7="-","【-】","【"&amp;SUBSTITUTE(TEXT(ED7,"#,##0.00"),"-","△")&amp;"】"))</f>
        <v>【5.72】</v>
      </c>
      <c r="EE6" s="34">
        <f>IF(EE7="",NA(),EE7)</f>
        <v>0</v>
      </c>
      <c r="EF6" s="35">
        <f t="shared" ref="EF6:EN6" si="14">IF(EF7="",NA(),EF7)</f>
        <v>0.14000000000000001</v>
      </c>
      <c r="EG6" s="35">
        <f t="shared" si="14"/>
        <v>0.01</v>
      </c>
      <c r="EH6" s="35">
        <f t="shared" si="14"/>
        <v>0.19</v>
      </c>
      <c r="EI6" s="35">
        <f t="shared" si="14"/>
        <v>0.14000000000000001</v>
      </c>
      <c r="EJ6" s="35">
        <f t="shared" si="14"/>
        <v>0.19</v>
      </c>
      <c r="EK6" s="35">
        <f t="shared" si="14"/>
        <v>0.23</v>
      </c>
      <c r="EL6" s="35">
        <f t="shared" si="14"/>
        <v>0.21</v>
      </c>
      <c r="EM6" s="35">
        <f t="shared" si="14"/>
        <v>0.17</v>
      </c>
      <c r="EN6" s="35">
        <f t="shared" si="14"/>
        <v>0.15</v>
      </c>
      <c r="EO6" s="34" t="str">
        <f>IF(EO7="","",IF(EO7="-","【-】","【"&amp;SUBSTITUTE(TEXT(EO7,"#,##0.00"),"-","△")&amp;"】"))</f>
        <v>【0.30】</v>
      </c>
    </row>
    <row r="7" spans="1:148" s="36" customFormat="1" x14ac:dyDescent="0.15">
      <c r="A7" s="28"/>
      <c r="B7" s="37">
        <v>2020</v>
      </c>
      <c r="C7" s="37">
        <v>432083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68.41</v>
      </c>
      <c r="P7" s="38">
        <v>40.619999999999997</v>
      </c>
      <c r="Q7" s="38">
        <v>48.29</v>
      </c>
      <c r="R7" s="38">
        <v>3255</v>
      </c>
      <c r="S7" s="38">
        <v>50800</v>
      </c>
      <c r="T7" s="38">
        <v>299.69</v>
      </c>
      <c r="U7" s="38">
        <v>169.51</v>
      </c>
      <c r="V7" s="38">
        <v>20535</v>
      </c>
      <c r="W7" s="38">
        <v>6.4</v>
      </c>
      <c r="X7" s="38">
        <v>3208.59</v>
      </c>
      <c r="Y7" s="38">
        <v>107.95</v>
      </c>
      <c r="Z7" s="38">
        <v>102.61</v>
      </c>
      <c r="AA7" s="38">
        <v>116.62</v>
      </c>
      <c r="AB7" s="38">
        <v>116.49</v>
      </c>
      <c r="AC7" s="38">
        <v>116.84</v>
      </c>
      <c r="AD7" s="38">
        <v>105.98</v>
      </c>
      <c r="AE7" s="38">
        <v>105.53</v>
      </c>
      <c r="AF7" s="38">
        <v>105.06</v>
      </c>
      <c r="AG7" s="38">
        <v>106.81</v>
      </c>
      <c r="AH7" s="38">
        <v>106.5</v>
      </c>
      <c r="AI7" s="38">
        <v>106.67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41.15</v>
      </c>
      <c r="AP7" s="38">
        <v>39.08</v>
      </c>
      <c r="AQ7" s="38">
        <v>41.56</v>
      </c>
      <c r="AR7" s="38">
        <v>34.4</v>
      </c>
      <c r="AS7" s="38">
        <v>18.36</v>
      </c>
      <c r="AT7" s="38">
        <v>3.64</v>
      </c>
      <c r="AU7" s="38">
        <v>10.7</v>
      </c>
      <c r="AV7" s="38">
        <v>9.48</v>
      </c>
      <c r="AW7" s="38">
        <v>43.71</v>
      </c>
      <c r="AX7" s="38">
        <v>75.2</v>
      </c>
      <c r="AY7" s="38">
        <v>95.73</v>
      </c>
      <c r="AZ7" s="38">
        <v>88.12</v>
      </c>
      <c r="BA7" s="38">
        <v>81.33</v>
      </c>
      <c r="BB7" s="38">
        <v>80.81</v>
      </c>
      <c r="BC7" s="38">
        <v>68.17</v>
      </c>
      <c r="BD7" s="38">
        <v>55.6</v>
      </c>
      <c r="BE7" s="38">
        <v>67.52</v>
      </c>
      <c r="BF7" s="38">
        <v>0</v>
      </c>
      <c r="BG7" s="38">
        <v>809.35</v>
      </c>
      <c r="BH7" s="38">
        <v>441.43</v>
      </c>
      <c r="BI7" s="38">
        <v>431.33</v>
      </c>
      <c r="BJ7" s="38">
        <v>402.69</v>
      </c>
      <c r="BK7" s="38">
        <v>716.96</v>
      </c>
      <c r="BL7" s="38">
        <v>799.11</v>
      </c>
      <c r="BM7" s="38">
        <v>768.62</v>
      </c>
      <c r="BN7" s="38">
        <v>789.44</v>
      </c>
      <c r="BO7" s="38">
        <v>789.08</v>
      </c>
      <c r="BP7" s="38">
        <v>705.21</v>
      </c>
      <c r="BQ7" s="38">
        <v>90.25</v>
      </c>
      <c r="BR7" s="38">
        <v>85.98</v>
      </c>
      <c r="BS7" s="38">
        <v>84.27</v>
      </c>
      <c r="BT7" s="38">
        <v>86.11</v>
      </c>
      <c r="BU7" s="38">
        <v>92.27</v>
      </c>
      <c r="BV7" s="38">
        <v>88.09</v>
      </c>
      <c r="BW7" s="38">
        <v>87.69</v>
      </c>
      <c r="BX7" s="38">
        <v>88.06</v>
      </c>
      <c r="BY7" s="38">
        <v>87.29</v>
      </c>
      <c r="BZ7" s="38">
        <v>88.25</v>
      </c>
      <c r="CA7" s="38">
        <v>98.96</v>
      </c>
      <c r="CB7" s="38">
        <v>140.37</v>
      </c>
      <c r="CC7" s="38">
        <v>147.24</v>
      </c>
      <c r="CD7" s="38">
        <v>151.08000000000001</v>
      </c>
      <c r="CE7" s="38">
        <v>150</v>
      </c>
      <c r="CF7" s="38">
        <v>138.19</v>
      </c>
      <c r="CG7" s="38">
        <v>181.8</v>
      </c>
      <c r="CH7" s="38">
        <v>180.07</v>
      </c>
      <c r="CI7" s="38">
        <v>179.32</v>
      </c>
      <c r="CJ7" s="38">
        <v>176.67</v>
      </c>
      <c r="CK7" s="38">
        <v>176.37</v>
      </c>
      <c r="CL7" s="38">
        <v>134.52000000000001</v>
      </c>
      <c r="CM7" s="38">
        <v>81.28</v>
      </c>
      <c r="CN7" s="38">
        <v>71.709999999999994</v>
      </c>
      <c r="CO7" s="38">
        <v>73.48</v>
      </c>
      <c r="CP7" s="38">
        <v>70.400000000000006</v>
      </c>
      <c r="CQ7" s="38">
        <v>72.95</v>
      </c>
      <c r="CR7" s="38">
        <v>59.35</v>
      </c>
      <c r="CS7" s="38">
        <v>58.4</v>
      </c>
      <c r="CT7" s="38">
        <v>58</v>
      </c>
      <c r="CU7" s="38">
        <v>57.42</v>
      </c>
      <c r="CV7" s="38">
        <v>56.72</v>
      </c>
      <c r="CW7" s="38">
        <v>59.57</v>
      </c>
      <c r="CX7" s="38">
        <v>79.31</v>
      </c>
      <c r="CY7" s="38">
        <v>79.37</v>
      </c>
      <c r="CZ7" s="38">
        <v>79.34</v>
      </c>
      <c r="DA7" s="38">
        <v>79.31</v>
      </c>
      <c r="DB7" s="38">
        <v>79.47</v>
      </c>
      <c r="DC7" s="38">
        <v>89.88</v>
      </c>
      <c r="DD7" s="38">
        <v>89.68</v>
      </c>
      <c r="DE7" s="38">
        <v>89.79</v>
      </c>
      <c r="DF7" s="38">
        <v>90.42</v>
      </c>
      <c r="DG7" s="38">
        <v>90.72</v>
      </c>
      <c r="DH7" s="38">
        <v>95.57</v>
      </c>
      <c r="DI7" s="38">
        <v>43.99</v>
      </c>
      <c r="DJ7" s="38">
        <v>46.08</v>
      </c>
      <c r="DK7" s="38">
        <v>48.79</v>
      </c>
      <c r="DL7" s="38">
        <v>50.79</v>
      </c>
      <c r="DM7" s="38">
        <v>53.45</v>
      </c>
      <c r="DN7" s="38">
        <v>27.12</v>
      </c>
      <c r="DO7" s="38">
        <v>29.5</v>
      </c>
      <c r="DP7" s="38">
        <v>30.6</v>
      </c>
      <c r="DQ7" s="38">
        <v>29.23</v>
      </c>
      <c r="DR7" s="38">
        <v>20.78</v>
      </c>
      <c r="DS7" s="38">
        <v>36.520000000000003</v>
      </c>
      <c r="DT7" s="38">
        <v>0</v>
      </c>
      <c r="DU7" s="38">
        <v>0</v>
      </c>
      <c r="DV7" s="38">
        <v>0</v>
      </c>
      <c r="DW7" s="38">
        <v>0.09</v>
      </c>
      <c r="DX7" s="38">
        <v>4.17</v>
      </c>
      <c r="DY7" s="38">
        <v>1.93</v>
      </c>
      <c r="DZ7" s="38">
        <v>1.92</v>
      </c>
      <c r="EA7" s="38">
        <v>1.83</v>
      </c>
      <c r="EB7" s="38">
        <v>1.37</v>
      </c>
      <c r="EC7" s="38">
        <v>1.34</v>
      </c>
      <c r="ED7" s="38">
        <v>5.72</v>
      </c>
      <c r="EE7" s="38">
        <v>0</v>
      </c>
      <c r="EF7" s="38">
        <v>0.14000000000000001</v>
      </c>
      <c r="EG7" s="38">
        <v>0.01</v>
      </c>
      <c r="EH7" s="38">
        <v>0.19</v>
      </c>
      <c r="EI7" s="38">
        <v>0.14000000000000001</v>
      </c>
      <c r="EJ7" s="38">
        <v>0.19</v>
      </c>
      <c r="EK7" s="38">
        <v>0.23</v>
      </c>
      <c r="EL7" s="38">
        <v>0.21</v>
      </c>
      <c r="EM7" s="38">
        <v>0.17</v>
      </c>
      <c r="EN7" s="38">
        <v>0.15</v>
      </c>
      <c r="EO7" s="38">
        <v>0.3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富田 美紀</cp:lastModifiedBy>
  <cp:lastPrinted>2022-01-18T00:53:11Z</cp:lastPrinted>
  <dcterms:created xsi:type="dcterms:W3CDTF">2021-12-03T07:19:25Z</dcterms:created>
  <dcterms:modified xsi:type="dcterms:W3CDTF">2022-01-18T00:57:24Z</dcterms:modified>
  <cp:category/>
</cp:coreProperties>
</file>