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15\共通\0920下水道課\04 決算\05 経営比較分析表\Ｒ２決算経営比較分析表\02 回答\"/>
    </mc:Choice>
  </mc:AlternateContent>
  <workbookProtection workbookAlgorithmName="SHA-512" workbookHashValue="tKeyfvhKkUNEhP8YWg4v43J+nY1RuazNd4QQ3n1CecMFGLwd+HziTXzxTgvYHeasPZ28OQ2lgFU60c8nlLtG9w==" workbookSaltValue="PRws/XDLngVNLQE0P5O0g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<sst xmlns="http://schemas.openxmlformats.org/spreadsheetml/2006/main" count="231" uniqueCount="116">
  <si>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</si>
  <si>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</si>
  <si>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</si>
  <si>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</si>
  <si>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</si>
  <si>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</si>
  <si>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</si>
  <si>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</si>
  <si>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</si>
  <si>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</si>
  <si>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</si>
  <si>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</si>
  <si>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</si>
  <si>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</si>
  <si>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</si>
  <si>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</si>
  <si>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</si>
  <si>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</si>
  <si>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</si>
  <si>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</si>
  <si>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</si>
  <si>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</si>
  <si>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</si>
  <si>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</si>
  <si>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</si>
  <si>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</si>
  <si>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</si>
  <si>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</si>
  <si>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</si>
  <si>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</si>
  <si>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</si>
  <si>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</si>
  <si>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</si>
  <si>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</si>
  <si>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</si>
  <si>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</si>
  <si>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</si>
  <si>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</si>
  <si>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</si>
  <si>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</si>
  <si>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</si>
  <si>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</si>
  <si>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</si>
  <si>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</si>
  <si>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</si>
  <si>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</si>
  <si>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</si>
  <si>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</si>
  <si>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</si>
  <si>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</si>
  <si>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</si>
  <si>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</si>
  <si>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</si>
  <si>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</si>
  <si>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</si>
  <si>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</si>
  <si>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</si>
  <si>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</si>
  <si>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</si>
  <si>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</si>
  <si>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</si>
  <si>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</si>
  <si>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</si>
  <si>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</si>
  <si>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</si>
  <si>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</si>
  <si>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</si>
  <si>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</si>
  <si>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</si>
  <si>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</si>
  <si>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</si>
  <si>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</si>
  <si>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</si>
  <si>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</si>
  <si>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</si>
  <si>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</si>
  <si>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</si>
  <si>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</si>
  <si>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</si>
  <si>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</si>
  <si>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</si>
  <si>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</si>
  <si>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</si>
  <si>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</si>
  <si>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</si>
  <si>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</si>
  <si>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</si>
  <si>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</si>
  <si>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</si>
  <si>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</si>
  <si>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</si>
  <si>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</si>
  <si>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</si>
  <si>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</si>
  <si>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</si>
  <si>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</si>
  <si>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</si>
  <si>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</si>
  <si>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</si>
  <si>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</si>
  <si>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</si>
  <si>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</si>
  <si>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</si>
  <si>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</si>
  <si>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</si>
  <si>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</si>
  <si>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</si>
  <si>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</si>
  <si>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</si>
  <si>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</si>
  <si>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</si>
  <si>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</si>
  <si>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</si>
  <si>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供用開始から35年以上経過しており、①有形固定資産減価償却率は、類似団体を上回っている。
　②管渠老朽化率については、耐用年数をまだ迎えていないため数値が「0」となっているが、近い将来指標が発現することは明らかであるため、策定済みのストックマネジメント計画を基に計画的・効率的に事業を進めていく必要がある。
　なお、令和2年7月豪雨による被災により災害復旧事業と併せてストックマネジメント事業も前倒しで進める必要が出てきたため、計画の前提条件が変わって来たことから計画自体の見直しも進めていく必要がある。</t>
    <rPh sb="38" eb="40">
      <t>ウワマワ</t>
    </rPh>
    <rPh sb="112" eb="114">
      <t>サクテイ</t>
    </rPh>
    <rPh sb="114" eb="115">
      <t>ズ</t>
    </rPh>
    <rPh sb="127" eb="129">
      <t>ケイカク</t>
    </rPh>
    <rPh sb="130" eb="131">
      <t>モト</t>
    </rPh>
    <rPh sb="132" eb="135">
      <t>ケイカクテキ</t>
    </rPh>
    <rPh sb="136" eb="139">
      <t>コウリツテキ</t>
    </rPh>
    <rPh sb="140" eb="142">
      <t>ジギョウ</t>
    </rPh>
    <rPh sb="143" eb="144">
      <t>スス</t>
    </rPh>
    <rPh sb="148" eb="150">
      <t>ヒツヨウ</t>
    </rPh>
    <rPh sb="159" eb="161">
      <t>レイワ</t>
    </rPh>
    <rPh sb="162" eb="163">
      <t>ネン</t>
    </rPh>
    <rPh sb="164" eb="165">
      <t>ガツ</t>
    </rPh>
    <rPh sb="165" eb="167">
      <t>ゴウウ</t>
    </rPh>
    <rPh sb="170" eb="172">
      <t>ヒサイ</t>
    </rPh>
    <rPh sb="175" eb="177">
      <t>サイガイ</t>
    </rPh>
    <rPh sb="177" eb="179">
      <t>フッキュウ</t>
    </rPh>
    <rPh sb="179" eb="181">
      <t>ジギョウ</t>
    </rPh>
    <rPh sb="182" eb="183">
      <t>アワ</t>
    </rPh>
    <rPh sb="195" eb="197">
      <t>ジギョウ</t>
    </rPh>
    <rPh sb="198" eb="200">
      <t>マエダオ</t>
    </rPh>
    <rPh sb="202" eb="203">
      <t>スス</t>
    </rPh>
    <rPh sb="205" eb="207">
      <t>ヒツヨウ</t>
    </rPh>
    <rPh sb="208" eb="209">
      <t>デ</t>
    </rPh>
    <rPh sb="215" eb="217">
      <t>ケイカク</t>
    </rPh>
    <rPh sb="218" eb="220">
      <t>ゼンテイ</t>
    </rPh>
    <rPh sb="220" eb="222">
      <t>ジョウケン</t>
    </rPh>
    <rPh sb="223" eb="224">
      <t>カ</t>
    </rPh>
    <rPh sb="227" eb="228">
      <t>キ</t>
    </rPh>
    <rPh sb="233" eb="235">
      <t>ケイカク</t>
    </rPh>
    <rPh sb="235" eb="237">
      <t>ジタイ</t>
    </rPh>
    <rPh sb="238" eb="240">
      <t>ミナオ</t>
    </rPh>
    <rPh sb="242" eb="243">
      <t>スス</t>
    </rPh>
    <rPh sb="247" eb="249">
      <t>ヒツヨウ</t>
    </rPh>
    <phoneticPr fontId="4"/>
  </si>
  <si>
    <t>　人口減少や高齢化率の進展、地域経済活動状況など、当市を取り巻く社会情勢は大変厳しいものとなっている。さらに、令和2年7月に発生した豪雨災害による当市の下水道施設等の被害は甚大であり、災害復旧事業を最優先で進めているなか、コロナ禍も相まって非常に厳しい経営状況となっている。
　観光事業等の地域経済や市民の住宅事情がどこまで回復していくのか状況を把握し、災害復旧事業に伴う経費増や被災による下水道使用料の減収など経営面での問題点・課題の解決に取り組む。
　今後は前提条件が大きく変化したストックマネジメント計画や経営戦略の見直しも進めていくとともに、経営改善を進め経営基盤を強化し適切な維持管理を基本とした持続可能な事業運営に努める。</t>
    <rPh sb="28" eb="29">
      <t>ト</t>
    </rPh>
    <rPh sb="30" eb="31">
      <t>マ</t>
    </rPh>
    <rPh sb="37" eb="39">
      <t>タイヘン</t>
    </rPh>
    <rPh sb="39" eb="40">
      <t>キビ</t>
    </rPh>
    <rPh sb="103" eb="104">
      <t>スス</t>
    </rPh>
    <rPh sb="114" eb="115">
      <t>カ</t>
    </rPh>
    <rPh sb="116" eb="117">
      <t>アイ</t>
    </rPh>
    <rPh sb="120" eb="122">
      <t>ヒジョウ</t>
    </rPh>
    <rPh sb="123" eb="124">
      <t>キビ</t>
    </rPh>
    <rPh sb="126" eb="128">
      <t>ケイエイ</t>
    </rPh>
    <rPh sb="128" eb="130">
      <t>ジョウキョウ</t>
    </rPh>
    <rPh sb="139" eb="141">
      <t>カンコウ</t>
    </rPh>
    <rPh sb="141" eb="143">
      <t>ジギョウ</t>
    </rPh>
    <rPh sb="143" eb="144">
      <t>トウ</t>
    </rPh>
    <rPh sb="145" eb="147">
      <t>チイキ</t>
    </rPh>
    <rPh sb="147" eb="149">
      <t>ケイザイ</t>
    </rPh>
    <rPh sb="150" eb="152">
      <t>シミン</t>
    </rPh>
    <rPh sb="162" eb="164">
      <t>カイフク</t>
    </rPh>
    <rPh sb="170" eb="172">
      <t>ジョウキョウ</t>
    </rPh>
    <rPh sb="173" eb="175">
      <t>ハアク</t>
    </rPh>
    <rPh sb="177" eb="179">
      <t>サイガイ</t>
    </rPh>
    <rPh sb="179" eb="181">
      <t>フッキュウ</t>
    </rPh>
    <rPh sb="181" eb="183">
      <t>ジギョウ</t>
    </rPh>
    <rPh sb="184" eb="185">
      <t>トモナ</t>
    </rPh>
    <rPh sb="186" eb="188">
      <t>ケイヒ</t>
    </rPh>
    <rPh sb="188" eb="189">
      <t>ゾウ</t>
    </rPh>
    <rPh sb="228" eb="230">
      <t>コンゴ</t>
    </rPh>
    <rPh sb="231" eb="233">
      <t>ゼンテイ</t>
    </rPh>
    <rPh sb="233" eb="235">
      <t>ジョウケン</t>
    </rPh>
    <rPh sb="236" eb="237">
      <t>オオ</t>
    </rPh>
    <rPh sb="239" eb="241">
      <t>ヘンカ</t>
    </rPh>
    <rPh sb="253" eb="255">
      <t>ケイカク</t>
    </rPh>
    <rPh sb="256" eb="258">
      <t>ケイエイ</t>
    </rPh>
    <rPh sb="258" eb="260">
      <t>センリャク</t>
    </rPh>
    <rPh sb="261" eb="263">
      <t>ミナオ</t>
    </rPh>
    <rPh sb="265" eb="266">
      <t>スス</t>
    </rPh>
    <rPh sb="275" eb="277">
      <t>ケイエイ</t>
    </rPh>
    <rPh sb="277" eb="279">
      <t>カイゼン</t>
    </rPh>
    <rPh sb="280" eb="281">
      <t>スス</t>
    </rPh>
    <rPh sb="282" eb="284">
      <t>ケイエイ</t>
    </rPh>
    <rPh sb="284" eb="286">
      <t>キバン</t>
    </rPh>
    <rPh sb="287" eb="289">
      <t>キョウカ</t>
    </rPh>
    <rPh sb="290" eb="292">
      <t>テキセツ</t>
    </rPh>
    <rPh sb="293" eb="295">
      <t>イジ</t>
    </rPh>
    <rPh sb="295" eb="297">
      <t>カンリ</t>
    </rPh>
    <rPh sb="298" eb="300">
      <t>キホン</t>
    </rPh>
    <rPh sb="303" eb="305">
      <t>ジゾク</t>
    </rPh>
    <rPh sb="305" eb="307">
      <t>カノウ</t>
    </rPh>
    <rPh sb="308" eb="310">
      <t>ジギョウ</t>
    </rPh>
    <rPh sb="310" eb="312">
      <t>ウンエイ</t>
    </rPh>
    <rPh sb="313" eb="314">
      <t>ツト</t>
    </rPh>
    <phoneticPr fontId="4"/>
  </si>
  <si>
    <t xml:space="preserve">　①の経常収支比率が100％を下回っているのは、令和2年7月豪雨による下水道使用料の減免等に伴う減収が影響していることが主な要因となっている。
　③の流動比率は前年度と比較すると上がっているが、適正基準を下回っており安定した財政の運営が出来ているとは言えない。今後は当初整備時期の償還が進み流動負債の減少により改善が見込まれるものの、一方で令和2年7月豪雨に伴う企業債が新規で発生する。
　④の企業債残高対事業規模比率は類似団体平均値や全国平均よりも低くなっており、企業債の減少や下水道使用料収入の回復に伴い減少が見込まれる。
　⑤の経費回収率や⑥の汚水処理原価についても令和2年7月豪雨による下水道使用料の減免等に伴う減収が影響しており、今後下水道使用料収入の回復に伴い徐々にではあるが改善していくものと見込まれる。
　⑦の施設利用率と⑧の水洗化率についても数値の増減がみられるが、令和2年7月豪雨による一時避難等によって短期的な市内外の人口移動が継続しており、処理区域内人口と水洗便所設置済人口も一時的に数値が上がっていることが要因と予想される。正確な分析は困難であるが、おおむね人口減少によるものが大きいと考えられる。
</t>
    <rPh sb="60" eb="61">
      <t>オモ</t>
    </rPh>
    <rPh sb="62" eb="64">
      <t>ヨウイン</t>
    </rPh>
    <rPh sb="75" eb="77">
      <t>リュウドウ</t>
    </rPh>
    <rPh sb="77" eb="79">
      <t>ヒリツ</t>
    </rPh>
    <rPh sb="80" eb="83">
      <t>ゼンネンド</t>
    </rPh>
    <rPh sb="84" eb="86">
      <t>ヒカク</t>
    </rPh>
    <rPh sb="89" eb="90">
      <t>ア</t>
    </rPh>
    <rPh sb="97" eb="99">
      <t>テキセイ</t>
    </rPh>
    <rPh sb="99" eb="101">
      <t>キジュン</t>
    </rPh>
    <rPh sb="102" eb="104">
      <t>シタマワ</t>
    </rPh>
    <rPh sb="108" eb="110">
      <t>アンテイ</t>
    </rPh>
    <rPh sb="112" eb="114">
      <t>ザイセイ</t>
    </rPh>
    <rPh sb="115" eb="117">
      <t>ウンエイ</t>
    </rPh>
    <rPh sb="118" eb="120">
      <t>デキ</t>
    </rPh>
    <rPh sb="125" eb="126">
      <t>イ</t>
    </rPh>
    <rPh sb="130" eb="132">
      <t>コンゴ</t>
    </rPh>
    <rPh sb="143" eb="144">
      <t>スス</t>
    </rPh>
    <rPh sb="167" eb="169">
      <t>イッポウ</t>
    </rPh>
    <rPh sb="170" eb="172">
      <t>レイワ</t>
    </rPh>
    <rPh sb="173" eb="174">
      <t>ネン</t>
    </rPh>
    <rPh sb="175" eb="176">
      <t>ガツ</t>
    </rPh>
    <rPh sb="176" eb="178">
      <t>ゴウウ</t>
    </rPh>
    <rPh sb="179" eb="180">
      <t>トモナ</t>
    </rPh>
    <rPh sb="181" eb="183">
      <t>キギョウ</t>
    </rPh>
    <rPh sb="183" eb="184">
      <t>サイ</t>
    </rPh>
    <rPh sb="185" eb="187">
      <t>シンキ</t>
    </rPh>
    <rPh sb="188" eb="190">
      <t>ハッセイ</t>
    </rPh>
    <rPh sb="210" eb="212">
      <t>ルイジ</t>
    </rPh>
    <rPh sb="212" eb="214">
      <t>ダンタイ</t>
    </rPh>
    <rPh sb="214" eb="217">
      <t>ヘイキンチ</t>
    </rPh>
    <rPh sb="218" eb="220">
      <t>ゼンコク</t>
    </rPh>
    <rPh sb="220" eb="222">
      <t>ヘイキン</t>
    </rPh>
    <rPh sb="225" eb="226">
      <t>ヒク</t>
    </rPh>
    <rPh sb="233" eb="235">
      <t>キギョウ</t>
    </rPh>
    <rPh sb="235" eb="236">
      <t>サイ</t>
    </rPh>
    <rPh sb="237" eb="239">
      <t>ゲンショウ</t>
    </rPh>
    <rPh sb="240" eb="243">
      <t>ゲスイドウ</t>
    </rPh>
    <rPh sb="243" eb="246">
      <t>シヨウリョウ</t>
    </rPh>
    <rPh sb="246" eb="248">
      <t>シュウニュウ</t>
    </rPh>
    <rPh sb="249" eb="251">
      <t>カイフク</t>
    </rPh>
    <rPh sb="252" eb="253">
      <t>トモナ</t>
    </rPh>
    <rPh sb="254" eb="256">
      <t>ゲンショウ</t>
    </rPh>
    <rPh sb="257" eb="259">
      <t>ミコ</t>
    </rPh>
    <rPh sb="267" eb="269">
      <t>ケイヒ</t>
    </rPh>
    <rPh sb="269" eb="271">
      <t>カイシュウ</t>
    </rPh>
    <rPh sb="271" eb="272">
      <t>リツ</t>
    </rPh>
    <rPh sb="275" eb="277">
      <t>オスイ</t>
    </rPh>
    <rPh sb="277" eb="279">
      <t>ショリ</t>
    </rPh>
    <rPh sb="279" eb="281">
      <t>ゲンカ</t>
    </rPh>
    <rPh sb="320" eb="322">
      <t>コンゴ</t>
    </rPh>
    <rPh sb="322" eb="325">
      <t>ゲスイドウ</t>
    </rPh>
    <rPh sb="325" eb="328">
      <t>シヨウリョウ</t>
    </rPh>
    <rPh sb="328" eb="330">
      <t>シュウニュウ</t>
    </rPh>
    <rPh sb="331" eb="333">
      <t>カイフク</t>
    </rPh>
    <rPh sb="334" eb="335">
      <t>トモナ</t>
    </rPh>
    <rPh sb="336" eb="338">
      <t>ジョジョ</t>
    </rPh>
    <rPh sb="344" eb="346">
      <t>カイゼン</t>
    </rPh>
    <rPh sb="353" eb="355">
      <t>ミコ</t>
    </rPh>
    <rPh sb="363" eb="365">
      <t>シセツ</t>
    </rPh>
    <rPh sb="365" eb="367">
      <t>リヨウ</t>
    </rPh>
    <rPh sb="367" eb="368">
      <t>リツ</t>
    </rPh>
    <rPh sb="371" eb="374">
      <t>スイセンカ</t>
    </rPh>
    <rPh sb="374" eb="375">
      <t>リツ</t>
    </rPh>
    <rPh sb="380" eb="382">
      <t>スウチ</t>
    </rPh>
    <rPh sb="383" eb="385">
      <t>ゾウゲン</t>
    </rPh>
    <rPh sb="392" eb="394">
      <t>レイワ</t>
    </rPh>
    <rPh sb="395" eb="396">
      <t>ネン</t>
    </rPh>
    <rPh sb="397" eb="398">
      <t>ガツ</t>
    </rPh>
    <rPh sb="398" eb="400">
      <t>ゴウウ</t>
    </rPh>
    <rPh sb="403" eb="405">
      <t>イチジ</t>
    </rPh>
    <rPh sb="407" eb="408">
      <t>トウ</t>
    </rPh>
    <rPh sb="412" eb="415">
      <t>タンキテキ</t>
    </rPh>
    <rPh sb="416" eb="418">
      <t>シナイ</t>
    </rPh>
    <rPh sb="418" eb="419">
      <t>ガイ</t>
    </rPh>
    <rPh sb="425" eb="427">
      <t>ケイゾク</t>
    </rPh>
    <rPh sb="432" eb="434">
      <t>ショリ</t>
    </rPh>
    <rPh sb="434" eb="436">
      <t>クイキ</t>
    </rPh>
    <rPh sb="436" eb="437">
      <t>ナイ</t>
    </rPh>
    <rPh sb="437" eb="439">
      <t>ジンコウ</t>
    </rPh>
    <rPh sb="440" eb="442">
      <t>スイセン</t>
    </rPh>
    <rPh sb="442" eb="444">
      <t>ベンジョ</t>
    </rPh>
    <rPh sb="444" eb="446">
      <t>セッチ</t>
    </rPh>
    <rPh sb="446" eb="447">
      <t>ズミ</t>
    </rPh>
    <rPh sb="447" eb="449">
      <t>ジンコウ</t>
    </rPh>
    <rPh sb="454" eb="456">
      <t>スウチ</t>
    </rPh>
    <rPh sb="457" eb="458">
      <t>ア</t>
    </rPh>
    <rPh sb="466" eb="468">
      <t>ヨウイン</t>
    </rPh>
    <rPh sb="469" eb="471">
      <t>ヨソウ</t>
    </rPh>
    <rPh sb="475" eb="477">
      <t>セイカク</t>
    </rPh>
    <rPh sb="478" eb="480">
      <t>ブンセキ</t>
    </rPh>
    <rPh sb="481" eb="483">
      <t>コンナン</t>
    </rPh>
    <rPh sb="492" eb="494">
      <t>ジンコウ</t>
    </rPh>
    <rPh sb="494" eb="496">
      <t>ゲンショウ</t>
    </rPh>
    <rPh sb="502" eb="503">
      <t>オオ</t>
    </rPh>
    <rPh sb="506" eb="50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</si>
</sst>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B9-49CC-B01B-19716B30B6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0.23</c:v>
                </c:pt>
                <c:pt idx="2">
                  <c:v>0.21</c:v>
                </c:pt>
                <c:pt idx="3">
                  <c:v>0.17</c:v>
                </c:pt>
                <c:pt idx="4">
                  <c:v>0.15</c:v>
                </c:pt>
              </c:numCache>
            </c:numRef>
          </c:val>
          <c:smooth val="0"/>
          <c:extLst>
            <c:ext xmlns:c16="http://schemas.microsoft.com/office/drawing/2014/chart" uri="{C3380CC4-5D6E-409C-BE32-E72D297353CC}">
              <c16:uniqueId val="{00000001-96B9-49CC-B01B-19716B30B6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76.709999999999994</c:v>
                </c:pt>
                <c:pt idx="1">
                  <c:v>76.650000000000006</c:v>
                </c:pt>
                <c:pt idx="2">
                  <c:v>76.87</c:v>
                </c:pt>
                <c:pt idx="3">
                  <c:v>76.14</c:v>
                </c:pt>
                <c:pt idx="4">
                  <c:v>59</c:v>
                </c:pt>
              </c:numCache>
            </c:numRef>
          </c:val>
          <c:extLst>
            <c:ext xmlns:c16="http://schemas.microsoft.com/office/drawing/2014/chart" uri="{C3380CC4-5D6E-409C-BE32-E72D297353CC}">
              <c16:uniqueId val="{00000000-BD54-4071-8FCC-6DA5E640E2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59.35</c:v>
                </c:pt>
                <c:pt idx="1">
                  <c:v>58.4</c:v>
                </c:pt>
                <c:pt idx="2">
                  <c:v>58</c:v>
                </c:pt>
                <c:pt idx="3">
                  <c:v>57.42</c:v>
                </c:pt>
                <c:pt idx="4">
                  <c:v>56.72</c:v>
                </c:pt>
              </c:numCache>
            </c:numRef>
          </c:val>
          <c:smooth val="0"/>
          <c:extLst>
            <c:ext xmlns:c16="http://schemas.microsoft.com/office/drawing/2014/chart" uri="{C3380CC4-5D6E-409C-BE32-E72D297353CC}">
              <c16:uniqueId val="{00000001-BD54-4071-8FCC-6DA5E640E2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90.85</c:v>
                </c:pt>
                <c:pt idx="1">
                  <c:v>90.87</c:v>
                </c:pt>
                <c:pt idx="2">
                  <c:v>91.3</c:v>
                </c:pt>
                <c:pt idx="3">
                  <c:v>91.88</c:v>
                </c:pt>
                <c:pt idx="4">
                  <c:v>92.76</c:v>
                </c:pt>
              </c:numCache>
            </c:numRef>
          </c:val>
          <c:extLst>
            <c:ext xmlns:c16="http://schemas.microsoft.com/office/drawing/2014/chart" uri="{C3380CC4-5D6E-409C-BE32-E72D297353CC}">
              <c16:uniqueId val="{00000000-7F76-4AEC-8BEC-ABF92B22CB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89.88</c:v>
                </c:pt>
                <c:pt idx="1">
                  <c:v>89.68</c:v>
                </c:pt>
                <c:pt idx="2">
                  <c:v>89.79</c:v>
                </c:pt>
                <c:pt idx="3">
                  <c:v>90.42</c:v>
                </c:pt>
                <c:pt idx="4">
                  <c:v>90.72</c:v>
                </c:pt>
              </c:numCache>
            </c:numRef>
          </c:val>
          <c:smooth val="0"/>
          <c:extLst>
            <c:ext xmlns:c16="http://schemas.microsoft.com/office/drawing/2014/chart" uri="{C3380CC4-5D6E-409C-BE32-E72D297353CC}">
              <c16:uniqueId val="{00000001-7F76-4AEC-8BEC-ABF92B22CB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106.67</c:v>
                </c:pt>
                <c:pt idx="1">
                  <c:v>109.03</c:v>
                </c:pt>
                <c:pt idx="2">
                  <c:v>107.16</c:v>
                </c:pt>
                <c:pt idx="3">
                  <c:v>110.89</c:v>
                </c:pt>
                <c:pt idx="4">
                  <c:v>99.67</c:v>
                </c:pt>
              </c:numCache>
            </c:numRef>
          </c:val>
          <c:extLst>
            <c:ext xmlns:c16="http://schemas.microsoft.com/office/drawing/2014/chart" uri="{C3380CC4-5D6E-409C-BE32-E72D297353CC}">
              <c16:uniqueId val="{00000000-9410-41A0-80B6-AE0A8E5128F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105.98</c:v>
                </c:pt>
                <c:pt idx="1">
                  <c:v>105.53</c:v>
                </c:pt>
                <c:pt idx="2">
                  <c:v>105.06</c:v>
                </c:pt>
                <c:pt idx="3">
                  <c:v>106.81</c:v>
                </c:pt>
                <c:pt idx="4">
                  <c:v>106.5</c:v>
                </c:pt>
              </c:numCache>
            </c:numRef>
          </c:val>
          <c:smooth val="0"/>
          <c:extLst>
            <c:ext xmlns:c16="http://schemas.microsoft.com/office/drawing/2014/chart" uri="{C3380CC4-5D6E-409C-BE32-E72D297353CC}">
              <c16:uniqueId val="{00000001-9410-41A0-80B6-AE0A8E5128F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9.0299999999999994</c:v>
                </c:pt>
                <c:pt idx="1">
                  <c:v>13.07</c:v>
                </c:pt>
                <c:pt idx="2">
                  <c:v>16.62</c:v>
                </c:pt>
                <c:pt idx="3">
                  <c:v>20.53</c:v>
                </c:pt>
                <c:pt idx="4">
                  <c:v>24.43</c:v>
                </c:pt>
              </c:numCache>
            </c:numRef>
          </c:val>
          <c:extLst>
            <c:ext xmlns:c16="http://schemas.microsoft.com/office/drawing/2014/chart" uri="{C3380CC4-5D6E-409C-BE32-E72D297353CC}">
              <c16:uniqueId val="{00000000-D453-4FBF-81D5-F26406A65E6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27.12</c:v>
                </c:pt>
                <c:pt idx="1">
                  <c:v>29.5</c:v>
                </c:pt>
                <c:pt idx="2">
                  <c:v>30.6</c:v>
                </c:pt>
                <c:pt idx="3">
                  <c:v>29.23</c:v>
                </c:pt>
                <c:pt idx="4">
                  <c:v>20.78</c:v>
                </c:pt>
              </c:numCache>
            </c:numRef>
          </c:val>
          <c:smooth val="0"/>
          <c:extLst>
            <c:ext xmlns:c16="http://schemas.microsoft.com/office/drawing/2014/chart" uri="{C3380CC4-5D6E-409C-BE32-E72D297353CC}">
              <c16:uniqueId val="{00000001-D453-4FBF-81D5-F26406A65E6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53-4A1E-B7E5-C66EB4EC62C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1.93</c:v>
                </c:pt>
                <c:pt idx="1">
                  <c:v>1.92</c:v>
                </c:pt>
                <c:pt idx="2">
                  <c:v>1.83</c:v>
                </c:pt>
                <c:pt idx="3">
                  <c:v>1.37</c:v>
                </c:pt>
                <c:pt idx="4">
                  <c:v>1.34</c:v>
                </c:pt>
              </c:numCache>
            </c:numRef>
          </c:val>
          <c:smooth val="0"/>
          <c:extLst>
            <c:ext xmlns:c16="http://schemas.microsoft.com/office/drawing/2014/chart" uri="{C3380CC4-5D6E-409C-BE32-E72D297353CC}">
              <c16:uniqueId val="{00000001-6853-4A1E-B7E5-C66EB4EC62C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CD-4C6F-90AD-A3E6D075DE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41.15</c:v>
                </c:pt>
                <c:pt idx="1">
                  <c:v>39.08</c:v>
                </c:pt>
                <c:pt idx="2">
                  <c:v>41.56</c:v>
                </c:pt>
                <c:pt idx="3">
                  <c:v>34.4</c:v>
                </c:pt>
                <c:pt idx="4">
                  <c:v>18.36</c:v>
                </c:pt>
              </c:numCache>
            </c:numRef>
          </c:val>
          <c:smooth val="0"/>
          <c:extLst>
            <c:ext xmlns:c16="http://schemas.microsoft.com/office/drawing/2014/chart" uri="{C3380CC4-5D6E-409C-BE32-E72D297353CC}">
              <c16:uniqueId val="{00000001-9ACD-4C6F-90AD-A3E6D075DE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57.51</c:v>
                </c:pt>
                <c:pt idx="1">
                  <c:v>51.2</c:v>
                </c:pt>
                <c:pt idx="2">
                  <c:v>66.08</c:v>
                </c:pt>
                <c:pt idx="3">
                  <c:v>66.83</c:v>
                </c:pt>
                <c:pt idx="4">
                  <c:v>84.86</c:v>
                </c:pt>
              </c:numCache>
            </c:numRef>
          </c:val>
          <c:extLst>
            <c:ext xmlns:c16="http://schemas.microsoft.com/office/drawing/2014/chart" uri="{C3380CC4-5D6E-409C-BE32-E72D297353CC}">
              <c16:uniqueId val="{00000000-5C80-4BC2-AF3C-2F0DDAA11A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88.12</c:v>
                </c:pt>
                <c:pt idx="1">
                  <c:v>81.33</c:v>
                </c:pt>
                <c:pt idx="2">
                  <c:v>80.81</c:v>
                </c:pt>
                <c:pt idx="3">
                  <c:v>68.17</c:v>
                </c:pt>
                <c:pt idx="4">
                  <c:v>55.6</c:v>
                </c:pt>
              </c:numCache>
            </c:numRef>
          </c:val>
          <c:smooth val="0"/>
          <c:extLst>
            <c:ext xmlns:c16="http://schemas.microsoft.com/office/drawing/2014/chart" uri="{C3380CC4-5D6E-409C-BE32-E72D297353CC}">
              <c16:uniqueId val="{00000001-5C80-4BC2-AF3C-2F0DDAA11A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815.2</c:v>
                </c:pt>
                <c:pt idx="1">
                  <c:v>755.88</c:v>
                </c:pt>
                <c:pt idx="2">
                  <c:v>709.67</c:v>
                </c:pt>
                <c:pt idx="3">
                  <c:v>574.57000000000005</c:v>
                </c:pt>
                <c:pt idx="4">
                  <c:v>702.15</c:v>
                </c:pt>
              </c:numCache>
            </c:numRef>
          </c:val>
          <c:extLst>
            <c:ext xmlns:c16="http://schemas.microsoft.com/office/drawing/2014/chart" uri="{C3380CC4-5D6E-409C-BE32-E72D297353CC}">
              <c16:uniqueId val="{00000000-1AA7-4337-BECA-4B5721C20B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716.96</c:v>
                </c:pt>
                <c:pt idx="1">
                  <c:v>799.11</c:v>
                </c:pt>
                <c:pt idx="2">
                  <c:v>768.62</c:v>
                </c:pt>
                <c:pt idx="3">
                  <c:v>789.44</c:v>
                </c:pt>
                <c:pt idx="4">
                  <c:v>789.08</c:v>
                </c:pt>
              </c:numCache>
            </c:numRef>
          </c:val>
          <c:smooth val="0"/>
          <c:extLst>
            <c:ext xmlns:c16="http://schemas.microsoft.com/office/drawing/2014/chart" uri="{C3380CC4-5D6E-409C-BE32-E72D297353CC}">
              <c16:uniqueId val="{00000001-1AA7-4337-BECA-4B5721C20B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96.56</c:v>
                </c:pt>
                <c:pt idx="1">
                  <c:v>90.4</c:v>
                </c:pt>
                <c:pt idx="2">
                  <c:v>98.94</c:v>
                </c:pt>
                <c:pt idx="3">
                  <c:v>98.07</c:v>
                </c:pt>
                <c:pt idx="4">
                  <c:v>87.82</c:v>
                </c:pt>
              </c:numCache>
            </c:numRef>
          </c:val>
          <c:extLst>
            <c:ext xmlns:c16="http://schemas.microsoft.com/office/drawing/2014/chart" uri="{C3380CC4-5D6E-409C-BE32-E72D297353CC}">
              <c16:uniqueId val="{00000000-D904-4C3F-88BC-156DF28162B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88.09</c:v>
                </c:pt>
                <c:pt idx="1">
                  <c:v>87.69</c:v>
                </c:pt>
                <c:pt idx="2">
                  <c:v>88.06</c:v>
                </c:pt>
                <c:pt idx="3">
                  <c:v>87.29</c:v>
                </c:pt>
                <c:pt idx="4">
                  <c:v>88.25</c:v>
                </c:pt>
              </c:numCache>
            </c:numRef>
          </c:val>
          <c:smooth val="0"/>
          <c:extLst>
            <c:ext xmlns:c16="http://schemas.microsoft.com/office/drawing/2014/chart" uri="{C3380CC4-5D6E-409C-BE32-E72D297353CC}">
              <c16:uniqueId val="{00000001-D904-4C3F-88BC-156DF28162B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212.71</c:v>
                </c:pt>
                <c:pt idx="1">
                  <c:v>227.45</c:v>
                </c:pt>
                <c:pt idx="2">
                  <c:v>208.81</c:v>
                </c:pt>
                <c:pt idx="3">
                  <c:v>210.68</c:v>
                </c:pt>
                <c:pt idx="4">
                  <c:v>229.84</c:v>
                </c:pt>
              </c:numCache>
            </c:numRef>
          </c:val>
          <c:extLst>
            <c:ext xmlns:c16="http://schemas.microsoft.com/office/drawing/2014/chart" uri="{C3380CC4-5D6E-409C-BE32-E72D297353CC}">
              <c16:uniqueId val="{00000000-4A96-4BB6-BB3A-F5F37E883A6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181.8</c:v>
                </c:pt>
                <c:pt idx="1">
                  <c:v>180.07</c:v>
                </c:pt>
                <c:pt idx="2">
                  <c:v>179.32</c:v>
                </c:pt>
                <c:pt idx="3">
                  <c:v>176.67</c:v>
                </c:pt>
                <c:pt idx="4">
                  <c:v>176.37</c:v>
                </c:pt>
              </c:numCache>
            </c:numRef>
          </c:val>
          <c:smooth val="0"/>
          <c:extLst>
            <c:ext xmlns:c16="http://schemas.microsoft.com/office/drawing/2014/chart" uri="{C3380CC4-5D6E-409C-BE32-E72D297353CC}">
              <c16:uniqueId val="{00000001-4A96-4BB6-BB3A-F5F37E883A6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人吉市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31559</v>
      </c>
      <c r="AM8" s="51"/>
      <c r="AN8" s="51"/>
      <c r="AO8" s="51"/>
      <c r="AP8" s="51"/>
      <c r="AQ8" s="51"/>
      <c r="AR8" s="51"/>
      <c r="AS8" s="51"/>
      <c r="AT8" s="46">
        <f>データ!T6</f>
        <v>210.55</v>
      </c>
      <c r="AU8" s="46"/>
      <c r="AV8" s="46"/>
      <c r="AW8" s="46"/>
      <c r="AX8" s="46"/>
      <c r="AY8" s="46"/>
      <c r="AZ8" s="46"/>
      <c r="BA8" s="46"/>
      <c r="BB8" s="46">
        <f>データ!U6</f>
        <v>149.88999999999999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66.05</v>
      </c>
      <c r="J10" s="46"/>
      <c r="K10" s="46"/>
      <c r="L10" s="46"/>
      <c r="M10" s="46"/>
      <c r="N10" s="46"/>
      <c r="O10" s="46"/>
      <c r="P10" s="46">
        <f>データ!P6</f>
        <v>74.459999999999994</v>
      </c>
      <c r="Q10" s="46"/>
      <c r="R10" s="46"/>
      <c r="S10" s="46"/>
      <c r="T10" s="46"/>
      <c r="U10" s="46"/>
      <c r="V10" s="46"/>
      <c r="W10" s="46">
        <f>データ!Q6</f>
        <v>75.930000000000007</v>
      </c>
      <c r="X10" s="46"/>
      <c r="Y10" s="46"/>
      <c r="Z10" s="46"/>
      <c r="AA10" s="46"/>
      <c r="AB10" s="46"/>
      <c r="AC10" s="46"/>
      <c r="AD10" s="51">
        <f>データ!R6</f>
        <v>3850</v>
      </c>
      <c r="AE10" s="51"/>
      <c r="AF10" s="51"/>
      <c r="AG10" s="51"/>
      <c r="AH10" s="51"/>
      <c r="AI10" s="51"/>
      <c r="AJ10" s="51"/>
      <c r="AK10" s="2"/>
      <c r="AL10" s="51">
        <f>データ!V6</f>
        <v>23214</v>
      </c>
      <c r="AM10" s="51"/>
      <c r="AN10" s="51"/>
      <c r="AO10" s="51"/>
      <c r="AP10" s="51"/>
      <c r="AQ10" s="51"/>
      <c r="AR10" s="51"/>
      <c r="AS10" s="51"/>
      <c r="AT10" s="46">
        <f>データ!W6</f>
        <v>7.9</v>
      </c>
      <c r="AU10" s="46"/>
      <c r="AV10" s="46"/>
      <c r="AW10" s="46"/>
      <c r="AX10" s="46"/>
      <c r="AY10" s="46"/>
      <c r="AZ10" s="46"/>
      <c r="BA10" s="46"/>
      <c r="BB10" s="46">
        <f>データ!X6</f>
        <v>2938.48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FsCTClIdUX/N7nHP++0rREjBAJEA1IadqH2IZkuE0OT13nRCQN/hfRJo/EQ60vwx4FQoPg3qlc/0CZOKUimmg==" saltValue="x2e89jInudG8MePC+pcf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432032</v>
      </c>
      <c r="D6" s="33">
        <f t="shared" si="3"/>
        <v>46</v>
      </c>
      <c r="E6" s="33">
        <f t="shared" si="3"/>
        <v>17</v>
      </c>
      <c r="F6" s="33">
        <f t="shared" si="3"/>
        <v>1</v>
      </c>
      <c r="G6" s="33">
        <f t="shared" si="3"/>
        <v>0</v>
      </c>
      <c r="H6" s="33" t="str">
        <f t="shared" si="3"/>
        <v>熊本県　人吉市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66.05</v>
      </c>
      <c r="P6" s="34">
        <f t="shared" si="3"/>
        <v>74.459999999999994</v>
      </c>
      <c r="Q6" s="34">
        <f t="shared" si="3"/>
        <v>75.930000000000007</v>
      </c>
      <c r="R6" s="34">
        <f t="shared" si="3"/>
        <v>3850</v>
      </c>
      <c r="S6" s="34">
        <f t="shared" si="3"/>
        <v>31559</v>
      </c>
      <c r="T6" s="34">
        <f t="shared" si="3"/>
        <v>210.55</v>
      </c>
      <c r="U6" s="34">
        <f t="shared" si="3"/>
        <v>149.88999999999999</v>
      </c>
      <c r="V6" s="34">
        <f t="shared" si="3"/>
        <v>23214</v>
      </c>
      <c r="W6" s="34">
        <f t="shared" si="3"/>
        <v>7.9</v>
      </c>
      <c r="X6" s="34">
        <f t="shared" si="3"/>
        <v>2938.48</v>
      </c>
      <c r="Y6" s="35">
        <f>IF(Y7="",NA(),Y7)</f>
        <v>106.67</v>
      </c>
      <c r="Z6" s="35">
        <f t="shared" ref="Z6:AH6" si="4">IF(Z7="",NA(),Z7)</f>
        <v>109.03</v>
      </c>
      <c r="AA6" s="35">
        <f t="shared" si="4"/>
        <v>107.16</v>
      </c>
      <c r="AB6" s="35">
        <f t="shared" si="4"/>
        <v>110.89</v>
      </c>
      <c r="AC6" s="35">
        <f t="shared" si="4"/>
        <v>99.67</v>
      </c>
      <c r="AD6" s="35">
        <f t="shared" si="4"/>
        <v>105.98</v>
      </c>
      <c r="AE6" s="35">
        <f t="shared" si="4"/>
        <v>105.53</v>
      </c>
      <c r="AF6" s="35">
        <f t="shared" si="4"/>
        <v>105.06</v>
      </c>
      <c r="AG6" s="35">
        <f t="shared" si="4"/>
        <v>106.81</v>
      </c>
      <c r="AH6" s="35">
        <f t="shared" si="4"/>
        <v>106.5</v>
      </c>
      <c r="AI6" s="34" t="str">
        <f>IF(AI7="","",IF(AI7="-","【-】","【"&amp;SUBSTITUTE(TEXT(AI7,"#,##0.00"),"-","△")&amp;"】"))</f>
        <v>【106.67】</v>
      </c>
      <c r="AJ6" s="34">
        <f>IF(AJ7="",NA(),AJ7)</f>
        <v>0</v>
      </c>
      <c r="AK6" s="34">
        <f t="shared" ref="AK6:AS6" si="5">IF(AK7="",NA(),AK7)</f>
        <v>0</v>
      </c>
      <c r="AL6" s="34">
        <f t="shared" si="5"/>
        <v>0</v>
      </c>
      <c r="AM6" s="34">
        <f t="shared" si="5"/>
        <v>0</v>
      </c>
      <c r="AN6" s="34">
        <f t="shared" si="5"/>
        <v>0</v>
      </c>
      <c r="AO6" s="35">
        <f t="shared" si="5"/>
        <v>41.15</v>
      </c>
      <c r="AP6" s="35">
        <f t="shared" si="5"/>
        <v>39.08</v>
      </c>
      <c r="AQ6" s="35">
        <f t="shared" si="5"/>
        <v>41.56</v>
      </c>
      <c r="AR6" s="35">
        <f t="shared" si="5"/>
        <v>34.4</v>
      </c>
      <c r="AS6" s="35">
        <f t="shared" si="5"/>
        <v>18.36</v>
      </c>
      <c r="AT6" s="34" t="str">
        <f>IF(AT7="","",IF(AT7="-","【-】","【"&amp;SUBSTITUTE(TEXT(AT7,"#,##0.00"),"-","△")&amp;"】"))</f>
        <v>【3.64】</v>
      </c>
      <c r="AU6" s="35">
        <f>IF(AU7="",NA(),AU7)</f>
        <v>57.51</v>
      </c>
      <c r="AV6" s="35">
        <f t="shared" ref="AV6:BD6" si="6">IF(AV7="",NA(),AV7)</f>
        <v>51.2</v>
      </c>
      <c r="AW6" s="35">
        <f t="shared" si="6"/>
        <v>66.08</v>
      </c>
      <c r="AX6" s="35">
        <f t="shared" si="6"/>
        <v>66.83</v>
      </c>
      <c r="AY6" s="35">
        <f t="shared" si="6"/>
        <v>84.86</v>
      </c>
      <c r="AZ6" s="35">
        <f t="shared" si="6"/>
        <v>88.12</v>
      </c>
      <c r="BA6" s="35">
        <f t="shared" si="6"/>
        <v>81.33</v>
      </c>
      <c r="BB6" s="35">
        <f t="shared" si="6"/>
        <v>80.81</v>
      </c>
      <c r="BC6" s="35">
        <f t="shared" si="6"/>
        <v>68.17</v>
      </c>
      <c r="BD6" s="35">
        <f t="shared" si="6"/>
        <v>55.6</v>
      </c>
      <c r="BE6" s="34" t="str">
        <f>IF(BE7="","",IF(BE7="-","【-】","【"&amp;SUBSTITUTE(TEXT(BE7,"#,##0.00"),"-","△")&amp;"】"))</f>
        <v>【67.52】</v>
      </c>
      <c r="BF6" s="35">
        <f>IF(BF7="",NA(),BF7)</f>
        <v>815.2</v>
      </c>
      <c r="BG6" s="35">
        <f t="shared" ref="BG6:BO6" si="7">IF(BG7="",NA(),BG7)</f>
        <v>755.88</v>
      </c>
      <c r="BH6" s="35">
        <f t="shared" si="7"/>
        <v>709.67</v>
      </c>
      <c r="BI6" s="35">
        <f t="shared" si="7"/>
        <v>574.57000000000005</v>
      </c>
      <c r="BJ6" s="35">
        <f t="shared" si="7"/>
        <v>702.15</v>
      </c>
      <c r="BK6" s="35">
        <f t="shared" si="7"/>
        <v>716.96</v>
      </c>
      <c r="BL6" s="35">
        <f t="shared" si="7"/>
        <v>799.11</v>
      </c>
      <c r="BM6" s="35">
        <f t="shared" si="7"/>
        <v>768.62</v>
      </c>
      <c r="BN6" s="35">
        <f t="shared" si="7"/>
        <v>789.44</v>
      </c>
      <c r="BO6" s="35">
        <f t="shared" si="7"/>
        <v>789.08</v>
      </c>
      <c r="BP6" s="34" t="str">
        <f>IF(BP7="","",IF(BP7="-","【-】","【"&amp;SUBSTITUTE(TEXT(BP7,"#,##0.00"),"-","△")&amp;"】"))</f>
        <v>【705.21】</v>
      </c>
      <c r="BQ6" s="35">
        <f>IF(BQ7="",NA(),BQ7)</f>
        <v>96.56</v>
      </c>
      <c r="BR6" s="35">
        <f t="shared" ref="BR6:BZ6" si="8">IF(BR7="",NA(),BR7)</f>
        <v>90.4</v>
      </c>
      <c r="BS6" s="35">
        <f t="shared" si="8"/>
        <v>98.94</v>
      </c>
      <c r="BT6" s="35">
        <f t="shared" si="8"/>
        <v>98.07</v>
      </c>
      <c r="BU6" s="35">
        <f t="shared" si="8"/>
        <v>87.82</v>
      </c>
      <c r="BV6" s="35">
        <f t="shared" si="8"/>
        <v>88.09</v>
      </c>
      <c r="BW6" s="35">
        <f t="shared" si="8"/>
        <v>87.69</v>
      </c>
      <c r="BX6" s="35">
        <f t="shared" si="8"/>
        <v>88.06</v>
      </c>
      <c r="BY6" s="35">
        <f t="shared" si="8"/>
        <v>87.29</v>
      </c>
      <c r="BZ6" s="35">
        <f t="shared" si="8"/>
        <v>88.25</v>
      </c>
      <c r="CA6" s="34" t="str">
        <f>IF(CA7="","",IF(CA7="-","【-】","【"&amp;SUBSTITUTE(TEXT(CA7,"#,##0.00"),"-","△")&amp;"】"))</f>
        <v>【98.96】</v>
      </c>
      <c r="CB6" s="35">
        <f>IF(CB7="",NA(),CB7)</f>
        <v>212.71</v>
      </c>
      <c r="CC6" s="35">
        <f t="shared" ref="CC6:CK6" si="9">IF(CC7="",NA(),CC7)</f>
        <v>227.45</v>
      </c>
      <c r="CD6" s="35">
        <f t="shared" si="9"/>
        <v>208.81</v>
      </c>
      <c r="CE6" s="35">
        <f t="shared" si="9"/>
        <v>210.68</v>
      </c>
      <c r="CF6" s="35">
        <f t="shared" si="9"/>
        <v>229.84</v>
      </c>
      <c r="CG6" s="35">
        <f t="shared" si="9"/>
        <v>181.8</v>
      </c>
      <c r="CH6" s="35">
        <f t="shared" si="9"/>
        <v>180.07</v>
      </c>
      <c r="CI6" s="35">
        <f t="shared" si="9"/>
        <v>179.32</v>
      </c>
      <c r="CJ6" s="35">
        <f t="shared" si="9"/>
        <v>176.67</v>
      </c>
      <c r="CK6" s="35">
        <f t="shared" si="9"/>
        <v>176.37</v>
      </c>
      <c r="CL6" s="34" t="str">
        <f>IF(CL7="","",IF(CL7="-","【-】","【"&amp;SUBSTITUTE(TEXT(CL7,"#,##0.00"),"-","△")&amp;"】"))</f>
        <v>【134.52】</v>
      </c>
      <c r="CM6" s="35">
        <f>IF(CM7="",NA(),CM7)</f>
        <v>76.709999999999994</v>
      </c>
      <c r="CN6" s="35">
        <f t="shared" ref="CN6:CV6" si="10">IF(CN7="",NA(),CN7)</f>
        <v>76.650000000000006</v>
      </c>
      <c r="CO6" s="35">
        <f t="shared" si="10"/>
        <v>76.87</v>
      </c>
      <c r="CP6" s="35">
        <f t="shared" si="10"/>
        <v>76.14</v>
      </c>
      <c r="CQ6" s="35">
        <f t="shared" si="10"/>
        <v>59</v>
      </c>
      <c r="CR6" s="35">
        <f t="shared" si="10"/>
        <v>59.35</v>
      </c>
      <c r="CS6" s="35">
        <f t="shared" si="10"/>
        <v>58.4</v>
      </c>
      <c r="CT6" s="35">
        <f t="shared" si="10"/>
        <v>58</v>
      </c>
      <c r="CU6" s="35">
        <f t="shared" si="10"/>
        <v>57.42</v>
      </c>
      <c r="CV6" s="35">
        <f t="shared" si="10"/>
        <v>56.72</v>
      </c>
      <c r="CW6" s="34" t="str">
        <f>IF(CW7="","",IF(CW7="-","【-】","【"&amp;SUBSTITUTE(TEXT(CW7,"#,##0.00"),"-","△")&amp;"】"))</f>
        <v>【59.57】</v>
      </c>
      <c r="CX6" s="35">
        <f>IF(CX7="",NA(),CX7)</f>
        <v>90.85</v>
      </c>
      <c r="CY6" s="35">
        <f t="shared" ref="CY6:DG6" si="11">IF(CY7="",NA(),CY7)</f>
        <v>90.87</v>
      </c>
      <c r="CZ6" s="35">
        <f t="shared" si="11"/>
        <v>91.3</v>
      </c>
      <c r="DA6" s="35">
        <f t="shared" si="11"/>
        <v>91.88</v>
      </c>
      <c r="DB6" s="35">
        <f t="shared" si="11"/>
        <v>92.76</v>
      </c>
      <c r="DC6" s="35">
        <f t="shared" si="11"/>
        <v>89.88</v>
      </c>
      <c r="DD6" s="35">
        <f t="shared" si="11"/>
        <v>89.68</v>
      </c>
      <c r="DE6" s="35">
        <f t="shared" si="11"/>
        <v>89.79</v>
      </c>
      <c r="DF6" s="35">
        <f t="shared" si="11"/>
        <v>90.42</v>
      </c>
      <c r="DG6" s="35">
        <f t="shared" si="11"/>
        <v>90.72</v>
      </c>
      <c r="DH6" s="34" t="str">
        <f>IF(DH7="","",IF(DH7="-","【-】","【"&amp;SUBSTITUTE(TEXT(DH7,"#,##0.00"),"-","△")&amp;"】"))</f>
        <v>【95.57】</v>
      </c>
      <c r="DI6" s="35">
        <f>IF(DI7="",NA(),DI7)</f>
        <v>9.0299999999999994</v>
      </c>
      <c r="DJ6" s="35">
        <f t="shared" ref="DJ6:DR6" si="12">IF(DJ7="",NA(),DJ7)</f>
        <v>13.07</v>
      </c>
      <c r="DK6" s="35">
        <f t="shared" si="12"/>
        <v>16.62</v>
      </c>
      <c r="DL6" s="35">
        <f t="shared" si="12"/>
        <v>20.53</v>
      </c>
      <c r="DM6" s="35">
        <f t="shared" si="12"/>
        <v>24.43</v>
      </c>
      <c r="DN6" s="35">
        <f t="shared" si="12"/>
        <v>27.12</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5">
        <f t="shared" si="13"/>
        <v>1.93</v>
      </c>
      <c r="DZ6" s="35">
        <f t="shared" si="13"/>
        <v>1.92</v>
      </c>
      <c r="EA6" s="35">
        <f t="shared" si="13"/>
        <v>1.83</v>
      </c>
      <c r="EB6" s="35">
        <f t="shared" si="13"/>
        <v>1.37</v>
      </c>
      <c r="EC6" s="35">
        <f t="shared" si="13"/>
        <v>1.34</v>
      </c>
      <c r="ED6" s="34" t="str">
        <f>IF(ED7="","",IF(ED7="-","【-】","【"&amp;SUBSTITUTE(TEXT(ED7,"#,##0.00"),"-","△")&amp;"】"))</f>
        <v>【5.72】</v>
      </c>
      <c r="EE6" s="34">
        <f>IF(EE7="",NA(),EE7)</f>
        <v>0</v>
      </c>
      <c r="EF6" s="34">
        <f t="shared" ref="EF6:EN6" si="14">IF(EF7="",NA(),EF7)</f>
        <v>0</v>
      </c>
      <c r="EG6" s="34">
        <f t="shared" si="14"/>
        <v>0</v>
      </c>
      <c r="EH6" s="34">
        <f t="shared" si="14"/>
        <v>0</v>
      </c>
      <c r="EI6" s="34">
        <f t="shared" si="14"/>
        <v>0</v>
      </c>
      <c r="EJ6" s="35">
        <f t="shared" si="14"/>
        <v>0.19</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432032</v>
      </c>
      <c r="D7" s="37">
        <v>46</v>
      </c>
      <c r="E7" s="37">
        <v>17</v>
      </c>
      <c r="F7" s="37">
        <v>1</v>
      </c>
      <c r="G7" s="37">
        <v>0</v>
      </c>
      <c r="H7" s="37" t="s">
        <v>96</v>
      </c>
      <c r="I7" s="37" t="s">
        <v>97</v>
      </c>
      <c r="J7" s="37" t="s">
        <v>98</v>
      </c>
      <c r="K7" s="37" t="s">
        <v>99</v>
      </c>
      <c r="L7" s="37" t="s">
        <v>100</v>
      </c>
      <c r="M7" s="37" t="s">
        <v>101</v>
      </c>
      <c r="N7" s="38" t="s">
        <v>102</v>
      </c>
      <c r="O7" s="38">
        <v>66.05</v>
      </c>
      <c r="P7" s="38">
        <v>74.459999999999994</v>
      </c>
      <c r="Q7" s="38">
        <v>75.930000000000007</v>
      </c>
      <c r="R7" s="38">
        <v>3850</v>
      </c>
      <c r="S7" s="38">
        <v>31559</v>
      </c>
      <c r="T7" s="38">
        <v>210.55</v>
      </c>
      <c r="U7" s="38">
        <v>149.88999999999999</v>
      </c>
      <c r="V7" s="38">
        <v>23214</v>
      </c>
      <c r="W7" s="38">
        <v>7.9</v>
      </c>
      <c r="X7" s="38">
        <v>2938.48</v>
      </c>
      <c r="Y7" s="38">
        <v>106.67</v>
      </c>
      <c r="Z7" s="38">
        <v>109.03</v>
      </c>
      <c r="AA7" s="38">
        <v>107.16</v>
      </c>
      <c r="AB7" s="38">
        <v>110.89</v>
      </c>
      <c r="AC7" s="38">
        <v>99.67</v>
      </c>
      <c r="AD7" s="38">
        <v>105.98</v>
      </c>
      <c r="AE7" s="38">
        <v>105.53</v>
      </c>
      <c r="AF7" s="38">
        <v>105.06</v>
      </c>
      <c r="AG7" s="38">
        <v>106.81</v>
      </c>
      <c r="AH7" s="38">
        <v>106.5</v>
      </c>
      <c r="AI7" s="38">
        <v>106.67</v>
      </c>
      <c r="AJ7" s="38">
        <v>0</v>
      </c>
      <c r="AK7" s="38">
        <v>0</v>
      </c>
      <c r="AL7" s="38">
        <v>0</v>
      </c>
      <c r="AM7" s="38">
        <v>0</v>
      </c>
      <c r="AN7" s="38">
        <v>0</v>
      </c>
      <c r="AO7" s="38">
        <v>41.15</v>
      </c>
      <c r="AP7" s="38">
        <v>39.08</v>
      </c>
      <c r="AQ7" s="38">
        <v>41.56</v>
      </c>
      <c r="AR7" s="38">
        <v>34.4</v>
      </c>
      <c r="AS7" s="38">
        <v>18.36</v>
      </c>
      <c r="AT7" s="38">
        <v>3.64</v>
      </c>
      <c r="AU7" s="38">
        <v>57.51</v>
      </c>
      <c r="AV7" s="38">
        <v>51.2</v>
      </c>
      <c r="AW7" s="38">
        <v>66.08</v>
      </c>
      <c r="AX7" s="38">
        <v>66.83</v>
      </c>
      <c r="AY7" s="38">
        <v>84.86</v>
      </c>
      <c r="AZ7" s="38">
        <v>88.12</v>
      </c>
      <c r="BA7" s="38">
        <v>81.33</v>
      </c>
      <c r="BB7" s="38">
        <v>80.81</v>
      </c>
      <c r="BC7" s="38">
        <v>68.17</v>
      </c>
      <c r="BD7" s="38">
        <v>55.6</v>
      </c>
      <c r="BE7" s="38">
        <v>67.52</v>
      </c>
      <c r="BF7" s="38">
        <v>815.2</v>
      </c>
      <c r="BG7" s="38">
        <v>755.88</v>
      </c>
      <c r="BH7" s="38">
        <v>709.67</v>
      </c>
      <c r="BI7" s="38">
        <v>574.57000000000005</v>
      </c>
      <c r="BJ7" s="38">
        <v>702.15</v>
      </c>
      <c r="BK7" s="38">
        <v>716.96</v>
      </c>
      <c r="BL7" s="38">
        <v>799.11</v>
      </c>
      <c r="BM7" s="38">
        <v>768.62</v>
      </c>
      <c r="BN7" s="38">
        <v>789.44</v>
      </c>
      <c r="BO7" s="38">
        <v>789.08</v>
      </c>
      <c r="BP7" s="38">
        <v>705.21</v>
      </c>
      <c r="BQ7" s="38">
        <v>96.56</v>
      </c>
      <c r="BR7" s="38">
        <v>90.4</v>
      </c>
      <c r="BS7" s="38">
        <v>98.94</v>
      </c>
      <c r="BT7" s="38">
        <v>98.07</v>
      </c>
      <c r="BU7" s="38">
        <v>87.82</v>
      </c>
      <c r="BV7" s="38">
        <v>88.09</v>
      </c>
      <c r="BW7" s="38">
        <v>87.69</v>
      </c>
      <c r="BX7" s="38">
        <v>88.06</v>
      </c>
      <c r="BY7" s="38">
        <v>87.29</v>
      </c>
      <c r="BZ7" s="38">
        <v>88.25</v>
      </c>
      <c r="CA7" s="38">
        <v>98.96</v>
      </c>
      <c r="CB7" s="38">
        <v>212.71</v>
      </c>
      <c r="CC7" s="38">
        <v>227.45</v>
      </c>
      <c r="CD7" s="38">
        <v>208.81</v>
      </c>
      <c r="CE7" s="38">
        <v>210.68</v>
      </c>
      <c r="CF7" s="38">
        <v>229.84</v>
      </c>
      <c r="CG7" s="38">
        <v>181.8</v>
      </c>
      <c r="CH7" s="38">
        <v>180.07</v>
      </c>
      <c r="CI7" s="38">
        <v>179.32</v>
      </c>
      <c r="CJ7" s="38">
        <v>176.67</v>
      </c>
      <c r="CK7" s="38">
        <v>176.37</v>
      </c>
      <c r="CL7" s="38">
        <v>134.52000000000001</v>
      </c>
      <c r="CM7" s="38">
        <v>76.709999999999994</v>
      </c>
      <c r="CN7" s="38">
        <v>76.650000000000006</v>
      </c>
      <c r="CO7" s="38">
        <v>76.87</v>
      </c>
      <c r="CP7" s="38">
        <v>76.14</v>
      </c>
      <c r="CQ7" s="38">
        <v>59</v>
      </c>
      <c r="CR7" s="38">
        <v>59.35</v>
      </c>
      <c r="CS7" s="38">
        <v>58.4</v>
      </c>
      <c r="CT7" s="38">
        <v>58</v>
      </c>
      <c r="CU7" s="38">
        <v>57.42</v>
      </c>
      <c r="CV7" s="38">
        <v>56.72</v>
      </c>
      <c r="CW7" s="38">
        <v>59.57</v>
      </c>
      <c r="CX7" s="38">
        <v>90.85</v>
      </c>
      <c r="CY7" s="38">
        <v>90.87</v>
      </c>
      <c r="CZ7" s="38">
        <v>91.3</v>
      </c>
      <c r="DA7" s="38">
        <v>91.88</v>
      </c>
      <c r="DB7" s="38">
        <v>92.76</v>
      </c>
      <c r="DC7" s="38">
        <v>89.88</v>
      </c>
      <c r="DD7" s="38">
        <v>89.68</v>
      </c>
      <c r="DE7" s="38">
        <v>89.79</v>
      </c>
      <c r="DF7" s="38">
        <v>90.42</v>
      </c>
      <c r="DG7" s="38">
        <v>90.72</v>
      </c>
      <c r="DH7" s="38">
        <v>95.57</v>
      </c>
      <c r="DI7" s="38">
        <v>9.0299999999999994</v>
      </c>
      <c r="DJ7" s="38">
        <v>13.07</v>
      </c>
      <c r="DK7" s="38">
        <v>16.62</v>
      </c>
      <c r="DL7" s="38">
        <v>20.53</v>
      </c>
      <c r="DM7" s="38">
        <v>24.43</v>
      </c>
      <c r="DN7" s="38">
        <v>27.12</v>
      </c>
      <c r="DO7" s="38">
        <v>29.5</v>
      </c>
      <c r="DP7" s="38">
        <v>30.6</v>
      </c>
      <c r="DQ7" s="38">
        <v>29.23</v>
      </c>
      <c r="DR7" s="38">
        <v>20.78</v>
      </c>
      <c r="DS7" s="38">
        <v>36.520000000000003</v>
      </c>
      <c r="DT7" s="38">
        <v>0</v>
      </c>
      <c r="DU7" s="38">
        <v>0</v>
      </c>
      <c r="DV7" s="38">
        <v>0</v>
      </c>
      <c r="DW7" s="38">
        <v>0</v>
      </c>
      <c r="DX7" s="38">
        <v>0</v>
      </c>
      <c r="DY7" s="38">
        <v>1.93</v>
      </c>
      <c r="DZ7" s="38">
        <v>1.92</v>
      </c>
      <c r="EA7" s="38">
        <v>1.83</v>
      </c>
      <c r="EB7" s="38">
        <v>1.37</v>
      </c>
      <c r="EC7" s="38">
        <v>1.34</v>
      </c>
      <c r="ED7" s="38">
        <v>5.72</v>
      </c>
      <c r="EE7" s="38">
        <v>0</v>
      </c>
      <c r="EF7" s="38">
        <v>0</v>
      </c>
      <c r="EG7" s="38">
        <v>0</v>
      </c>
      <c r="EH7" s="38">
        <v>0</v>
      </c>
      <c r="EI7" s="38">
        <v>0</v>
      </c>
      <c r="EJ7" s="38">
        <v>0.19</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福永卓也</cp:lastModifiedBy>
  <cp:lastPrinted>2022-01-18T01:06:23Z</cp:lastPrinted>
  <dcterms:created xsi:type="dcterms:W3CDTF">2021-12-03T07:19:21Z</dcterms:created>
  <dcterms:modified xsi:type="dcterms:W3CDTF">2022-01-19T05:42:46Z</dcterms:modified>
  <cp:category/>
</cp:coreProperties>
</file>