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28 御船町\水道\"/>
    </mc:Choice>
  </mc:AlternateContent>
  <workbookProtection workbookAlgorithmName="SHA-512" workbookHashValue="fYDMdF9jvAbeDP3uAW8scaUZKY6xvN1NkWoHvpSaOc3LXinq0rghdlxLrYeWtV3Mrat+zvkX+zFb6Wdrf5lDzg==" workbookSaltValue="rCrNu65ITK6tSY9MnX88rQ==" workbookSpinCount="100000" lockStructure="1"/>
  <bookViews>
    <workbookView xWindow="0" yWindow="0" windowWidth="20490" windowHeight="705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<sst xmlns="http://schemas.openxmlformats.org/spreadsheetml/2006/main" count="228" uniqueCount="114">
  <si>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</si>
  <si>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</si>
  <si>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</si>
  <si>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</si>
  <si>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</si>
  <si>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</si>
  <si>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</si>
  <si>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</si>
  <si>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</si>
  <si>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</si>
  <si>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</si>
  <si>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</si>
  <si>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</si>
  <si>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</si>
  <si>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</si>
  <si>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</si>
  <si>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</si>
  <si>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</si>
  <si>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</si>
  <si>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</si>
  <si>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</si>
  <si>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</si>
  <si>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</si>
  <si>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</si>
  <si>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</si>
  <si>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</si>
  <si>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</si>
  <si>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</si>
  <si>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</si>
  <si>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</si>
  <si>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</si>
  <si>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</si>
  <si>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</si>
  <si>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</si>
  <si>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</si>
  <si>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</si>
  <si>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</si>
  <si>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</si>
  <si>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</si>
  <si>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</si>
  <si>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</si>
  <si>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</si>
  <si>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</si>
  <si>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</si>
  <si>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</si>
  <si>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</si>
  <si>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</si>
  <si>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</si>
  <si>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</si>
  <si>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</si>
  <si>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</si>
  <si>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</si>
  <si>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</si>
  <si>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</si>
  <si>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</si>
  <si>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</si>
  <si>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</si>
  <si>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</si>
  <si>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</si>
  <si>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</si>
  <si>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</si>
  <si>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</si>
  <si>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</si>
  <si>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</si>
  <si>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</si>
  <si>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</si>
  <si>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</si>
  <si>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</si>
  <si>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</si>
  <si>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</si>
  <si>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</si>
  <si>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</si>
  <si>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</si>
  <si>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</si>
  <si>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</si>
  <si>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</si>
  <si>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</si>
  <si>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</si>
  <si>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</si>
  <si>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</si>
  <si>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</si>
  <si>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</si>
  <si>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</si>
  <si>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</si>
  <si>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</si>
  <si>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</si>
  <si>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</si>
  <si>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</si>
  <si>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</si>
  <si>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</si>
  <si>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</si>
  <si>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</si>
  <si>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</si>
  <si>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御船町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</si>
  <si>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</si>
  <si>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</si>
  <si>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</si>
  <si>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</si>
  <si>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</si>
  <si>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</si>
  <si>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</si>
  <si>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</si>
  <si>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</si>
  <si>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</si>
  <si>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</si>
  <si>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</si>
  <si>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</si>
  <si>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</si>
  <si>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</si>
  <si>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</si>
  <si>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</si>
  <si>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①有形固定資産減価償却率及び②管路経年化率のいずれにおいて、類似団体の平均を超過しており、極めて経年化が進行していることを示しており、早急な対策が必要な状況にあると認識する。
基本計画の策定により施設の最適化のもと更新投資の財源確保を確実に進めたい。
③管路更新率について、現在の投資額では、すべての施設を更新するのに１７０年程度かかってしまうため、施設の耐震補強を含む強靭化、長寿命化、また、ダウンサイジングを行うことで更新投資額の抑制も図りつつ確実な更新に努めたい。</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30" eb="34">
      <t>ルイジダンタイ</t>
    </rPh>
    <rPh sb="35" eb="37">
      <t>ヘイキン</t>
    </rPh>
    <rPh sb="38" eb="40">
      <t>チョウカ</t>
    </rPh>
    <rPh sb="45" eb="46">
      <t>キワ</t>
    </rPh>
    <rPh sb="48" eb="51">
      <t>ケイネンカ</t>
    </rPh>
    <rPh sb="52" eb="54">
      <t>シンコウ</t>
    </rPh>
    <rPh sb="61" eb="62">
      <t>シメ</t>
    </rPh>
    <rPh sb="67" eb="69">
      <t>ソウキュウ</t>
    </rPh>
    <rPh sb="70" eb="72">
      <t>タイサク</t>
    </rPh>
    <rPh sb="73" eb="75">
      <t>ヒツヨウ</t>
    </rPh>
    <rPh sb="76" eb="78">
      <t>ジョウキョウ</t>
    </rPh>
    <rPh sb="82" eb="84">
      <t>ニンシキ</t>
    </rPh>
    <rPh sb="88" eb="90">
      <t>キホン</t>
    </rPh>
    <rPh sb="90" eb="92">
      <t>ケイカク</t>
    </rPh>
    <rPh sb="93" eb="95">
      <t>サクテイ</t>
    </rPh>
    <rPh sb="98" eb="100">
      <t>シセツ</t>
    </rPh>
    <rPh sb="101" eb="104">
      <t>サイテキカ</t>
    </rPh>
    <rPh sb="107" eb="109">
      <t>コウシン</t>
    </rPh>
    <rPh sb="109" eb="111">
      <t>トウシ</t>
    </rPh>
    <rPh sb="112" eb="114">
      <t>ザイゲン</t>
    </rPh>
    <rPh sb="114" eb="116">
      <t>カクホ</t>
    </rPh>
    <rPh sb="117" eb="119">
      <t>カクジツ</t>
    </rPh>
    <rPh sb="120" eb="121">
      <t>スス</t>
    </rPh>
    <rPh sb="127" eb="131">
      <t>カンロコウシン</t>
    </rPh>
    <rPh sb="131" eb="132">
      <t>リツ</t>
    </rPh>
    <rPh sb="137" eb="139">
      <t>ゲンザイ</t>
    </rPh>
    <rPh sb="140" eb="142">
      <t>トウシ</t>
    </rPh>
    <rPh sb="142" eb="143">
      <t>ガク</t>
    </rPh>
    <rPh sb="150" eb="152">
      <t>シセツ</t>
    </rPh>
    <rPh sb="153" eb="155">
      <t>コウシン</t>
    </rPh>
    <rPh sb="162" eb="163">
      <t>ネン</t>
    </rPh>
    <rPh sb="163" eb="165">
      <t>テイド</t>
    </rPh>
    <rPh sb="175" eb="177">
      <t>シセツ</t>
    </rPh>
    <rPh sb="178" eb="180">
      <t>タイシン</t>
    </rPh>
    <rPh sb="180" eb="182">
      <t>ホキョウ</t>
    </rPh>
    <rPh sb="183" eb="184">
      <t>フク</t>
    </rPh>
    <rPh sb="185" eb="187">
      <t>キョウジン</t>
    </rPh>
    <rPh sb="187" eb="188">
      <t>カ</t>
    </rPh>
    <rPh sb="189" eb="193">
      <t>チョウジュミョウカ</t>
    </rPh>
    <rPh sb="206" eb="207">
      <t>オコナ</t>
    </rPh>
    <rPh sb="211" eb="213">
      <t>コウシン</t>
    </rPh>
    <rPh sb="213" eb="215">
      <t>トウシ</t>
    </rPh>
    <rPh sb="215" eb="216">
      <t>ガク</t>
    </rPh>
    <rPh sb="217" eb="219">
      <t>ヨクセイ</t>
    </rPh>
    <rPh sb="220" eb="221">
      <t>ハカ</t>
    </rPh>
    <rPh sb="224" eb="226">
      <t>カクジツ</t>
    </rPh>
    <rPh sb="227" eb="229">
      <t>コウシン</t>
    </rPh>
    <rPh sb="230" eb="231">
      <t>ツト</t>
    </rPh>
    <phoneticPr fontId="4"/>
  </si>
  <si>
    <t>更新投資を加速させる必要はあるが、必要量に対する財源が枯渇している状況である。この状況を解消するため、①生活基盤施設耐震化等交付金をはじめとする依存財源の積極的活用を図る。
②基本計画の策定による、施設の統廃合やダウンサイジングを行い更新投資額の抑制を図る。
③料金改定、値上げ等を視野に入れた自主財源の確保を進めていきつつ持続可能な水道運営を推進していく。</t>
    <rPh sb="0" eb="2">
      <t>コウシン</t>
    </rPh>
    <rPh sb="2" eb="4">
      <t>トウシ</t>
    </rPh>
    <rPh sb="5" eb="7">
      <t>カソク</t>
    </rPh>
    <rPh sb="10" eb="12">
      <t>ヒツヨウ</t>
    </rPh>
    <rPh sb="17" eb="19">
      <t>ヒツヨウ</t>
    </rPh>
    <rPh sb="19" eb="20">
      <t>リョウ</t>
    </rPh>
    <rPh sb="21" eb="22">
      <t>タイ</t>
    </rPh>
    <rPh sb="24" eb="26">
      <t>ザイゲン</t>
    </rPh>
    <rPh sb="27" eb="29">
      <t>コカツ</t>
    </rPh>
    <rPh sb="33" eb="35">
      <t>ジョウキョウ</t>
    </rPh>
    <rPh sb="41" eb="43">
      <t>ジョウキョウ</t>
    </rPh>
    <rPh sb="44" eb="46">
      <t>カイショウ</t>
    </rPh>
    <rPh sb="52" eb="54">
      <t>セイカツ</t>
    </rPh>
    <rPh sb="54" eb="56">
      <t>キバン</t>
    </rPh>
    <rPh sb="56" eb="58">
      <t>シセツ</t>
    </rPh>
    <rPh sb="58" eb="61">
      <t>タイシンカ</t>
    </rPh>
    <rPh sb="61" eb="62">
      <t>トウ</t>
    </rPh>
    <rPh sb="62" eb="65">
      <t>コウフキン</t>
    </rPh>
    <rPh sb="72" eb="74">
      <t>イゾン</t>
    </rPh>
    <rPh sb="74" eb="76">
      <t>ザイゲン</t>
    </rPh>
    <rPh sb="77" eb="80">
      <t>セッキョクテキ</t>
    </rPh>
    <rPh sb="80" eb="82">
      <t>カツヨウ</t>
    </rPh>
    <rPh sb="83" eb="84">
      <t>ハカ</t>
    </rPh>
    <rPh sb="88" eb="90">
      <t>キホン</t>
    </rPh>
    <rPh sb="90" eb="92">
      <t>ケイカク</t>
    </rPh>
    <rPh sb="93" eb="95">
      <t>サクテイ</t>
    </rPh>
    <rPh sb="99" eb="101">
      <t>シセツ</t>
    </rPh>
    <rPh sb="102" eb="105">
      <t>トウハイゴウ</t>
    </rPh>
    <rPh sb="115" eb="116">
      <t>オコナ</t>
    </rPh>
    <rPh sb="117" eb="119">
      <t>コウシン</t>
    </rPh>
    <rPh sb="119" eb="121">
      <t>トウシ</t>
    </rPh>
    <rPh sb="121" eb="122">
      <t>ガク</t>
    </rPh>
    <rPh sb="123" eb="125">
      <t>ヨクセイ</t>
    </rPh>
    <rPh sb="126" eb="127">
      <t>ハカ</t>
    </rPh>
    <rPh sb="131" eb="133">
      <t>リョウキン</t>
    </rPh>
    <rPh sb="133" eb="135">
      <t>カイテイ</t>
    </rPh>
    <rPh sb="136" eb="138">
      <t>ネア</t>
    </rPh>
    <rPh sb="139" eb="140">
      <t>トウ</t>
    </rPh>
    <rPh sb="141" eb="143">
      <t>シヤ</t>
    </rPh>
    <rPh sb="144" eb="145">
      <t>イ</t>
    </rPh>
    <rPh sb="147" eb="149">
      <t>ジシュ</t>
    </rPh>
    <rPh sb="149" eb="151">
      <t>ザイゲン</t>
    </rPh>
    <rPh sb="152" eb="154">
      <t>カクホ</t>
    </rPh>
    <rPh sb="155" eb="156">
      <t>スス</t>
    </rPh>
    <rPh sb="162" eb="164">
      <t>ジゾク</t>
    </rPh>
    <rPh sb="164" eb="166">
      <t>カノウ</t>
    </rPh>
    <rPh sb="167" eb="169">
      <t>スイドウ</t>
    </rPh>
    <rPh sb="169" eb="171">
      <t>ウンエイ</t>
    </rPh>
    <rPh sb="172" eb="174">
      <t>スイシン</t>
    </rPh>
    <phoneticPr fontId="4"/>
  </si>
  <si>
    <t xml:space="preserve">①経常収支比率について、対前年比で経常収益、経常費用ともに増加しているが、経常費用以上に経常収益が増加している。主な要因として当年度から人口増に転じたことでの給水収益の増加によるものが大きい。経常収支比率は当年度から類似団体の平均を上回ったが、少子高齢化が進行する流れの中、予断は許されない状況にある。
③流動比率については、平成29・30年度と建設改良費に充てる企業債を利用しなかったため、内部留保資金からの支出が増え流動資産が減少したことが流動比率低下の主要因である。令和元年度から資金と借入のバランスある活用で、今後においても内部留保資金の確保、経営の改善に努める。
④企業債残高対給水収益比率について、類似団体の平均を上回っており、③流動比率の改善も行いつつバランスのある財政運営を図っていく。
⑤料金回収率について、①経常収支比率で記述した内容により供給単価の伸びが料金回収率を押し上げている。
⑦施設利用率について、近年の低下要因は人口減少による使用量の減少、及び有収率の向上による無効水量の減少によるものである。効率的な更新投資によって、施設規模の最適化を図りたい。
⑧有収率について、熊本地震以降水道管の耐震化や修繕の早めの対応などの要因もあり有収率が改善の方向に向かっている。
</t>
    <rPh sb="1" eb="3">
      <t>ケイジョウ</t>
    </rPh>
    <rPh sb="3" eb="5">
      <t>シュウシ</t>
    </rPh>
    <rPh sb="5" eb="7">
      <t>ヒリツ</t>
    </rPh>
    <rPh sb="12" eb="13">
      <t>タイ</t>
    </rPh>
    <rPh sb="13" eb="16">
      <t>ゼンネンヒ</t>
    </rPh>
    <rPh sb="17" eb="19">
      <t>ケイジョウ</t>
    </rPh>
    <rPh sb="19" eb="21">
      <t>シュウエキ</t>
    </rPh>
    <rPh sb="22" eb="24">
      <t>ケイジョウ</t>
    </rPh>
    <rPh sb="24" eb="26">
      <t>ヒヨウ</t>
    </rPh>
    <rPh sb="29" eb="31">
      <t>ゾウカ</t>
    </rPh>
    <rPh sb="37" eb="41">
      <t>ケイジョウヒヨウ</t>
    </rPh>
    <rPh sb="41" eb="43">
      <t>イジョウ</t>
    </rPh>
    <rPh sb="44" eb="46">
      <t>ケイジョウ</t>
    </rPh>
    <rPh sb="46" eb="48">
      <t>シュウエキ</t>
    </rPh>
    <rPh sb="49" eb="51">
      <t>ゾウカ</t>
    </rPh>
    <rPh sb="56" eb="57">
      <t>オモ</t>
    </rPh>
    <rPh sb="58" eb="60">
      <t>ヨウイン</t>
    </rPh>
    <rPh sb="63" eb="66">
      <t>トウネンド</t>
    </rPh>
    <rPh sb="68" eb="71">
      <t>ジンコウゾウ</t>
    </rPh>
    <rPh sb="72" eb="73">
      <t>テン</t>
    </rPh>
    <rPh sb="79" eb="81">
      <t>キュウスイ</t>
    </rPh>
    <rPh sb="81" eb="83">
      <t>シュウエキ</t>
    </rPh>
    <rPh sb="84" eb="86">
      <t>ゾウカ</t>
    </rPh>
    <rPh sb="92" eb="93">
      <t>オオ</t>
    </rPh>
    <rPh sb="96" eb="102">
      <t>ケイジョウシュウシヒリツ</t>
    </rPh>
    <rPh sb="103" eb="106">
      <t>トウネンド</t>
    </rPh>
    <rPh sb="108" eb="110">
      <t>ルイジ</t>
    </rPh>
    <rPh sb="110" eb="112">
      <t>ダンタイ</t>
    </rPh>
    <rPh sb="113" eb="115">
      <t>ヘイキン</t>
    </rPh>
    <rPh sb="116" eb="118">
      <t>ウワマワ</t>
    </rPh>
    <rPh sb="122" eb="124">
      <t>ショウシ</t>
    </rPh>
    <rPh sb="124" eb="127">
      <t>コウレイカ</t>
    </rPh>
    <rPh sb="128" eb="130">
      <t>シンコウ</t>
    </rPh>
    <rPh sb="132" eb="133">
      <t>ナガ</t>
    </rPh>
    <rPh sb="135" eb="136">
      <t>ナカ</t>
    </rPh>
    <rPh sb="137" eb="139">
      <t>ヨダン</t>
    </rPh>
    <rPh sb="140" eb="141">
      <t>ユル</t>
    </rPh>
    <rPh sb="145" eb="147">
      <t>ジョウキョウ</t>
    </rPh>
    <rPh sb="288" eb="290">
      <t>キギョウ</t>
    </rPh>
    <rPh sb="290" eb="291">
      <t>サイ</t>
    </rPh>
    <rPh sb="291" eb="293">
      <t>ザンダカ</t>
    </rPh>
    <rPh sb="293" eb="294">
      <t>タイ</t>
    </rPh>
    <rPh sb="294" eb="296">
      <t>キュウスイ</t>
    </rPh>
    <rPh sb="296" eb="298">
      <t>シュウエキ</t>
    </rPh>
    <rPh sb="298" eb="300">
      <t>ヒリツ</t>
    </rPh>
    <rPh sb="305" eb="307">
      <t>ルイジ</t>
    </rPh>
    <rPh sb="307" eb="309">
      <t>ダンタイ</t>
    </rPh>
    <rPh sb="310" eb="312">
      <t>ヘイキン</t>
    </rPh>
    <rPh sb="313" eb="315">
      <t>ウワマワ</t>
    </rPh>
    <rPh sb="321" eb="323">
      <t>リュウドウ</t>
    </rPh>
    <rPh sb="323" eb="325">
      <t>ヒリツ</t>
    </rPh>
    <rPh sb="326" eb="328">
      <t>カイゼン</t>
    </rPh>
    <rPh sb="329" eb="330">
      <t>オコナ</t>
    </rPh>
    <rPh sb="340" eb="342">
      <t>ザイセイ</t>
    </rPh>
    <rPh sb="342" eb="344">
      <t>ウンエイ</t>
    </rPh>
    <rPh sb="345" eb="346">
      <t>ハカ</t>
    </rPh>
    <rPh sb="353" eb="355">
      <t>リョウキン</t>
    </rPh>
    <rPh sb="355" eb="357">
      <t>カイシュウ</t>
    </rPh>
    <rPh sb="357" eb="358">
      <t>リツ</t>
    </rPh>
    <rPh sb="364" eb="366">
      <t>ケイジョウ</t>
    </rPh>
    <rPh sb="366" eb="368">
      <t>シュウシ</t>
    </rPh>
    <rPh sb="368" eb="370">
      <t>ヒリツ</t>
    </rPh>
    <rPh sb="371" eb="373">
      <t>キジュツ</t>
    </rPh>
    <rPh sb="375" eb="377">
      <t>ナイヨウ</t>
    </rPh>
    <rPh sb="380" eb="382">
      <t>キョウキュウ</t>
    </rPh>
    <rPh sb="382" eb="384">
      <t>タンカ</t>
    </rPh>
    <rPh sb="385" eb="386">
      <t>ノ</t>
    </rPh>
    <rPh sb="388" eb="390">
      <t>リョウキン</t>
    </rPh>
    <rPh sb="390" eb="392">
      <t>カイシュウ</t>
    </rPh>
    <rPh sb="392" eb="393">
      <t>リツ</t>
    </rPh>
    <rPh sb="394" eb="395">
      <t>オ</t>
    </rPh>
    <rPh sb="396" eb="397">
      <t>ア</t>
    </rPh>
    <rPh sb="404" eb="406">
      <t>シセツ</t>
    </rPh>
    <rPh sb="406" eb="408">
      <t>リヨウ</t>
    </rPh>
    <rPh sb="408" eb="409">
      <t>リツ</t>
    </rPh>
    <rPh sb="414" eb="416">
      <t>キンネン</t>
    </rPh>
    <rPh sb="417" eb="419">
      <t>テイカ</t>
    </rPh>
    <rPh sb="419" eb="421">
      <t>ヨウイン</t>
    </rPh>
    <rPh sb="422" eb="424">
      <t>ジンコウ</t>
    </rPh>
    <rPh sb="424" eb="426">
      <t>ゲンショウ</t>
    </rPh>
    <rPh sb="429" eb="432">
      <t>シヨウリョウ</t>
    </rPh>
    <rPh sb="433" eb="435">
      <t>ゲンショウ</t>
    </rPh>
    <rPh sb="436" eb="437">
      <t>オヨ</t>
    </rPh>
    <rPh sb="438" eb="441">
      <t>ユウシュウリツ</t>
    </rPh>
    <rPh sb="442" eb="444">
      <t>コウジョウ</t>
    </rPh>
    <rPh sb="447" eb="449">
      <t>ムコウ</t>
    </rPh>
    <rPh sb="449" eb="451">
      <t>スイリョウ</t>
    </rPh>
    <rPh sb="452" eb="454">
      <t>ゲンショウ</t>
    </rPh>
    <rPh sb="463" eb="466">
      <t>コウリツテキ</t>
    </rPh>
    <rPh sb="467" eb="469">
      <t>コウシン</t>
    </rPh>
    <rPh sb="469" eb="471">
      <t>トウシ</t>
    </rPh>
    <rPh sb="476" eb="478">
      <t>シセツ</t>
    </rPh>
    <rPh sb="478" eb="480">
      <t>キボ</t>
    </rPh>
    <rPh sb="481" eb="484">
      <t>サイテキカ</t>
    </rPh>
    <rPh sb="485" eb="486">
      <t>ハカ</t>
    </rPh>
    <rPh sb="492" eb="495">
      <t>ユウシュウリツ</t>
    </rPh>
    <rPh sb="500" eb="502">
      <t>クマモト</t>
    </rPh>
    <rPh sb="502" eb="504">
      <t>ジシン</t>
    </rPh>
    <rPh sb="504" eb="506">
      <t>イコウ</t>
    </rPh>
    <rPh sb="506" eb="509">
      <t>スイドウカン</t>
    </rPh>
    <rPh sb="510" eb="513">
      <t>タイシンカ</t>
    </rPh>
    <rPh sb="514" eb="516">
      <t>シュウゼン</t>
    </rPh>
    <rPh sb="517" eb="518">
      <t>ハヤ</t>
    </rPh>
    <rPh sb="520" eb="522">
      <t>タイオウ</t>
    </rPh>
    <rPh sb="525" eb="527">
      <t>ヨウイン</t>
    </rPh>
    <rPh sb="530" eb="533">
      <t>ユウシュウリツ</t>
    </rPh>
    <rPh sb="534" eb="536">
      <t>カイゼン</t>
    </rPh>
    <rPh sb="537" eb="539">
      <t>ホウコウ</t>
    </rPh>
    <rPh sb="540" eb="541">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</si>
</sst>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0.94</c:v>
                </c:pt>
                <c:pt idx="2">
                  <c:v>0.94</c:v>
                </c:pt>
                <c:pt idx="3">
                  <c:v>0.59</c:v>
                </c:pt>
                <c:pt idx="4">
                  <c:v>0.57999999999999996</c:v>
                </c:pt>
              </c:numCache>
            </c:numRef>
          </c:val>
          <c:extLst>
            <c:ext xmlns:c16="http://schemas.microsoft.com/office/drawing/2014/chart" uri="{C3380CC4-5D6E-409C-BE32-E72D297353CC}">
              <c16:uniqueId val="{00000000-388E-422F-86CA-150A801F80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388E-422F-86CA-150A801F80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57.23</c:v>
                </c:pt>
                <c:pt idx="1">
                  <c:v>55.91</c:v>
                </c:pt>
                <c:pt idx="2">
                  <c:v>52.34</c:v>
                </c:pt>
                <c:pt idx="3">
                  <c:v>50.54</c:v>
                </c:pt>
                <c:pt idx="4">
                  <c:v>50.82</c:v>
                </c:pt>
              </c:numCache>
            </c:numRef>
          </c:val>
          <c:extLst>
            <c:ext xmlns:c16="http://schemas.microsoft.com/office/drawing/2014/chart" uri="{C3380CC4-5D6E-409C-BE32-E72D297353CC}">
              <c16:uniqueId val="{00000000-A742-4E61-9CC8-EE9EFC5D00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A742-4E61-9CC8-EE9EFC5D00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73.06</c:v>
                </c:pt>
                <c:pt idx="1">
                  <c:v>75.599999999999994</c:v>
                </c:pt>
                <c:pt idx="2">
                  <c:v>78.77</c:v>
                </c:pt>
                <c:pt idx="3">
                  <c:v>80.209999999999994</c:v>
                </c:pt>
                <c:pt idx="4">
                  <c:v>82.03</c:v>
                </c:pt>
              </c:numCache>
            </c:numRef>
          </c:val>
          <c:extLst>
            <c:ext xmlns:c16="http://schemas.microsoft.com/office/drawing/2014/chart" uri="{C3380CC4-5D6E-409C-BE32-E72D297353CC}">
              <c16:uniqueId val="{00000000-2145-4324-A354-B8C533F403B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2145-4324-A354-B8C533F403B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87.31</c:v>
                </c:pt>
                <c:pt idx="1">
                  <c:v>98.47</c:v>
                </c:pt>
                <c:pt idx="2">
                  <c:v>103.12</c:v>
                </c:pt>
                <c:pt idx="3">
                  <c:v>108.53</c:v>
                </c:pt>
                <c:pt idx="4">
                  <c:v>109.73</c:v>
                </c:pt>
              </c:numCache>
            </c:numRef>
          </c:val>
          <c:extLst>
            <c:ext xmlns:c16="http://schemas.microsoft.com/office/drawing/2014/chart" uri="{C3380CC4-5D6E-409C-BE32-E72D297353CC}">
              <c16:uniqueId val="{00000000-7DAE-4C76-A4E4-58E8860C0EB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DAE-4C76-A4E4-58E8860C0EB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56.28</c:v>
                </c:pt>
                <c:pt idx="1">
                  <c:v>58.04</c:v>
                </c:pt>
                <c:pt idx="2">
                  <c:v>57.7</c:v>
                </c:pt>
                <c:pt idx="3">
                  <c:v>59.63</c:v>
                </c:pt>
                <c:pt idx="4">
                  <c:v>60.37</c:v>
                </c:pt>
              </c:numCache>
            </c:numRef>
          </c:val>
          <c:extLst>
            <c:ext xmlns:c16="http://schemas.microsoft.com/office/drawing/2014/chart" uri="{C3380CC4-5D6E-409C-BE32-E72D297353CC}">
              <c16:uniqueId val="{00000000-3095-44F2-9609-F35FB877D0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3095-44F2-9609-F35FB877D0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37.74</c:v>
                </c:pt>
                <c:pt idx="2">
                  <c:v>37.74</c:v>
                </c:pt>
                <c:pt idx="3">
                  <c:v>40.69</c:v>
                </c:pt>
                <c:pt idx="4">
                  <c:v>39.96</c:v>
                </c:pt>
              </c:numCache>
            </c:numRef>
          </c:val>
          <c:extLst>
            <c:ext xmlns:c16="http://schemas.microsoft.com/office/drawing/2014/chart" uri="{C3380CC4-5D6E-409C-BE32-E72D297353CC}">
              <c16:uniqueId val="{00000000-7892-4206-9573-19AD678AA4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7892-4206-9573-19AD678AA4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89-42E9-93FF-99BECA3A73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889-42E9-93FF-99BECA3A73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452.82</c:v>
                </c:pt>
                <c:pt idx="1">
                  <c:v>313.98</c:v>
                </c:pt>
                <c:pt idx="2">
                  <c:v>156.49</c:v>
                </c:pt>
                <c:pt idx="3">
                  <c:v>155.72999999999999</c:v>
                </c:pt>
                <c:pt idx="4">
                  <c:v>166.65</c:v>
                </c:pt>
              </c:numCache>
            </c:numRef>
          </c:val>
          <c:extLst>
            <c:ext xmlns:c16="http://schemas.microsoft.com/office/drawing/2014/chart" uri="{C3380CC4-5D6E-409C-BE32-E72D297353CC}">
              <c16:uniqueId val="{00000000-17A9-4B45-AE09-9711E80F7E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7A9-4B45-AE09-9711E80F7E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776.97</c:v>
                </c:pt>
                <c:pt idx="1">
                  <c:v>631.29</c:v>
                </c:pt>
                <c:pt idx="2">
                  <c:v>629.41</c:v>
                </c:pt>
                <c:pt idx="3">
                  <c:v>608.6</c:v>
                </c:pt>
                <c:pt idx="4">
                  <c:v>574.45000000000005</c:v>
                </c:pt>
              </c:numCache>
            </c:numRef>
          </c:val>
          <c:extLst>
            <c:ext xmlns:c16="http://schemas.microsoft.com/office/drawing/2014/chart" uri="{C3380CC4-5D6E-409C-BE32-E72D297353CC}">
              <c16:uniqueId val="{00000000-3BC9-47F4-8870-56B442FDF8B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3BC9-47F4-8870-56B442FDF8B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67.8</c:v>
                </c:pt>
                <c:pt idx="1">
                  <c:v>93.31</c:v>
                </c:pt>
                <c:pt idx="2">
                  <c:v>94.87</c:v>
                </c:pt>
                <c:pt idx="3">
                  <c:v>103.71</c:v>
                </c:pt>
                <c:pt idx="4">
                  <c:v>105.1</c:v>
                </c:pt>
              </c:numCache>
            </c:numRef>
          </c:val>
          <c:extLst>
            <c:ext xmlns:c16="http://schemas.microsoft.com/office/drawing/2014/chart" uri="{C3380CC4-5D6E-409C-BE32-E72D297353CC}">
              <c16:uniqueId val="{00000000-5B0C-48BA-A567-C371F39E3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B0C-48BA-A567-C371F39E3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209.86</c:v>
                </c:pt>
                <c:pt idx="1">
                  <c:v>175.13</c:v>
                </c:pt>
                <c:pt idx="2">
                  <c:v>173.06</c:v>
                </c:pt>
                <c:pt idx="3">
                  <c:v>158.91</c:v>
                </c:pt>
                <c:pt idx="4">
                  <c:v>158.32</c:v>
                </c:pt>
              </c:numCache>
            </c:numRef>
          </c:val>
          <c:extLst>
            <c:ext xmlns:c16="http://schemas.microsoft.com/office/drawing/2014/chart" uri="{C3380CC4-5D6E-409C-BE32-E72D297353CC}">
              <c16:uniqueId val="{00000000-E0E8-4D81-9640-3C0B2BE950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E0E8-4D81-9640-3C0B2BE950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御船町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16975</v>
      </c>
      <c r="AM8" s="71"/>
      <c r="AN8" s="71"/>
      <c r="AO8" s="71"/>
      <c r="AP8" s="71"/>
      <c r="AQ8" s="71"/>
      <c r="AR8" s="71"/>
      <c r="AS8" s="71"/>
      <c r="AT8" s="67">
        <f>データ!$S$6</f>
        <v>99.03</v>
      </c>
      <c r="AU8" s="68"/>
      <c r="AV8" s="68"/>
      <c r="AW8" s="68"/>
      <c r="AX8" s="68"/>
      <c r="AY8" s="68"/>
      <c r="AZ8" s="68"/>
      <c r="BA8" s="68"/>
      <c r="BB8" s="70">
        <f>データ!$T$6</f>
        <v>171.41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52.94</v>
      </c>
      <c r="J10" s="68"/>
      <c r="K10" s="68"/>
      <c r="L10" s="68"/>
      <c r="M10" s="68"/>
      <c r="N10" s="68"/>
      <c r="O10" s="69"/>
      <c r="P10" s="70">
        <f>データ!$P$6</f>
        <v>91.91</v>
      </c>
      <c r="Q10" s="70"/>
      <c r="R10" s="70"/>
      <c r="S10" s="70"/>
      <c r="T10" s="70"/>
      <c r="U10" s="70"/>
      <c r="V10" s="70"/>
      <c r="W10" s="71">
        <f>データ!$Q$6</f>
        <v>3360</v>
      </c>
      <c r="X10" s="71"/>
      <c r="Y10" s="71"/>
      <c r="Z10" s="71"/>
      <c r="AA10" s="71"/>
      <c r="AB10" s="71"/>
      <c r="AC10" s="71"/>
      <c r="AD10" s="2"/>
      <c r="AE10" s="2"/>
      <c r="AF10" s="2"/>
      <c r="AG10" s="2"/>
      <c r="AH10" s="4"/>
      <c r="AI10" s="4"/>
      <c r="AJ10" s="4"/>
      <c r="AK10" s="4"/>
      <c r="AL10" s="71">
        <f>データ!$U$6</f>
        <v>15557</v>
      </c>
      <c r="AM10" s="71"/>
      <c r="AN10" s="71"/>
      <c r="AO10" s="71"/>
      <c r="AP10" s="71"/>
      <c r="AQ10" s="71"/>
      <c r="AR10" s="71"/>
      <c r="AS10" s="71"/>
      <c r="AT10" s="67">
        <f>データ!$V$6</f>
        <v>51.23</v>
      </c>
      <c r="AU10" s="68"/>
      <c r="AV10" s="68"/>
      <c r="AW10" s="68"/>
      <c r="AX10" s="68"/>
      <c r="AY10" s="68"/>
      <c r="AZ10" s="68"/>
      <c r="BA10" s="68"/>
      <c r="BB10" s="70">
        <f>データ!$W$6</f>
        <v>303.67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113</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kXQJmN9yRAMvSmvfcQ364Bqyl8DeJdC6Ql5nn3fR6fZ4eURkYTh3bWC38OHNM5eZ9qRXM+lOzXGzX8lJK5+oQ==" saltValue="8YIExHni4tJY6PlAw742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434418</v>
      </c>
      <c r="D6" s="34">
        <f t="shared" si="3"/>
        <v>46</v>
      </c>
      <c r="E6" s="34">
        <f t="shared" si="3"/>
        <v>1</v>
      </c>
      <c r="F6" s="34">
        <f t="shared" si="3"/>
        <v>0</v>
      </c>
      <c r="G6" s="34">
        <f t="shared" si="3"/>
        <v>1</v>
      </c>
      <c r="H6" s="34" t="str">
        <f t="shared" si="3"/>
        <v>熊本県　御船町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52.94</v>
      </c>
      <c r="P6" s="35">
        <f t="shared" si="3"/>
        <v>91.91</v>
      </c>
      <c r="Q6" s="35">
        <f t="shared" si="3"/>
        <v>3360</v>
      </c>
      <c r="R6" s="35">
        <f t="shared" si="3"/>
        <v>16975</v>
      </c>
      <c r="S6" s="35">
        <f t="shared" si="3"/>
        <v>99.03</v>
      </c>
      <c r="T6" s="35">
        <f t="shared" si="3"/>
        <v>171.41</v>
      </c>
      <c r="U6" s="35">
        <f t="shared" si="3"/>
        <v>15557</v>
      </c>
      <c r="V6" s="35">
        <f t="shared" si="3"/>
        <v>51.23</v>
      </c>
      <c r="W6" s="35">
        <f t="shared" si="3"/>
        <v>303.67</v>
      </c>
      <c r="X6" s="36">
        <f>IF(X7="",NA(),X7)</f>
        <v>87.31</v>
      </c>
      <c r="Y6" s="36">
        <f t="shared" ref="Y6:AG6" si="4">IF(Y7="",NA(),Y7)</f>
        <v>98.47</v>
      </c>
      <c r="Z6" s="36">
        <f t="shared" si="4"/>
        <v>103.12</v>
      </c>
      <c r="AA6" s="36">
        <f t="shared" si="4"/>
        <v>108.53</v>
      </c>
      <c r="AB6" s="36">
        <f t="shared" si="4"/>
        <v>109.73</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452.82</v>
      </c>
      <c r="AU6" s="36">
        <f t="shared" ref="AU6:BC6" si="6">IF(AU7="",NA(),AU7)</f>
        <v>313.98</v>
      </c>
      <c r="AV6" s="36">
        <f t="shared" si="6"/>
        <v>156.49</v>
      </c>
      <c r="AW6" s="36">
        <f t="shared" si="6"/>
        <v>155.72999999999999</v>
      </c>
      <c r="AX6" s="36">
        <f t="shared" si="6"/>
        <v>166.65</v>
      </c>
      <c r="AY6" s="36">
        <f t="shared" si="6"/>
        <v>384.34</v>
      </c>
      <c r="AZ6" s="36">
        <f t="shared" si="6"/>
        <v>359.47</v>
      </c>
      <c r="BA6" s="36">
        <f t="shared" si="6"/>
        <v>369.69</v>
      </c>
      <c r="BB6" s="36">
        <f t="shared" si="6"/>
        <v>379.08</v>
      </c>
      <c r="BC6" s="36">
        <f t="shared" si="6"/>
        <v>367.55</v>
      </c>
      <c r="BD6" s="35" t="str">
        <f>IF(BD7="","",IF(BD7="-","【-】","【"&amp;SUBSTITUTE(TEXT(BD7,"#,##0.00"),"-","△")&amp;"】"))</f>
        <v>【260.31】</v>
      </c>
      <c r="BE6" s="36">
        <f>IF(BE7="",NA(),BE7)</f>
        <v>776.97</v>
      </c>
      <c r="BF6" s="36">
        <f t="shared" ref="BF6:BN6" si="7">IF(BF7="",NA(),BF7)</f>
        <v>631.29</v>
      </c>
      <c r="BG6" s="36">
        <f t="shared" si="7"/>
        <v>629.41</v>
      </c>
      <c r="BH6" s="36">
        <f t="shared" si="7"/>
        <v>608.6</v>
      </c>
      <c r="BI6" s="36">
        <f t="shared" si="7"/>
        <v>574.45000000000005</v>
      </c>
      <c r="BJ6" s="36">
        <f t="shared" si="7"/>
        <v>380.58</v>
      </c>
      <c r="BK6" s="36">
        <f t="shared" si="7"/>
        <v>401.79</v>
      </c>
      <c r="BL6" s="36">
        <f t="shared" si="7"/>
        <v>402.99</v>
      </c>
      <c r="BM6" s="36">
        <f t="shared" si="7"/>
        <v>398.98</v>
      </c>
      <c r="BN6" s="36">
        <f t="shared" si="7"/>
        <v>418.68</v>
      </c>
      <c r="BO6" s="35" t="str">
        <f>IF(BO7="","",IF(BO7="-","【-】","【"&amp;SUBSTITUTE(TEXT(BO7,"#,##0.00"),"-","△")&amp;"】"))</f>
        <v>【275.67】</v>
      </c>
      <c r="BP6" s="36">
        <f>IF(BP7="",NA(),BP7)</f>
        <v>67.8</v>
      </c>
      <c r="BQ6" s="36">
        <f t="shared" ref="BQ6:BY6" si="8">IF(BQ7="",NA(),BQ7)</f>
        <v>93.31</v>
      </c>
      <c r="BR6" s="36">
        <f t="shared" si="8"/>
        <v>94.87</v>
      </c>
      <c r="BS6" s="36">
        <f t="shared" si="8"/>
        <v>103.71</v>
      </c>
      <c r="BT6" s="36">
        <f t="shared" si="8"/>
        <v>105.1</v>
      </c>
      <c r="BU6" s="36">
        <f t="shared" si="8"/>
        <v>102.38</v>
      </c>
      <c r="BV6" s="36">
        <f t="shared" si="8"/>
        <v>100.12</v>
      </c>
      <c r="BW6" s="36">
        <f t="shared" si="8"/>
        <v>98.66</v>
      </c>
      <c r="BX6" s="36">
        <f t="shared" si="8"/>
        <v>98.64</v>
      </c>
      <c r="BY6" s="36">
        <f t="shared" si="8"/>
        <v>94.78</v>
      </c>
      <c r="BZ6" s="35" t="str">
        <f>IF(BZ7="","",IF(BZ7="-","【-】","【"&amp;SUBSTITUTE(TEXT(BZ7,"#,##0.00"),"-","△")&amp;"】"))</f>
        <v>【100.05】</v>
      </c>
      <c r="CA6" s="36">
        <f>IF(CA7="",NA(),CA7)</f>
        <v>209.86</v>
      </c>
      <c r="CB6" s="36">
        <f t="shared" ref="CB6:CJ6" si="9">IF(CB7="",NA(),CB7)</f>
        <v>175.13</v>
      </c>
      <c r="CC6" s="36">
        <f t="shared" si="9"/>
        <v>173.06</v>
      </c>
      <c r="CD6" s="36">
        <f t="shared" si="9"/>
        <v>158.91</v>
      </c>
      <c r="CE6" s="36">
        <f t="shared" si="9"/>
        <v>158.32</v>
      </c>
      <c r="CF6" s="36">
        <f t="shared" si="9"/>
        <v>168.67</v>
      </c>
      <c r="CG6" s="36">
        <f t="shared" si="9"/>
        <v>174.97</v>
      </c>
      <c r="CH6" s="36">
        <f t="shared" si="9"/>
        <v>178.59</v>
      </c>
      <c r="CI6" s="36">
        <f t="shared" si="9"/>
        <v>178.92</v>
      </c>
      <c r="CJ6" s="36">
        <f t="shared" si="9"/>
        <v>181.3</v>
      </c>
      <c r="CK6" s="35" t="str">
        <f>IF(CK7="","",IF(CK7="-","【-】","【"&amp;SUBSTITUTE(TEXT(CK7,"#,##0.00"),"-","△")&amp;"】"))</f>
        <v>【166.40】</v>
      </c>
      <c r="CL6" s="36">
        <f>IF(CL7="",NA(),CL7)</f>
        <v>57.23</v>
      </c>
      <c r="CM6" s="36">
        <f t="shared" ref="CM6:CU6" si="10">IF(CM7="",NA(),CM7)</f>
        <v>55.91</v>
      </c>
      <c r="CN6" s="36">
        <f t="shared" si="10"/>
        <v>52.34</v>
      </c>
      <c r="CO6" s="36">
        <f t="shared" si="10"/>
        <v>50.54</v>
      </c>
      <c r="CP6" s="36">
        <f t="shared" si="10"/>
        <v>50.82</v>
      </c>
      <c r="CQ6" s="36">
        <f t="shared" si="10"/>
        <v>54.92</v>
      </c>
      <c r="CR6" s="36">
        <f t="shared" si="10"/>
        <v>55.63</v>
      </c>
      <c r="CS6" s="36">
        <f t="shared" si="10"/>
        <v>55.03</v>
      </c>
      <c r="CT6" s="36">
        <f t="shared" si="10"/>
        <v>55.14</v>
      </c>
      <c r="CU6" s="36">
        <f t="shared" si="10"/>
        <v>55.89</v>
      </c>
      <c r="CV6" s="35" t="str">
        <f>IF(CV7="","",IF(CV7="-","【-】","【"&amp;SUBSTITUTE(TEXT(CV7,"#,##0.00"),"-","△")&amp;"】"))</f>
        <v>【60.69】</v>
      </c>
      <c r="CW6" s="36">
        <f>IF(CW7="",NA(),CW7)</f>
        <v>73.06</v>
      </c>
      <c r="CX6" s="36">
        <f t="shared" ref="CX6:DF6" si="11">IF(CX7="",NA(),CX7)</f>
        <v>75.599999999999994</v>
      </c>
      <c r="CY6" s="36">
        <f t="shared" si="11"/>
        <v>78.77</v>
      </c>
      <c r="CZ6" s="36">
        <f t="shared" si="11"/>
        <v>80.209999999999994</v>
      </c>
      <c r="DA6" s="36">
        <f t="shared" si="11"/>
        <v>82.03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56.28</v>
      </c>
      <c r="DI6" s="36">
        <f t="shared" ref="DI6:DQ6" si="12">IF(DI7="",NA(),DI7)</f>
        <v>58.04</v>
      </c>
      <c r="DJ6" s="36">
        <f t="shared" si="12"/>
        <v>57.7</v>
      </c>
      <c r="DK6" s="36">
        <f t="shared" si="12"/>
        <v>59.63</v>
      </c>
      <c r="DL6" s="36">
        <f t="shared" si="12"/>
        <v>60.37</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37.74</v>
      </c>
      <c r="DU6" s="36">
        <f t="shared" si="13"/>
        <v>37.74</v>
      </c>
      <c r="DV6" s="36">
        <f t="shared" si="13"/>
        <v>40.69</v>
      </c>
      <c r="DW6" s="36">
        <f t="shared" si="13"/>
        <v>39.96</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6">
        <f t="shared" ref="EE6:EM6" si="14">IF(EE7="",NA(),EE7)</f>
        <v>0.94</v>
      </c>
      <c r="EF6" s="36">
        <f t="shared" si="14"/>
        <v>0.94</v>
      </c>
      <c r="EG6" s="36">
        <f t="shared" si="14"/>
        <v>0.59</v>
      </c>
      <c r="EH6" s="36">
        <f t="shared" si="14"/>
        <v>0.57999999999999996</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434418</v>
      </c>
      <c r="D7" s="38">
        <v>46</v>
      </c>
      <c r="E7" s="38">
        <v>1</v>
      </c>
      <c r="F7" s="38">
        <v>0</v>
      </c>
      <c r="G7" s="38">
        <v>1</v>
      </c>
      <c r="H7" s="38" t="s">
        <v>93</v>
      </c>
      <c r="I7" s="38" t="s">
        <v>94</v>
      </c>
      <c r="J7" s="38" t="s">
        <v>95</v>
      </c>
      <c r="K7" s="38" t="s">
        <v>96</v>
      </c>
      <c r="L7" s="38" t="s">
        <v>97</v>
      </c>
      <c r="M7" s="38" t="s">
        <v>98</v>
      </c>
      <c r="N7" s="39" t="s">
        <v>99</v>
      </c>
      <c r="O7" s="39">
        <v>52.94</v>
      </c>
      <c r="P7" s="39">
        <v>91.91</v>
      </c>
      <c r="Q7" s="39">
        <v>3360</v>
      </c>
      <c r="R7" s="39">
        <v>16975</v>
      </c>
      <c r="S7" s="39">
        <v>99.03</v>
      </c>
      <c r="T7" s="39">
        <v>171.41</v>
      </c>
      <c r="U7" s="39">
        <v>15557</v>
      </c>
      <c r="V7" s="39">
        <v>51.23</v>
      </c>
      <c r="W7" s="39">
        <v>303.67</v>
      </c>
      <c r="X7" s="39">
        <v>87.31</v>
      </c>
      <c r="Y7" s="39">
        <v>98.47</v>
      </c>
      <c r="Z7" s="39">
        <v>103.12</v>
      </c>
      <c r="AA7" s="39">
        <v>108.53</v>
      </c>
      <c r="AB7" s="39">
        <v>109.73</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452.82</v>
      </c>
      <c r="AU7" s="39">
        <v>313.98</v>
      </c>
      <c r="AV7" s="39">
        <v>156.49</v>
      </c>
      <c r="AW7" s="39">
        <v>155.72999999999999</v>
      </c>
      <c r="AX7" s="39">
        <v>166.65</v>
      </c>
      <c r="AY7" s="39">
        <v>384.34</v>
      </c>
      <c r="AZ7" s="39">
        <v>359.47</v>
      </c>
      <c r="BA7" s="39">
        <v>369.69</v>
      </c>
      <c r="BB7" s="39">
        <v>379.08</v>
      </c>
      <c r="BC7" s="39">
        <v>367.55</v>
      </c>
      <c r="BD7" s="39">
        <v>260.31</v>
      </c>
      <c r="BE7" s="39">
        <v>776.97</v>
      </c>
      <c r="BF7" s="39">
        <v>631.29</v>
      </c>
      <c r="BG7" s="39">
        <v>629.41</v>
      </c>
      <c r="BH7" s="39">
        <v>608.6</v>
      </c>
      <c r="BI7" s="39">
        <v>574.45000000000005</v>
      </c>
      <c r="BJ7" s="39">
        <v>380.58</v>
      </c>
      <c r="BK7" s="39">
        <v>401.79</v>
      </c>
      <c r="BL7" s="39">
        <v>402.99</v>
      </c>
      <c r="BM7" s="39">
        <v>398.98</v>
      </c>
      <c r="BN7" s="39">
        <v>418.68</v>
      </c>
      <c r="BO7" s="39">
        <v>275.67</v>
      </c>
      <c r="BP7" s="39">
        <v>67.8</v>
      </c>
      <c r="BQ7" s="39">
        <v>93.31</v>
      </c>
      <c r="BR7" s="39">
        <v>94.87</v>
      </c>
      <c r="BS7" s="39">
        <v>103.71</v>
      </c>
      <c r="BT7" s="39">
        <v>105.1</v>
      </c>
      <c r="BU7" s="39">
        <v>102.38</v>
      </c>
      <c r="BV7" s="39">
        <v>100.12</v>
      </c>
      <c r="BW7" s="39">
        <v>98.66</v>
      </c>
      <c r="BX7" s="39">
        <v>98.64</v>
      </c>
      <c r="BY7" s="39">
        <v>94.78</v>
      </c>
      <c r="BZ7" s="39">
        <v>100.05</v>
      </c>
      <c r="CA7" s="39">
        <v>209.86</v>
      </c>
      <c r="CB7" s="39">
        <v>175.13</v>
      </c>
      <c r="CC7" s="39">
        <v>173.06</v>
      </c>
      <c r="CD7" s="39">
        <v>158.91</v>
      </c>
      <c r="CE7" s="39">
        <v>158.32</v>
      </c>
      <c r="CF7" s="39">
        <v>168.67</v>
      </c>
      <c r="CG7" s="39">
        <v>174.97</v>
      </c>
      <c r="CH7" s="39">
        <v>178.59</v>
      </c>
      <c r="CI7" s="39">
        <v>178.92</v>
      </c>
      <c r="CJ7" s="39">
        <v>181.3</v>
      </c>
      <c r="CK7" s="39">
        <v>166.4</v>
      </c>
      <c r="CL7" s="39">
        <v>57.23</v>
      </c>
      <c r="CM7" s="39">
        <v>55.91</v>
      </c>
      <c r="CN7" s="39">
        <v>52.34</v>
      </c>
      <c r="CO7" s="39">
        <v>50.54</v>
      </c>
      <c r="CP7" s="39">
        <v>50.82</v>
      </c>
      <c r="CQ7" s="39">
        <v>54.92</v>
      </c>
      <c r="CR7" s="39">
        <v>55.63</v>
      </c>
      <c r="CS7" s="39">
        <v>55.03</v>
      </c>
      <c r="CT7" s="39">
        <v>55.14</v>
      </c>
      <c r="CU7" s="39">
        <v>55.89</v>
      </c>
      <c r="CV7" s="39">
        <v>60.69</v>
      </c>
      <c r="CW7" s="39">
        <v>73.06</v>
      </c>
      <c r="CX7" s="39">
        <v>75.599999999999994</v>
      </c>
      <c r="CY7" s="39">
        <v>78.77</v>
      </c>
      <c r="CZ7" s="39">
        <v>80.209999999999994</v>
      </c>
      <c r="DA7" s="39">
        <v>82.03</v>
      </c>
      <c r="DB7" s="39">
        <v>82.66</v>
      </c>
      <c r="DC7" s="39">
        <v>82.04</v>
      </c>
      <c r="DD7" s="39">
        <v>81.900000000000006</v>
      </c>
      <c r="DE7" s="39">
        <v>81.39</v>
      </c>
      <c r="DF7" s="39">
        <v>81.27</v>
      </c>
      <c r="DG7" s="39">
        <v>89.82</v>
      </c>
      <c r="DH7" s="39">
        <v>56.28</v>
      </c>
      <c r="DI7" s="39">
        <v>58.04</v>
      </c>
      <c r="DJ7" s="39">
        <v>57.7</v>
      </c>
      <c r="DK7" s="39">
        <v>59.63</v>
      </c>
      <c r="DL7" s="39">
        <v>60.37</v>
      </c>
      <c r="DM7" s="39">
        <v>48.49</v>
      </c>
      <c r="DN7" s="39">
        <v>48.05</v>
      </c>
      <c r="DO7" s="39">
        <v>48.87</v>
      </c>
      <c r="DP7" s="39">
        <v>49.92</v>
      </c>
      <c r="DQ7" s="39">
        <v>50.63</v>
      </c>
      <c r="DR7" s="39">
        <v>50.19</v>
      </c>
      <c r="DS7" s="39">
        <v>0</v>
      </c>
      <c r="DT7" s="39">
        <v>37.74</v>
      </c>
      <c r="DU7" s="39">
        <v>37.74</v>
      </c>
      <c r="DV7" s="39">
        <v>40.69</v>
      </c>
      <c r="DW7" s="39">
        <v>39.96</v>
      </c>
      <c r="DX7" s="39">
        <v>12.79</v>
      </c>
      <c r="DY7" s="39">
        <v>13.39</v>
      </c>
      <c r="DZ7" s="39">
        <v>14.85</v>
      </c>
      <c r="EA7" s="39">
        <v>16.88</v>
      </c>
      <c r="EB7" s="39">
        <v>18.28</v>
      </c>
      <c r="EC7" s="39">
        <v>20.63</v>
      </c>
      <c r="ED7" s="39">
        <v>0</v>
      </c>
      <c r="EE7" s="39">
        <v>0.94</v>
      </c>
      <c r="EF7" s="39">
        <v>0.94</v>
      </c>
      <c r="EG7" s="39">
        <v>0.59</v>
      </c>
      <c r="EH7" s="39">
        <v>0.57999999999999996</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2021-12-03T06:58:42Z</dcterms:created>
  <dcterms:modified xsi:type="dcterms:W3CDTF">2022-02-07T05:58:13Z</dcterms:modified>
  <cp:category/>
</cp:coreProperties>
</file>