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a_utunomiya\Desktop\水道提出モノ\Ｒ０３\【1月26日〆】公営企業に係る経営比較分析表（令和2年度決算）の分析\23 小国町\水道\"/>
    </mc:Choice>
  </mc:AlternateContent>
  <xr:revisionPtr revIDLastSave="0" documentId="13_ncr:1_{65498762-A6EB-41EA-84F2-44A68FE3AFEF}" xr6:coauthVersionLast="45" xr6:coauthVersionMax="45" xr10:uidLastSave="{00000000-0000-0000-0000-000000000000}"/>
  <workbookProtection workbookAlgorithmName="SHA-512" workbookHashValue="9CDL7B44wn2X2pl8NtTxZt8g2rDu7VJWjA0nEj0z4PUIIUZeGIZcHEfYsX6PHGchrmtr/TR2/HRMfS7xT1QyyA==" workbookSaltValue="BN2kwf2s1Rk4jqYluNSl8Q==" workbookSpinCount="100000" lockStructure="1"/>
  <bookViews>
    <workbookView xWindow="-1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G85" i="4"/>
  <c r="F85" i="4"/>
  <c r="E85" i="4"/>
  <c r="BB10" i="4"/>
  <c r="AT10" i="4"/>
  <c r="AL10" i="4"/>
  <c r="W10" i="4"/>
  <c r="P10" i="4"/>
  <c r="I10" i="4"/>
  <c r="BB8" i="4"/>
  <c r="AT8" i="4"/>
  <c r="AL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<sst xmlns="http://schemas.openxmlformats.org/spreadsheetml/2006/main" count="228" uniqueCount="113">
  <si>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</si>
  <si>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</si>
  <si>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</si>
  <si>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</si>
  <si>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</si>
  <si>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</si>
  <si>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</si>
  <si>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</si>
  <si>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</si>
  <si>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</si>
  <si>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</si>
  <si>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</si>
  <si>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</si>
  <si>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</si>
  <si>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</si>
  <si>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</si>
  <si>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</si>
  <si>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</si>
  <si>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</si>
  <si>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</si>
  <si>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</si>
  <si>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</si>
  <si>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</si>
  <si>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</si>
  <si>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</si>
  <si>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</si>
  <si>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</si>
  <si>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</si>
  <si>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</si>
  <si>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</si>
  <si>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</si>
  <si>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</si>
  <si>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</si>
  <si>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</si>
  <si>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</si>
  <si>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</si>
  <si>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</si>
  <si>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</si>
  <si>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</si>
  <si>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</si>
  <si>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</si>
  <si>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</si>
  <si>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</si>
  <si>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</si>
  <si>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</si>
  <si>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</si>
  <si>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</si>
  <si>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</si>
  <si>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</si>
  <si>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</si>
  <si>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</si>
  <si>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</si>
  <si>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</si>
  <si>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</si>
  <si>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</si>
  <si>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</si>
  <si>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</si>
  <si>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</si>
  <si>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</si>
  <si>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</si>
  <si>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</si>
  <si>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</si>
  <si>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</si>
  <si>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</si>
  <si>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</si>
  <si>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</si>
  <si>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</si>
  <si>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</si>
  <si>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</si>
  <si>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</si>
  <si>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</si>
  <si>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</si>
  <si>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</si>
  <si>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</si>
  <si>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</si>
  <si>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</si>
  <si>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</si>
  <si>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</si>
  <si>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</si>
  <si>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</si>
  <si>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</si>
  <si>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</si>
  <si>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</si>
  <si>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</si>
  <si>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</si>
  <si>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</si>
  <si>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</si>
  <si>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</si>
  <si>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</si>
  <si>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</si>
  <si>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</si>
  <si>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</si>
  <si>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</si>
  <si>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小国町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</si>
  <si>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</si>
  <si>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</si>
  <si>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</si>
  <si>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</si>
  <si>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</si>
  <si>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</si>
  <si>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</si>
  <si>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</si>
  <si>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</si>
  <si>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</si>
  <si>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</si>
  <si>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</si>
  <si>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</si>
  <si>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</si>
  <si>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</si>
  <si>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</si>
  <si>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決算における小国町水道事業の経営比較分析については、一部の指数を除き類似団体平均値を上回っている部分も多く、現状での経営状況としては概ね健全であると考えるが、将来の投資効果（老朽化対策コストと料金水準）の検討は必要となっている。また、全国及び類似団体に比べて企業債残高が多い現状では財務安全性にも課題があり、企業債発行方針の見直し等の改善に向けた取組みが必要である。今後は人口減少等に伴う料金収入減少、施設・管路の老朽化対策に多額の更新費用が見込まれる中、令和元年度（令和2年3月）に策定した小国町水道事業経営戦略を軸にした経営分析等を行い、今後もこれまで以上に経営健全化に努め、安心安全な水道水の供給を目指すものである。</t>
    <rPh sb="1" eb="3">
      <t>レイワ</t>
    </rPh>
    <rPh sb="5" eb="6">
      <t>ド</t>
    </rPh>
    <rPh sb="6" eb="8">
      <t>ケッサン</t>
    </rPh>
    <rPh sb="12" eb="15">
      <t>オグニマチ</t>
    </rPh>
    <rPh sb="15" eb="17">
      <t>スイドウ</t>
    </rPh>
    <rPh sb="17" eb="19">
      <t>ジギョウ</t>
    </rPh>
    <rPh sb="20" eb="22">
      <t>ケイエイ</t>
    </rPh>
    <rPh sb="22" eb="24">
      <t>ヒカク</t>
    </rPh>
    <rPh sb="24" eb="26">
      <t>ブンセキ</t>
    </rPh>
    <rPh sb="32" eb="34">
      <t>イチブ</t>
    </rPh>
    <rPh sb="35" eb="37">
      <t>シスウ</t>
    </rPh>
    <rPh sb="38" eb="39">
      <t>ノゾ</t>
    </rPh>
    <rPh sb="40" eb="42">
      <t>ルイジ</t>
    </rPh>
    <rPh sb="42" eb="44">
      <t>ダンタイ</t>
    </rPh>
    <rPh sb="44" eb="46">
      <t>ヘイキン</t>
    </rPh>
    <rPh sb="46" eb="47">
      <t>チ</t>
    </rPh>
    <rPh sb="48" eb="49">
      <t>ウエ</t>
    </rPh>
    <rPh sb="49" eb="50">
      <t>マワ</t>
    </rPh>
    <rPh sb="54" eb="56">
      <t>ブブン</t>
    </rPh>
    <rPh sb="57" eb="58">
      <t>オオ</t>
    </rPh>
    <rPh sb="60" eb="62">
      <t>ゲンジョウ</t>
    </rPh>
    <rPh sb="64" eb="66">
      <t>ケイエイ</t>
    </rPh>
    <rPh sb="66" eb="68">
      <t>ジョウキョウ</t>
    </rPh>
    <rPh sb="72" eb="73">
      <t>オオム</t>
    </rPh>
    <rPh sb="74" eb="76">
      <t>ケンゼン</t>
    </rPh>
    <rPh sb="80" eb="81">
      <t>カンガ</t>
    </rPh>
    <rPh sb="85" eb="87">
      <t>ショウライ</t>
    </rPh>
    <rPh sb="88" eb="90">
      <t>トウシ</t>
    </rPh>
    <rPh sb="90" eb="92">
      <t>コウカ</t>
    </rPh>
    <rPh sb="93" eb="96">
      <t>ロウキュウカ</t>
    </rPh>
    <rPh sb="96" eb="98">
      <t>タイサク</t>
    </rPh>
    <rPh sb="102" eb="104">
      <t>リョウキン</t>
    </rPh>
    <rPh sb="104" eb="106">
      <t>スイジュン</t>
    </rPh>
    <rPh sb="108" eb="110">
      <t>ケントウ</t>
    </rPh>
    <rPh sb="111" eb="113">
      <t>ヒツヨウ</t>
    </rPh>
    <rPh sb="123" eb="125">
      <t>ゼンコク</t>
    </rPh>
    <rPh sb="125" eb="126">
      <t>オヨ</t>
    </rPh>
    <rPh sb="127" eb="129">
      <t>ルイジ</t>
    </rPh>
    <rPh sb="129" eb="131">
      <t>ダンタイ</t>
    </rPh>
    <rPh sb="132" eb="133">
      <t>クラ</t>
    </rPh>
    <rPh sb="135" eb="137">
      <t>キギョウ</t>
    </rPh>
    <rPh sb="137" eb="138">
      <t>サイ</t>
    </rPh>
    <rPh sb="138" eb="140">
      <t>ザンダカ</t>
    </rPh>
    <rPh sb="141" eb="142">
      <t>オオ</t>
    </rPh>
    <rPh sb="143" eb="145">
      <t>ゲンジョウ</t>
    </rPh>
    <rPh sb="147" eb="149">
      <t>ザイム</t>
    </rPh>
    <rPh sb="149" eb="152">
      <t>アンゼンセイ</t>
    </rPh>
    <rPh sb="154" eb="156">
      <t>カダイ</t>
    </rPh>
    <rPh sb="160" eb="162">
      <t>キギョウ</t>
    </rPh>
    <rPh sb="162" eb="163">
      <t>サイ</t>
    </rPh>
    <rPh sb="163" eb="165">
      <t>ハッコウ</t>
    </rPh>
    <rPh sb="165" eb="167">
      <t>ホウシン</t>
    </rPh>
    <rPh sb="168" eb="170">
      <t>ミナオ</t>
    </rPh>
    <rPh sb="171" eb="172">
      <t>トウ</t>
    </rPh>
    <rPh sb="173" eb="175">
      <t>カイゼン</t>
    </rPh>
    <rPh sb="176" eb="177">
      <t>ム</t>
    </rPh>
    <rPh sb="179" eb="181">
      <t>トリク</t>
    </rPh>
    <rPh sb="183" eb="185">
      <t>ヒツヨウ</t>
    </rPh>
    <rPh sb="189" eb="191">
      <t>コンゴ</t>
    </rPh>
    <rPh sb="192" eb="194">
      <t>ジンコウ</t>
    </rPh>
    <rPh sb="194" eb="196">
      <t>ゲンショウ</t>
    </rPh>
    <rPh sb="196" eb="197">
      <t>トウ</t>
    </rPh>
    <rPh sb="198" eb="199">
      <t>トモナ</t>
    </rPh>
    <rPh sb="200" eb="202">
      <t>リョウキン</t>
    </rPh>
    <rPh sb="202" eb="204">
      <t>シュウニュウ</t>
    </rPh>
    <rPh sb="204" eb="206">
      <t>ゲンショウ</t>
    </rPh>
    <rPh sb="207" eb="209">
      <t>シセツ</t>
    </rPh>
    <rPh sb="210" eb="212">
      <t>カンロ</t>
    </rPh>
    <rPh sb="213" eb="216">
      <t>ロウキュウカ</t>
    </rPh>
    <rPh sb="216" eb="218">
      <t>タイサク</t>
    </rPh>
    <rPh sb="219" eb="221">
      <t>タガク</t>
    </rPh>
    <rPh sb="222" eb="224">
      <t>コウシン</t>
    </rPh>
    <rPh sb="224" eb="226">
      <t>ヒヨウ</t>
    </rPh>
    <rPh sb="227" eb="229">
      <t>ミコ</t>
    </rPh>
    <rPh sb="232" eb="233">
      <t>ナカ</t>
    </rPh>
    <rPh sb="234" eb="236">
      <t>レイワ</t>
    </rPh>
    <rPh sb="236" eb="238">
      <t>ガンネン</t>
    </rPh>
    <rPh sb="238" eb="239">
      <t>ド</t>
    </rPh>
    <rPh sb="240" eb="242">
      <t>レイワ</t>
    </rPh>
    <rPh sb="243" eb="244">
      <t>ネン</t>
    </rPh>
    <rPh sb="245" eb="246">
      <t>ツキ</t>
    </rPh>
    <rPh sb="248" eb="250">
      <t>サクテイ</t>
    </rPh>
    <rPh sb="252" eb="255">
      <t>オグニマチ</t>
    </rPh>
    <rPh sb="255" eb="257">
      <t>スイドウ</t>
    </rPh>
    <rPh sb="257" eb="259">
      <t>ジギョウ</t>
    </rPh>
    <rPh sb="259" eb="261">
      <t>ケイエイ</t>
    </rPh>
    <rPh sb="261" eb="263">
      <t>センリャク</t>
    </rPh>
    <rPh sb="264" eb="265">
      <t>ジク</t>
    </rPh>
    <rPh sb="268" eb="270">
      <t>ケイエイ</t>
    </rPh>
    <rPh sb="270" eb="272">
      <t>ブンセキ</t>
    </rPh>
    <rPh sb="272" eb="273">
      <t>トウ</t>
    </rPh>
    <rPh sb="274" eb="275">
      <t>オコナ</t>
    </rPh>
    <rPh sb="277" eb="279">
      <t>コンゴ</t>
    </rPh>
    <rPh sb="284" eb="286">
      <t>イジョウ</t>
    </rPh>
    <rPh sb="287" eb="289">
      <t>ケイエイ</t>
    </rPh>
    <rPh sb="289" eb="292">
      <t>ケンゼンカ</t>
    </rPh>
    <rPh sb="293" eb="294">
      <t>ツト</t>
    </rPh>
    <rPh sb="296" eb="298">
      <t>アンシン</t>
    </rPh>
    <rPh sb="298" eb="300">
      <t>アンゼン</t>
    </rPh>
    <rPh sb="301" eb="304">
      <t>スイドウスイ</t>
    </rPh>
    <rPh sb="305" eb="307">
      <t>キョウキュウ</t>
    </rPh>
    <rPh sb="308" eb="310">
      <t>メザ</t>
    </rPh>
    <phoneticPr fontId="4"/>
  </si>
  <si>
    <t>①有形固定資産減価償却率は、類似団体平均値よりも低い水準にあるものの上昇傾向であり、長期推計でも暫くはこの傾向が続く見込みである。この値が40～60％で推移するよう計画的な投資を行う必要がある。
②管路経年化率は、類似団体平均値を大きく下回っている状況である。平成20年代に更新工事を行ったことにより、管路経年化率は年々低下し、平成27年以降は概ねゼロに近い状態を維持できている。　　　　　　　　　　　　　　　　　　　　　③管路更新率は、平成20年代前半に高い管路更新率を達成しており、現状では老朽化した資産が非常に少ない状況にある。しかし、今後は法定耐用年数を超える管路が増加していく見込みのため、長寿命化の観点から様々な知見を基に、計画的に更新を進めていく必要がある。</t>
    <rPh sb="1" eb="3">
      <t>ユウケイ</t>
    </rPh>
    <rPh sb="3" eb="5">
      <t>コテイ</t>
    </rPh>
    <rPh sb="5" eb="7">
      <t>シサン</t>
    </rPh>
    <rPh sb="7" eb="9">
      <t>ゲンカ</t>
    </rPh>
    <rPh sb="9" eb="11">
      <t>ショウキャク</t>
    </rPh>
    <rPh sb="11" eb="12">
      <t>リツ</t>
    </rPh>
    <rPh sb="14" eb="16">
      <t>ルイジ</t>
    </rPh>
    <rPh sb="16" eb="18">
      <t>ダンタイ</t>
    </rPh>
    <rPh sb="18" eb="20">
      <t>ヘイキン</t>
    </rPh>
    <rPh sb="20" eb="21">
      <t>チ</t>
    </rPh>
    <rPh sb="24" eb="25">
      <t>ヒク</t>
    </rPh>
    <rPh sb="26" eb="28">
      <t>スイジュン</t>
    </rPh>
    <rPh sb="34" eb="36">
      <t>ジョウショウ</t>
    </rPh>
    <rPh sb="36" eb="38">
      <t>ケイコウ</t>
    </rPh>
    <rPh sb="42" eb="44">
      <t>チョウキ</t>
    </rPh>
    <rPh sb="44" eb="46">
      <t>スイケイ</t>
    </rPh>
    <rPh sb="48" eb="49">
      <t>シバラ</t>
    </rPh>
    <rPh sb="53" eb="55">
      <t>ケイコウ</t>
    </rPh>
    <rPh sb="56" eb="57">
      <t>ツヅ</t>
    </rPh>
    <rPh sb="58" eb="60">
      <t>ミコ</t>
    </rPh>
    <rPh sb="67" eb="68">
      <t>アタイ</t>
    </rPh>
    <rPh sb="76" eb="78">
      <t>スイイ</t>
    </rPh>
    <rPh sb="91" eb="93">
      <t>ヒツヨウ</t>
    </rPh>
    <rPh sb="99" eb="101">
      <t>カンロ</t>
    </rPh>
    <rPh sb="101" eb="104">
      <t>ケイネンカ</t>
    </rPh>
    <rPh sb="104" eb="105">
      <t>リツ</t>
    </rPh>
    <rPh sb="107" eb="109">
      <t>ルイジ</t>
    </rPh>
    <rPh sb="109" eb="111">
      <t>ダンタイ</t>
    </rPh>
    <rPh sb="111" eb="113">
      <t>ヘイキン</t>
    </rPh>
    <rPh sb="113" eb="114">
      <t>チ</t>
    </rPh>
    <rPh sb="115" eb="116">
      <t>オオ</t>
    </rPh>
    <rPh sb="118" eb="119">
      <t>シタ</t>
    </rPh>
    <rPh sb="119" eb="120">
      <t>マワ</t>
    </rPh>
    <rPh sb="124" eb="126">
      <t>ジョウキョウ</t>
    </rPh>
    <rPh sb="130" eb="132">
      <t>ヘイセイ</t>
    </rPh>
    <rPh sb="134" eb="136">
      <t>ネンダイ</t>
    </rPh>
    <rPh sb="137" eb="139">
      <t>コウシン</t>
    </rPh>
    <rPh sb="139" eb="141">
      <t>コウジ</t>
    </rPh>
    <rPh sb="142" eb="143">
      <t>オコナ</t>
    </rPh>
    <rPh sb="151" eb="153">
      <t>カンロ</t>
    </rPh>
    <rPh sb="153" eb="156">
      <t>ケイネンカ</t>
    </rPh>
    <rPh sb="156" eb="157">
      <t>リツ</t>
    </rPh>
    <rPh sb="158" eb="160">
      <t>ネンネン</t>
    </rPh>
    <rPh sb="160" eb="162">
      <t>テイカ</t>
    </rPh>
    <rPh sb="164" eb="166">
      <t>ヘイセイ</t>
    </rPh>
    <rPh sb="168" eb="169">
      <t>ネン</t>
    </rPh>
    <rPh sb="169" eb="171">
      <t>イコウ</t>
    </rPh>
    <rPh sb="172" eb="173">
      <t>オオム</t>
    </rPh>
    <rPh sb="177" eb="178">
      <t>チカ</t>
    </rPh>
    <rPh sb="179" eb="181">
      <t>ジョウタイ</t>
    </rPh>
    <rPh sb="182" eb="184">
      <t>イジ</t>
    </rPh>
    <rPh sb="212" eb="214">
      <t>カンロ</t>
    </rPh>
    <rPh sb="214" eb="216">
      <t>コウシン</t>
    </rPh>
    <rPh sb="216" eb="217">
      <t>リツ</t>
    </rPh>
    <rPh sb="219" eb="221">
      <t>ヘイセイ</t>
    </rPh>
    <rPh sb="223" eb="225">
      <t>ネンダイ</t>
    </rPh>
    <rPh sb="225" eb="227">
      <t>ゼンハン</t>
    </rPh>
    <rPh sb="228" eb="229">
      <t>タカ</t>
    </rPh>
    <rPh sb="230" eb="232">
      <t>カンロ</t>
    </rPh>
    <rPh sb="232" eb="234">
      <t>コウシン</t>
    </rPh>
    <rPh sb="234" eb="235">
      <t>リツ</t>
    </rPh>
    <rPh sb="236" eb="238">
      <t>タッセイ</t>
    </rPh>
    <rPh sb="243" eb="245">
      <t>ゲンジョウ</t>
    </rPh>
    <rPh sb="247" eb="250">
      <t>ロウキュウカ</t>
    </rPh>
    <rPh sb="252" eb="254">
      <t>シサン</t>
    </rPh>
    <rPh sb="255" eb="257">
      <t>ヒジョウ</t>
    </rPh>
    <rPh sb="258" eb="259">
      <t>スク</t>
    </rPh>
    <rPh sb="261" eb="263">
      <t>ジョウキョウ</t>
    </rPh>
    <rPh sb="271" eb="273">
      <t>コンゴ</t>
    </rPh>
    <rPh sb="274" eb="276">
      <t>ホウテイ</t>
    </rPh>
    <rPh sb="276" eb="278">
      <t>タイヨウ</t>
    </rPh>
    <rPh sb="278" eb="280">
      <t>ネンスウ</t>
    </rPh>
    <rPh sb="281" eb="282">
      <t>コ</t>
    </rPh>
    <rPh sb="284" eb="286">
      <t>カンロ</t>
    </rPh>
    <rPh sb="287" eb="289">
      <t>ゾウカ</t>
    </rPh>
    <rPh sb="293" eb="295">
      <t>ミコ</t>
    </rPh>
    <rPh sb="300" eb="301">
      <t>チョウ</t>
    </rPh>
    <rPh sb="301" eb="303">
      <t>ジュミョウ</t>
    </rPh>
    <rPh sb="303" eb="304">
      <t>カ</t>
    </rPh>
    <rPh sb="305" eb="307">
      <t>カンテン</t>
    </rPh>
    <rPh sb="309" eb="311">
      <t>サマザマ</t>
    </rPh>
    <rPh sb="312" eb="313">
      <t>チ</t>
    </rPh>
    <rPh sb="313" eb="314">
      <t>ミ</t>
    </rPh>
    <rPh sb="315" eb="316">
      <t>モト</t>
    </rPh>
    <rPh sb="318" eb="321">
      <t>ケイカクテキ</t>
    </rPh>
    <rPh sb="322" eb="324">
      <t>コウシン</t>
    </rPh>
    <rPh sb="325" eb="326">
      <t>スス</t>
    </rPh>
    <rPh sb="330" eb="332">
      <t>ヒツヨウ</t>
    </rPh>
    <phoneticPr fontId="4"/>
  </si>
  <si>
    <t>①経常収支比率は、100%以上となっているものの、類似団体平均値を下回る結果となった。これは、豪雨災害による緊急的な費用の増加や資産減耗費の増加が影響したと思われる。今後とも経営戦略の内容を踏襲しつつ、継続的に100％を超える財務体質とすることが課題である。
③流動比率は、全国及び類似団体平均値よりも高い水準にある状況であり、健全であると思われる。　　　　　　　　　　　　　　　　　　　　　④企業債残高対給水収益比率は、起債比率の見直し、企業債の発行額を抑えたことにより低下傾向にはあるが、全国平均値と比較すると非常に高い水準にあるため、今後も過度な企業債の発行を控えるなど、企業債の削減が重要な課題である。　                  　
⑤料金回収率は100％をかろうじて上回っているが、将来推計では近い内に下回ると見られており、料金改定が必至な状況である。将来的な水道事業の継続のため、料金改定を念頭に一層の経費削減等の対策を検討する必要がある。
⑥給水原価は、全国及び類似団体平均値を下回っている状況である。これは浄水場が無い等、水道施設に大幅な経費がかからないことが要因である。　　　　　　　　
⑦施設利用率は、H29年度に上昇に転じた以後は全国及び類似団体平均値よりも高い水準で移行している状況である。今のところ、施設については有効に利用できている状況と思われる。　　　　
⑧有収率は、昨年まで類似団体平均値を下回っている状況であったが、漏水調査の成果や適切な施設・設備の更新等により上昇に転じた。今後もより一層の有収率上昇に向け投資効率を考えながら事業を進める必要がある。</t>
    <rPh sb="13" eb="15">
      <t>イジョウ</t>
    </rPh>
    <rPh sb="33" eb="35">
      <t>シタマワ</t>
    </rPh>
    <rPh sb="36" eb="38">
      <t>ケッカ</t>
    </rPh>
    <rPh sb="47" eb="49">
      <t>ゴウウ</t>
    </rPh>
    <rPh sb="49" eb="51">
      <t>サイガイ</t>
    </rPh>
    <rPh sb="54" eb="57">
      <t>キンキュウテキ</t>
    </rPh>
    <rPh sb="58" eb="60">
      <t>ヒヨウ</t>
    </rPh>
    <rPh sb="61" eb="63">
      <t>ゾウカ</t>
    </rPh>
    <rPh sb="64" eb="66">
      <t>シサン</t>
    </rPh>
    <rPh sb="66" eb="68">
      <t>ゲンモウ</t>
    </rPh>
    <rPh sb="68" eb="69">
      <t>ヒ</t>
    </rPh>
    <rPh sb="70" eb="72">
      <t>ゾウカ</t>
    </rPh>
    <rPh sb="73" eb="75">
      <t>エイキョウ</t>
    </rPh>
    <rPh sb="78" eb="79">
      <t>オモ</t>
    </rPh>
    <rPh sb="83" eb="85">
      <t>コンゴ</t>
    </rPh>
    <rPh sb="87" eb="91">
      <t>ケイエイセンリャク</t>
    </rPh>
    <rPh sb="92" eb="94">
      <t>ナイヨウ</t>
    </rPh>
    <rPh sb="95" eb="97">
      <t>トウシュウ</t>
    </rPh>
    <rPh sb="351" eb="353">
      <t>ショウライ</t>
    </rPh>
    <rPh sb="353" eb="355">
      <t>スイケイ</t>
    </rPh>
    <rPh sb="357" eb="358">
      <t>チカ</t>
    </rPh>
    <rPh sb="359" eb="360">
      <t>ウチ</t>
    </rPh>
    <rPh sb="361" eb="363">
      <t>シタマワ</t>
    </rPh>
    <rPh sb="365" eb="366">
      <t>ミ</t>
    </rPh>
    <rPh sb="372" eb="374">
      <t>リョウキン</t>
    </rPh>
    <rPh sb="374" eb="376">
      <t>カイテイ</t>
    </rPh>
    <rPh sb="377" eb="379">
      <t>ヒッシ</t>
    </rPh>
    <rPh sb="380" eb="382">
      <t>ジョウキョウ</t>
    </rPh>
    <rPh sb="386" eb="389">
      <t>ショウライテキ</t>
    </rPh>
    <rPh sb="390" eb="392">
      <t>スイドウ</t>
    </rPh>
    <rPh sb="392" eb="394">
      <t>ジギョウ</t>
    </rPh>
    <rPh sb="395" eb="397">
      <t>ケイゾク</t>
    </rPh>
    <rPh sb="401" eb="403">
      <t>リョウキン</t>
    </rPh>
    <rPh sb="403" eb="405">
      <t>カイテイ</t>
    </rPh>
    <rPh sb="406" eb="408">
      <t>ネントウ</t>
    </rPh>
    <rPh sb="409" eb="411">
      <t>イッソウ</t>
    </rPh>
    <rPh sb="412" eb="416">
      <t>ケイヒサクゲン</t>
    </rPh>
    <rPh sb="416" eb="417">
      <t>トウ</t>
    </rPh>
    <rPh sb="418" eb="420">
      <t>タイサク</t>
    </rPh>
    <rPh sb="421" eb="423">
      <t>ケントウ</t>
    </rPh>
    <rPh sb="425" eb="427">
      <t>ヒツヨウ</t>
    </rPh>
    <rPh sb="522" eb="524">
      <t>ジョウショウ</t>
    </rPh>
    <rPh sb="525" eb="526">
      <t>テン</t>
    </rPh>
    <rPh sb="528" eb="530">
      <t>イゴ</t>
    </rPh>
    <rPh sb="562" eb="563">
      <t>イマ</t>
    </rPh>
    <rPh sb="568" eb="570">
      <t>シセツ</t>
    </rPh>
    <rPh sb="575" eb="577">
      <t>ユウコウ</t>
    </rPh>
    <rPh sb="578" eb="580">
      <t>リヨウ</t>
    </rPh>
    <rPh sb="585" eb="587">
      <t>ジョウキョウ</t>
    </rPh>
    <rPh sb="588" eb="589">
      <t>オモ</t>
    </rPh>
    <rPh sb="604" eb="606">
      <t>サクネン</t>
    </rPh>
    <rPh sb="630" eb="632">
      <t>ロウスイ</t>
    </rPh>
    <rPh sb="632" eb="634">
      <t>チョウサ</t>
    </rPh>
    <rPh sb="635" eb="637">
      <t>セイカ</t>
    </rPh>
    <rPh sb="638" eb="640">
      <t>テキセツ</t>
    </rPh>
    <rPh sb="641" eb="643">
      <t>シセツ</t>
    </rPh>
    <rPh sb="644" eb="646">
      <t>セツビ</t>
    </rPh>
    <rPh sb="647" eb="649">
      <t>コウシン</t>
    </rPh>
    <rPh sb="649" eb="650">
      <t>トウ</t>
    </rPh>
    <rPh sb="653" eb="655">
      <t>ジョウショウ</t>
    </rPh>
    <rPh sb="656" eb="657">
      <t>テン</t>
    </rPh>
    <rPh sb="660" eb="662">
      <t>コンゴ</t>
    </rPh>
    <rPh sb="665" eb="667">
      <t>イッソウ</t>
    </rPh>
    <rPh sb="668" eb="671">
      <t>ユウシュウリツ</t>
    </rPh>
    <rPh sb="671" eb="673">
      <t>ジョウショウ</t>
    </rPh>
    <rPh sb="674" eb="675">
      <t>ム</t>
    </rPh>
    <rPh sb="676" eb="678">
      <t>トウシ</t>
    </rPh>
    <rPh sb="678" eb="680">
      <t>コウリツ</t>
    </rPh>
    <rPh sb="681" eb="682">
      <t>カンガ</t>
    </rPh>
    <rPh sb="686" eb="688">
      <t>ジギョウ</t>
    </rPh>
    <rPh sb="689" eb="690">
      <t>スス</t>
    </rPh>
    <rPh sb="692" eb="6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</si>
</sst>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1.03</c:v>
                </c:pt>
                <c:pt idx="2">
                  <c:v>1.1599999999999999</c:v>
                </c:pt>
                <c:pt idx="3">
                  <c:v>0.61</c:v>
                </c:pt>
                <c:pt idx="4">
                  <c:v>0.08</c:v>
                </c:pt>
              </c:numCache>
            </c:numRef>
          </c:val>
          <c:extLst>
            <c:ext xmlns:c16="http://schemas.microsoft.com/office/drawing/2014/chart" uri="{C3380CC4-5D6E-409C-BE32-E72D297353CC}">
              <c16:uniqueId val="{00000000-37B9-4E22-84B8-5F5BF948259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37B9-4E22-84B8-5F5BF948259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55.89</c:v>
                </c:pt>
                <c:pt idx="1">
                  <c:v>89.02</c:v>
                </c:pt>
                <c:pt idx="2">
                  <c:v>90.45</c:v>
                </c:pt>
                <c:pt idx="3">
                  <c:v>89.17</c:v>
                </c:pt>
                <c:pt idx="4">
                  <c:v>87.71</c:v>
                </c:pt>
              </c:numCache>
            </c:numRef>
          </c:val>
          <c:extLst>
            <c:ext xmlns:c16="http://schemas.microsoft.com/office/drawing/2014/chart" uri="{C3380CC4-5D6E-409C-BE32-E72D297353CC}">
              <c16:uniqueId val="{00000000-64EE-456A-A238-099097606C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64EE-456A-A238-099097606C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78.56</c:v>
                </c:pt>
                <c:pt idx="1">
                  <c:v>77.87</c:v>
                </c:pt>
                <c:pt idx="2">
                  <c:v>75.62</c:v>
                </c:pt>
                <c:pt idx="3">
                  <c:v>73.78</c:v>
                </c:pt>
                <c:pt idx="4">
                  <c:v>78.28</c:v>
                </c:pt>
              </c:numCache>
            </c:numRef>
          </c:val>
          <c:extLst>
            <c:ext xmlns:c16="http://schemas.microsoft.com/office/drawing/2014/chart" uri="{C3380CC4-5D6E-409C-BE32-E72D297353CC}">
              <c16:uniqueId val="{00000000-D18A-443C-A208-CB3522D545A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D18A-443C-A208-CB3522D545A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113.65</c:v>
                </c:pt>
                <c:pt idx="1">
                  <c:v>116.54</c:v>
                </c:pt>
                <c:pt idx="2">
                  <c:v>108.61</c:v>
                </c:pt>
                <c:pt idx="3">
                  <c:v>107.9</c:v>
                </c:pt>
                <c:pt idx="4">
                  <c:v>103.57</c:v>
                </c:pt>
              </c:numCache>
            </c:numRef>
          </c:val>
          <c:extLst>
            <c:ext xmlns:c16="http://schemas.microsoft.com/office/drawing/2014/chart" uri="{C3380CC4-5D6E-409C-BE32-E72D297353CC}">
              <c16:uniqueId val="{00000000-B764-42D6-9FA2-870A9414B1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B764-42D6-9FA2-870A9414B1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42.78</c:v>
                </c:pt>
                <c:pt idx="1">
                  <c:v>43.42</c:v>
                </c:pt>
                <c:pt idx="2">
                  <c:v>44.34</c:v>
                </c:pt>
                <c:pt idx="3">
                  <c:v>45.96</c:v>
                </c:pt>
                <c:pt idx="4">
                  <c:v>46.72</c:v>
                </c:pt>
              </c:numCache>
            </c:numRef>
          </c:val>
          <c:extLst>
            <c:ext xmlns:c16="http://schemas.microsoft.com/office/drawing/2014/chart" uri="{C3380CC4-5D6E-409C-BE32-E72D297353CC}">
              <c16:uniqueId val="{00000000-4E15-49EE-86AC-20D5B5542F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4E15-49EE-86AC-20D5B5542F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0.52</c:v>
                </c:pt>
                <c:pt idx="2">
                  <c:v>0.52</c:v>
                </c:pt>
                <c:pt idx="3">
                  <c:v>0.52</c:v>
                </c:pt>
                <c:pt idx="4">
                  <c:v>0.15</c:v>
                </c:pt>
              </c:numCache>
            </c:numRef>
          </c:val>
          <c:extLst>
            <c:ext xmlns:c16="http://schemas.microsoft.com/office/drawing/2014/chart" uri="{C3380CC4-5D6E-409C-BE32-E72D297353CC}">
              <c16:uniqueId val="{00000000-BF4E-47D7-A062-5A3A4C1BE8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BF4E-47D7-A062-5A3A4C1BE8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93-421D-84E2-8696540AA34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9993-421D-84E2-8696540AA34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1506.84</c:v>
                </c:pt>
                <c:pt idx="1">
                  <c:v>1697.34</c:v>
                </c:pt>
                <c:pt idx="2">
                  <c:v>1587.43</c:v>
                </c:pt>
                <c:pt idx="3">
                  <c:v>1476.87</c:v>
                </c:pt>
                <c:pt idx="4">
                  <c:v>1441.22</c:v>
                </c:pt>
              </c:numCache>
            </c:numRef>
          </c:val>
          <c:extLst>
            <c:ext xmlns:c16="http://schemas.microsoft.com/office/drawing/2014/chart" uri="{C3380CC4-5D6E-409C-BE32-E72D297353CC}">
              <c16:uniqueId val="{00000000-7EDE-4CF9-BC88-286DD3ACFD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7EDE-4CF9-BC88-286DD3ACFD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562.64</c:v>
                </c:pt>
                <c:pt idx="1">
                  <c:v>541.41999999999996</c:v>
                </c:pt>
                <c:pt idx="2">
                  <c:v>542.02</c:v>
                </c:pt>
                <c:pt idx="3">
                  <c:v>548.46</c:v>
                </c:pt>
                <c:pt idx="4">
                  <c:v>530.64</c:v>
                </c:pt>
              </c:numCache>
            </c:numRef>
          </c:val>
          <c:extLst>
            <c:ext xmlns:c16="http://schemas.microsoft.com/office/drawing/2014/chart" uri="{C3380CC4-5D6E-409C-BE32-E72D297353CC}">
              <c16:uniqueId val="{00000000-7D62-45FE-90BA-AA38B070AC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7D62-45FE-90BA-AA38B070AC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112.69</c:v>
                </c:pt>
                <c:pt idx="1">
                  <c:v>115.53</c:v>
                </c:pt>
                <c:pt idx="2">
                  <c:v>106.23</c:v>
                </c:pt>
                <c:pt idx="3">
                  <c:v>104.45</c:v>
                </c:pt>
                <c:pt idx="4">
                  <c:v>100.23</c:v>
                </c:pt>
              </c:numCache>
            </c:numRef>
          </c:val>
          <c:extLst>
            <c:ext xmlns:c16="http://schemas.microsoft.com/office/drawing/2014/chart" uri="{C3380CC4-5D6E-409C-BE32-E72D297353CC}">
              <c16:uniqueId val="{00000000-BD61-4EAF-A809-7B77EC13E3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BD61-4EAF-A809-7B77EC13E3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133.63</c:v>
                </c:pt>
                <c:pt idx="1">
                  <c:v>132.38</c:v>
                </c:pt>
                <c:pt idx="2">
                  <c:v>144.88999999999999</c:v>
                </c:pt>
                <c:pt idx="3">
                  <c:v>148.51</c:v>
                </c:pt>
                <c:pt idx="4">
                  <c:v>152.03</c:v>
                </c:pt>
              </c:numCache>
            </c:numRef>
          </c:val>
          <c:extLst>
            <c:ext xmlns:c16="http://schemas.microsoft.com/office/drawing/2014/chart" uri="{C3380CC4-5D6E-409C-BE32-E72D297353CC}">
              <c16:uniqueId val="{00000000-C61D-4EDC-965B-EA239CCA9E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C61D-4EDC-965B-EA239CCA9E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4" zoomScaleNormal="100" workbookViewId="0">
      <selection activeCell="CA12" sqref="CA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熊本県　小国町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4"/>
      <c r="AL8" s="65">
        <f>データ!$R$6</f>
        <v>6910</v>
      </c>
      <c r="AM8" s="65"/>
      <c r="AN8" s="65"/>
      <c r="AO8" s="65"/>
      <c r="AP8" s="65"/>
      <c r="AQ8" s="65"/>
      <c r="AR8" s="65"/>
      <c r="AS8" s="65"/>
      <c r="AT8" s="61">
        <f>データ!$S$6</f>
        <v>136.94</v>
      </c>
      <c r="AU8" s="62"/>
      <c r="AV8" s="62"/>
      <c r="AW8" s="62"/>
      <c r="AX8" s="62"/>
      <c r="AY8" s="62"/>
      <c r="AZ8" s="62"/>
      <c r="BA8" s="62"/>
      <c r="BB8" s="64">
        <f>データ!$T$6</f>
        <v>50.46</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69.760000000000005</v>
      </c>
      <c r="J10" s="62"/>
      <c r="K10" s="62"/>
      <c r="L10" s="62"/>
      <c r="M10" s="62"/>
      <c r="N10" s="62"/>
      <c r="O10" s="63"/>
      <c r="P10" s="64">
        <f>データ!$P$6</f>
        <v>90.12</v>
      </c>
      <c r="Q10" s="64"/>
      <c r="R10" s="64"/>
      <c r="S10" s="64"/>
      <c r="T10" s="64"/>
      <c r="U10" s="64"/>
      <c r="V10" s="64"/>
      <c r="W10" s="65">
        <f>データ!$Q$6</f>
        <v>2750</v>
      </c>
      <c r="X10" s="65"/>
      <c r="Y10" s="65"/>
      <c r="Z10" s="65"/>
      <c r="AA10" s="65"/>
      <c r="AB10" s="65"/>
      <c r="AC10" s="65"/>
      <c r="AD10" s="2"/>
      <c r="AE10" s="2"/>
      <c r="AF10" s="2"/>
      <c r="AG10" s="2"/>
      <c r="AH10" s="4"/>
      <c r="AI10" s="4"/>
      <c r="AJ10" s="4"/>
      <c r="AK10" s="4"/>
      <c r="AL10" s="65">
        <f>データ!$U$6</f>
        <v>6146</v>
      </c>
      <c r="AM10" s="65"/>
      <c r="AN10" s="65"/>
      <c r="AO10" s="65"/>
      <c r="AP10" s="65"/>
      <c r="AQ10" s="65"/>
      <c r="AR10" s="65"/>
      <c r="AS10" s="65"/>
      <c r="AT10" s="61">
        <f>データ!$V$6</f>
        <v>16.13</v>
      </c>
      <c r="AU10" s="62"/>
      <c r="AV10" s="62"/>
      <c r="AW10" s="62"/>
      <c r="AX10" s="62"/>
      <c r="AY10" s="62"/>
      <c r="AZ10" s="62"/>
      <c r="BA10" s="62"/>
      <c r="BB10" s="64">
        <f>データ!$W$6</f>
        <v>381.03</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112</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fO7G/z9Ps4eNzZEdZEsXJOQHCvj0Qto9YEHh5rzDHl2NA+3OKLM74Bu2zkLaLCqWvW+6WtuDLef8JwBu2xwjA==" saltValue="Ldt0JLxvpWBE1Q5d7XaFA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434248</v>
      </c>
      <c r="D6" s="34">
        <f t="shared" si="3"/>
        <v>46</v>
      </c>
      <c r="E6" s="34">
        <f t="shared" si="3"/>
        <v>1</v>
      </c>
      <c r="F6" s="34">
        <f t="shared" si="3"/>
        <v>0</v>
      </c>
      <c r="G6" s="34">
        <f t="shared" si="3"/>
        <v>1</v>
      </c>
      <c r="H6" s="34" t="str">
        <f t="shared" si="3"/>
        <v>熊本県　小国町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69.760000000000005</v>
      </c>
      <c r="P6" s="35">
        <f t="shared" si="3"/>
        <v>90.12</v>
      </c>
      <c r="Q6" s="35">
        <f t="shared" si="3"/>
        <v>2750</v>
      </c>
      <c r="R6" s="35">
        <f t="shared" si="3"/>
        <v>6910</v>
      </c>
      <c r="S6" s="35">
        <f t="shared" si="3"/>
        <v>136.94</v>
      </c>
      <c r="T6" s="35">
        <f t="shared" si="3"/>
        <v>50.46</v>
      </c>
      <c r="U6" s="35">
        <f t="shared" si="3"/>
        <v>6146</v>
      </c>
      <c r="V6" s="35">
        <f t="shared" si="3"/>
        <v>16.13</v>
      </c>
      <c r="W6" s="35">
        <f t="shared" si="3"/>
        <v>381.03</v>
      </c>
      <c r="X6" s="36">
        <f>IF(X7="",NA(),X7)</f>
        <v>113.65</v>
      </c>
      <c r="Y6" s="36">
        <f t="shared" ref="Y6:AG6" si="4">IF(Y7="",NA(),Y7)</f>
        <v>116.54</v>
      </c>
      <c r="Z6" s="36">
        <f t="shared" si="4"/>
        <v>108.61</v>
      </c>
      <c r="AA6" s="36">
        <f t="shared" si="4"/>
        <v>107.9</v>
      </c>
      <c r="AB6" s="36">
        <f t="shared" si="4"/>
        <v>103.57</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1506.84</v>
      </c>
      <c r="AU6" s="36">
        <f t="shared" ref="AU6:BC6" si="6">IF(AU7="",NA(),AU7)</f>
        <v>1697.34</v>
      </c>
      <c r="AV6" s="36">
        <f t="shared" si="6"/>
        <v>1587.43</v>
      </c>
      <c r="AW6" s="36">
        <f t="shared" si="6"/>
        <v>1476.87</v>
      </c>
      <c r="AX6" s="36">
        <f t="shared" si="6"/>
        <v>1441.22</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562.64</v>
      </c>
      <c r="BF6" s="36">
        <f t="shared" ref="BF6:BN6" si="7">IF(BF7="",NA(),BF7)</f>
        <v>541.41999999999996</v>
      </c>
      <c r="BG6" s="36">
        <f t="shared" si="7"/>
        <v>542.02</v>
      </c>
      <c r="BH6" s="36">
        <f t="shared" si="7"/>
        <v>548.46</v>
      </c>
      <c r="BI6" s="36">
        <f t="shared" si="7"/>
        <v>530.64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112.69</v>
      </c>
      <c r="BQ6" s="36">
        <f t="shared" ref="BQ6:BY6" si="8">IF(BQ7="",NA(),BQ7)</f>
        <v>115.53</v>
      </c>
      <c r="BR6" s="36">
        <f t="shared" si="8"/>
        <v>106.23</v>
      </c>
      <c r="BS6" s="36">
        <f t="shared" si="8"/>
        <v>104.45</v>
      </c>
      <c r="BT6" s="36">
        <f t="shared" si="8"/>
        <v>100.23</v>
      </c>
      <c r="BU6" s="36">
        <f t="shared" si="8"/>
        <v>93.28</v>
      </c>
      <c r="BV6" s="36">
        <f t="shared" si="8"/>
        <v>87.51</v>
      </c>
      <c r="BW6" s="36">
        <f t="shared" si="8"/>
        <v>84.77</v>
      </c>
      <c r="BX6" s="36">
        <f t="shared" si="8"/>
        <v>87.11</v>
      </c>
      <c r="BY6" s="36">
        <f t="shared" si="8"/>
        <v>82.78</v>
      </c>
      <c r="BZ6" s="35" t="str">
        <f>IF(BZ7="","",IF(BZ7="-","【-】","【"&amp;SUBSTITUTE(TEXT(BZ7,"#,##0.00"),"-","△")&amp;"】"))</f>
        <v>【100.05】</v>
      </c>
      <c r="CA6" s="36">
        <f>IF(CA7="",NA(),CA7)</f>
        <v>133.63</v>
      </c>
      <c r="CB6" s="36">
        <f t="shared" ref="CB6:CJ6" si="9">IF(CB7="",NA(),CB7)</f>
        <v>132.38</v>
      </c>
      <c r="CC6" s="36">
        <f t="shared" si="9"/>
        <v>144.88999999999999</v>
      </c>
      <c r="CD6" s="36">
        <f t="shared" si="9"/>
        <v>148.51</v>
      </c>
      <c r="CE6" s="36">
        <f t="shared" si="9"/>
        <v>152.03</v>
      </c>
      <c r="CF6" s="36">
        <f t="shared" si="9"/>
        <v>208.29</v>
      </c>
      <c r="CG6" s="36">
        <f t="shared" si="9"/>
        <v>218.42</v>
      </c>
      <c r="CH6" s="36">
        <f t="shared" si="9"/>
        <v>227.27</v>
      </c>
      <c r="CI6" s="36">
        <f t="shared" si="9"/>
        <v>223.98</v>
      </c>
      <c r="CJ6" s="36">
        <f t="shared" si="9"/>
        <v>225.09</v>
      </c>
      <c r="CK6" s="35" t="str">
        <f>IF(CK7="","",IF(CK7="-","【-】","【"&amp;SUBSTITUTE(TEXT(CK7,"#,##0.00"),"-","△")&amp;"】"))</f>
        <v>【166.40】</v>
      </c>
      <c r="CL6" s="36">
        <f>IF(CL7="",NA(),CL7)</f>
        <v>55.89</v>
      </c>
      <c r="CM6" s="36">
        <f t="shared" ref="CM6:CU6" si="10">IF(CM7="",NA(),CM7)</f>
        <v>89.02</v>
      </c>
      <c r="CN6" s="36">
        <f t="shared" si="10"/>
        <v>90.45</v>
      </c>
      <c r="CO6" s="36">
        <f t="shared" si="10"/>
        <v>89.17</v>
      </c>
      <c r="CP6" s="36">
        <f t="shared" si="10"/>
        <v>87.71</v>
      </c>
      <c r="CQ6" s="36">
        <f t="shared" si="10"/>
        <v>49.32</v>
      </c>
      <c r="CR6" s="36">
        <f t="shared" si="10"/>
        <v>50.24</v>
      </c>
      <c r="CS6" s="36">
        <f t="shared" si="10"/>
        <v>50.29</v>
      </c>
      <c r="CT6" s="36">
        <f t="shared" si="10"/>
        <v>49.64</v>
      </c>
      <c r="CU6" s="36">
        <f t="shared" si="10"/>
        <v>49.38</v>
      </c>
      <c r="CV6" s="35" t="str">
        <f>IF(CV7="","",IF(CV7="-","【-】","【"&amp;SUBSTITUTE(TEXT(CV7,"#,##0.00"),"-","△")&amp;"】"))</f>
        <v>【60.69】</v>
      </c>
      <c r="CW6" s="36">
        <f>IF(CW7="",NA(),CW7)</f>
        <v>78.56</v>
      </c>
      <c r="CX6" s="36">
        <f t="shared" ref="CX6:DF6" si="11">IF(CX7="",NA(),CX7)</f>
        <v>77.87</v>
      </c>
      <c r="CY6" s="36">
        <f t="shared" si="11"/>
        <v>75.62</v>
      </c>
      <c r="CZ6" s="36">
        <f t="shared" si="11"/>
        <v>73.78</v>
      </c>
      <c r="DA6" s="36">
        <f t="shared" si="11"/>
        <v>78.28</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42.78</v>
      </c>
      <c r="DI6" s="36">
        <f t="shared" ref="DI6:DQ6" si="12">IF(DI7="",NA(),DI7)</f>
        <v>43.42</v>
      </c>
      <c r="DJ6" s="36">
        <f t="shared" si="12"/>
        <v>44.34</v>
      </c>
      <c r="DK6" s="36">
        <f t="shared" si="12"/>
        <v>45.96</v>
      </c>
      <c r="DL6" s="36">
        <f t="shared" si="12"/>
        <v>46.72</v>
      </c>
      <c r="DM6" s="36">
        <f t="shared" si="12"/>
        <v>48.3</v>
      </c>
      <c r="DN6" s="36">
        <f t="shared" si="12"/>
        <v>45.14</v>
      </c>
      <c r="DO6" s="36">
        <f t="shared" si="12"/>
        <v>45.85</v>
      </c>
      <c r="DP6" s="36">
        <f t="shared" si="12"/>
        <v>47.31</v>
      </c>
      <c r="DQ6" s="36">
        <f t="shared" si="12"/>
        <v>47.5</v>
      </c>
      <c r="DR6" s="35" t="str">
        <f>IF(DR7="","",IF(DR7="-","【-】","【"&amp;SUBSTITUTE(TEXT(DR7,"#,##0.00"),"-","△")&amp;"】"))</f>
        <v>【50.19】</v>
      </c>
      <c r="DS6" s="35">
        <f>IF(DS7="",NA(),DS7)</f>
        <v>0</v>
      </c>
      <c r="DT6" s="36">
        <f t="shared" ref="DT6:EB6" si="13">IF(DT7="",NA(),DT7)</f>
        <v>0.52</v>
      </c>
      <c r="DU6" s="36">
        <f t="shared" si="13"/>
        <v>0.52</v>
      </c>
      <c r="DV6" s="36">
        <f t="shared" si="13"/>
        <v>0.52</v>
      </c>
      <c r="DW6" s="36">
        <f t="shared" si="13"/>
        <v>0.15</v>
      </c>
      <c r="DX6" s="36">
        <f t="shared" si="13"/>
        <v>12.43</v>
      </c>
      <c r="DY6" s="36">
        <f t="shared" si="13"/>
        <v>13.58</v>
      </c>
      <c r="DZ6" s="36">
        <f t="shared" si="13"/>
        <v>14.13</v>
      </c>
      <c r="EA6" s="36">
        <f t="shared" si="13"/>
        <v>16.77</v>
      </c>
      <c r="EB6" s="36">
        <f t="shared" si="13"/>
        <v>17.399999999999999</v>
      </c>
      <c r="EC6" s="35" t="str">
        <f>IF(EC7="","",IF(EC7="-","【-】","【"&amp;SUBSTITUTE(TEXT(EC7,"#,##0.00"),"-","△")&amp;"】"))</f>
        <v>【20.63】</v>
      </c>
      <c r="ED6" s="35">
        <f>IF(ED7="",NA(),ED7)</f>
        <v>0</v>
      </c>
      <c r="EE6" s="36">
        <f t="shared" ref="EE6:EM6" si="14">IF(EE7="",NA(),EE7)</f>
        <v>1.03</v>
      </c>
      <c r="EF6" s="36">
        <f t="shared" si="14"/>
        <v>1.1599999999999999</v>
      </c>
      <c r="EG6" s="36">
        <f t="shared" si="14"/>
        <v>0.61</v>
      </c>
      <c r="EH6" s="36">
        <f t="shared" si="14"/>
        <v>0.08</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434248</v>
      </c>
      <c r="D7" s="38">
        <v>46</v>
      </c>
      <c r="E7" s="38">
        <v>1</v>
      </c>
      <c r="F7" s="38">
        <v>0</v>
      </c>
      <c r="G7" s="38">
        <v>1</v>
      </c>
      <c r="H7" s="38" t="s">
        <v>93</v>
      </c>
      <c r="I7" s="38" t="s">
        <v>94</v>
      </c>
      <c r="J7" s="38" t="s">
        <v>95</v>
      </c>
      <c r="K7" s="38" t="s">
        <v>96</v>
      </c>
      <c r="L7" s="38" t="s">
        <v>97</v>
      </c>
      <c r="M7" s="38" t="s">
        <v>98</v>
      </c>
      <c r="N7" s="39" t="s">
        <v>99</v>
      </c>
      <c r="O7" s="39">
        <v>69.760000000000005</v>
      </c>
      <c r="P7" s="39">
        <v>90.12</v>
      </c>
      <c r="Q7" s="39">
        <v>2750</v>
      </c>
      <c r="R7" s="39">
        <v>6910</v>
      </c>
      <c r="S7" s="39">
        <v>136.94</v>
      </c>
      <c r="T7" s="39">
        <v>50.46</v>
      </c>
      <c r="U7" s="39">
        <v>6146</v>
      </c>
      <c r="V7" s="39">
        <v>16.13</v>
      </c>
      <c r="W7" s="39">
        <v>381.03</v>
      </c>
      <c r="X7" s="39">
        <v>113.65</v>
      </c>
      <c r="Y7" s="39">
        <v>116.54</v>
      </c>
      <c r="Z7" s="39">
        <v>108.61</v>
      </c>
      <c r="AA7" s="39">
        <v>107.9</v>
      </c>
      <c r="AB7" s="39">
        <v>103.57</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1506.84</v>
      </c>
      <c r="AU7" s="39">
        <v>1697.34</v>
      </c>
      <c r="AV7" s="39">
        <v>1587.43</v>
      </c>
      <c r="AW7" s="39">
        <v>1476.87</v>
      </c>
      <c r="AX7" s="39">
        <v>1441.22</v>
      </c>
      <c r="AY7" s="39">
        <v>371.89</v>
      </c>
      <c r="AZ7" s="39">
        <v>293.23</v>
      </c>
      <c r="BA7" s="39">
        <v>300.14</v>
      </c>
      <c r="BB7" s="39">
        <v>301.04000000000002</v>
      </c>
      <c r="BC7" s="39">
        <v>305.08</v>
      </c>
      <c r="BD7" s="39">
        <v>260.31</v>
      </c>
      <c r="BE7" s="39">
        <v>562.64</v>
      </c>
      <c r="BF7" s="39">
        <v>541.41999999999996</v>
      </c>
      <c r="BG7" s="39">
        <v>542.02</v>
      </c>
      <c r="BH7" s="39">
        <v>548.46</v>
      </c>
      <c r="BI7" s="39">
        <v>530.64</v>
      </c>
      <c r="BJ7" s="39">
        <v>483.11</v>
      </c>
      <c r="BK7" s="39">
        <v>542.29999999999995</v>
      </c>
      <c r="BL7" s="39">
        <v>566.65</v>
      </c>
      <c r="BM7" s="39">
        <v>551.62</v>
      </c>
      <c r="BN7" s="39">
        <v>585.59</v>
      </c>
      <c r="BO7" s="39">
        <v>275.67</v>
      </c>
      <c r="BP7" s="39">
        <v>112.69</v>
      </c>
      <c r="BQ7" s="39">
        <v>115.53</v>
      </c>
      <c r="BR7" s="39">
        <v>106.23</v>
      </c>
      <c r="BS7" s="39">
        <v>104.45</v>
      </c>
      <c r="BT7" s="39">
        <v>100.23</v>
      </c>
      <c r="BU7" s="39">
        <v>93.28</v>
      </c>
      <c r="BV7" s="39">
        <v>87.51</v>
      </c>
      <c r="BW7" s="39">
        <v>84.77</v>
      </c>
      <c r="BX7" s="39">
        <v>87.11</v>
      </c>
      <c r="BY7" s="39">
        <v>82.78</v>
      </c>
      <c r="BZ7" s="39">
        <v>100.05</v>
      </c>
      <c r="CA7" s="39">
        <v>133.63</v>
      </c>
      <c r="CB7" s="39">
        <v>132.38</v>
      </c>
      <c r="CC7" s="39">
        <v>144.88999999999999</v>
      </c>
      <c r="CD7" s="39">
        <v>148.51</v>
      </c>
      <c r="CE7" s="39">
        <v>152.03</v>
      </c>
      <c r="CF7" s="39">
        <v>208.29</v>
      </c>
      <c r="CG7" s="39">
        <v>218.42</v>
      </c>
      <c r="CH7" s="39">
        <v>227.27</v>
      </c>
      <c r="CI7" s="39">
        <v>223.98</v>
      </c>
      <c r="CJ7" s="39">
        <v>225.09</v>
      </c>
      <c r="CK7" s="39">
        <v>166.4</v>
      </c>
      <c r="CL7" s="39">
        <v>55.89</v>
      </c>
      <c r="CM7" s="39">
        <v>89.02</v>
      </c>
      <c r="CN7" s="39">
        <v>90.45</v>
      </c>
      <c r="CO7" s="39">
        <v>89.17</v>
      </c>
      <c r="CP7" s="39">
        <v>87.71</v>
      </c>
      <c r="CQ7" s="39">
        <v>49.32</v>
      </c>
      <c r="CR7" s="39">
        <v>50.24</v>
      </c>
      <c r="CS7" s="39">
        <v>50.29</v>
      </c>
      <c r="CT7" s="39">
        <v>49.64</v>
      </c>
      <c r="CU7" s="39">
        <v>49.38</v>
      </c>
      <c r="CV7" s="39">
        <v>60.69</v>
      </c>
      <c r="CW7" s="39">
        <v>78.56</v>
      </c>
      <c r="CX7" s="39">
        <v>77.87</v>
      </c>
      <c r="CY7" s="39">
        <v>75.62</v>
      </c>
      <c r="CZ7" s="39">
        <v>73.78</v>
      </c>
      <c r="DA7" s="39">
        <v>78.28</v>
      </c>
      <c r="DB7" s="39">
        <v>79.34</v>
      </c>
      <c r="DC7" s="39">
        <v>78.650000000000006</v>
      </c>
      <c r="DD7" s="39">
        <v>77.73</v>
      </c>
      <c r="DE7" s="39">
        <v>78.09</v>
      </c>
      <c r="DF7" s="39">
        <v>78.010000000000005</v>
      </c>
      <c r="DG7" s="39">
        <v>89.82</v>
      </c>
      <c r="DH7" s="39">
        <v>42.78</v>
      </c>
      <c r="DI7" s="39">
        <v>43.42</v>
      </c>
      <c r="DJ7" s="39">
        <v>44.34</v>
      </c>
      <c r="DK7" s="39">
        <v>45.96</v>
      </c>
      <c r="DL7" s="39">
        <v>46.72</v>
      </c>
      <c r="DM7" s="39">
        <v>48.3</v>
      </c>
      <c r="DN7" s="39">
        <v>45.14</v>
      </c>
      <c r="DO7" s="39">
        <v>45.85</v>
      </c>
      <c r="DP7" s="39">
        <v>47.31</v>
      </c>
      <c r="DQ7" s="39">
        <v>47.5</v>
      </c>
      <c r="DR7" s="39">
        <v>50.19</v>
      </c>
      <c r="DS7" s="39">
        <v>0</v>
      </c>
      <c r="DT7" s="39">
        <v>0.52</v>
      </c>
      <c r="DU7" s="39">
        <v>0.52</v>
      </c>
      <c r="DV7" s="39">
        <v>0.52</v>
      </c>
      <c r="DW7" s="39">
        <v>0.15</v>
      </c>
      <c r="DX7" s="39">
        <v>12.43</v>
      </c>
      <c r="DY7" s="39">
        <v>13.58</v>
      </c>
      <c r="DZ7" s="39">
        <v>14.13</v>
      </c>
      <c r="EA7" s="39">
        <v>16.77</v>
      </c>
      <c r="EB7" s="39">
        <v>17.399999999999999</v>
      </c>
      <c r="EC7" s="39">
        <v>20.63</v>
      </c>
      <c r="ED7" s="39">
        <v>0</v>
      </c>
      <c r="EE7" s="39">
        <v>1.03</v>
      </c>
      <c r="EF7" s="39">
        <v>1.1599999999999999</v>
      </c>
      <c r="EG7" s="39">
        <v>0.61</v>
      </c>
      <c r="EH7" s="39">
        <v>0.08</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a_utunomiya</cp:lastModifiedBy>
  <cp:lastPrinted>2022-01-24T02:59:10Z</cp:lastPrinted>
  <dcterms:created xsi:type="dcterms:W3CDTF">2021-12-03T06:58:40Z</dcterms:created>
  <dcterms:modified xsi:type="dcterms:W3CDTF">2022-01-24T05:33:07Z</dcterms:modified>
  <cp:category/>
</cp:coreProperties>
</file>