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iwayama\Desktop\県提出\"/>
    </mc:Choice>
  </mc:AlternateContent>
  <workbookProtection workbookAlgorithmName="SHA-512" workbookHashValue="qJiKnmT3VAeyCMmBeVpjwyu/Sn21Bilu4H/j/ctw1YABofalyokDVdxfc/t50lKaiOypRWIniiUionsdSa6GHg==" workbookSaltValue="TJ/cJGZYLCs5s82UMRkssg=="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<sst xmlns="http://schemas.openxmlformats.org/spreadsheetml/2006/main" count="228" uniqueCount="114">
  <si>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</si>
  <si>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</si>
  <si>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</si>
  <si>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</si>
  <si>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</si>
  <si>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</si>
  <si>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</si>
  <si>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</si>
  <si>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</si>
  <si>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</si>
  <si>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</si>
  <si>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</si>
  <si>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</si>
  <si>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</si>
  <si>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</si>
  <si>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</si>
  <si>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</si>
  <si>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</si>
  <si>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</si>
  <si>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</si>
  <si>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</si>
  <si>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</si>
  <si>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</si>
  <si>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</si>
  <si>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</si>
  <si>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</si>
  <si>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</si>
  <si>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</si>
  <si>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</si>
  <si>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</si>
  <si>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</si>
  <si>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</si>
  <si>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</si>
  <si>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</si>
  <si>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</si>
  <si>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</si>
  <si>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</si>
  <si>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</si>
  <si>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</si>
  <si>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</si>
  <si>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</si>
  <si>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</si>
  <si>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</si>
  <si>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</si>
  <si>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</si>
  <si>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</si>
  <si>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</si>
  <si>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</si>
  <si>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</si>
  <si>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</si>
  <si>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</si>
  <si>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</si>
  <si>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</si>
  <si>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</si>
  <si>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</si>
  <si>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</si>
  <si>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</si>
  <si>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</si>
  <si>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</si>
  <si>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</si>
  <si>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</si>
  <si>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</si>
  <si>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</si>
  <si>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</si>
  <si>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</si>
  <si>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</si>
  <si>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</si>
  <si>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</si>
  <si>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</si>
  <si>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</si>
  <si>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</si>
  <si>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</si>
  <si>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</si>
  <si>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</si>
  <si>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</si>
  <si>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</si>
  <si>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</si>
  <si>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</si>
  <si>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</si>
  <si>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</si>
  <si>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</si>
  <si>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</si>
  <si>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</si>
  <si>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</si>
  <si>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</si>
  <si>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</si>
  <si>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</si>
  <si>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</si>
  <si>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</si>
  <si>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</si>
  <si>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</si>
  <si>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</si>
  <si>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</si>
  <si>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宇土市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</si>
  <si>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</si>
  <si>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</si>
  <si>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</si>
  <si>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</si>
  <si>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</si>
  <si>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</si>
  <si>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</si>
  <si>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</si>
  <si>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</si>
  <si>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</si>
  <si>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</si>
  <si>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</si>
  <si>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</si>
  <si>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</si>
  <si>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</si>
  <si>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</si>
  <si>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</si>
  <si>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①②経常収支比率は100％を上回っており，累積欠損金もないことから，健全な経営を維持している。
③流動比率は489.41％で，100％を上回っており，類似団体よりも高い水準であり現金は十分確保され，健全性は保たれている。しかし，公共下水道事業からの徴収委託費に依存している部分があるため料金収入で賄えていくことが望ましい。
④企業債残高対給水収益比率は，近年発行抑制に努めた結果，着実に減少傾向にあるとともに，類似団体より低い水準を維持している。
⑤料金回収率は100％を上回っており，類似団体と比較しても高い水準である。今後は更新投資等に充てる財源を確保しつつ，健全経営に努める。
⑥給水原価は169.23円で，類似団体より低い水準を維持している。
⑦施設利用率は類似団体より高い水準である。今後人口減少に伴い施設利用率の減少が見込まれることから，広域連携による施設規模の縮小など検討していく必要がある。
⑧有収率は90.76％で，類似団体と比較すると高い水準となっている。平成28年度のみ低い水準となっているのは，熊本地震により減免措置を行ったためである。
</t>
    <rPh sb="2" eb="4">
      <t>ケイジョウ</t>
    </rPh>
    <rPh sb="4" eb="6">
      <t>シュウシ</t>
    </rPh>
    <rPh sb="6" eb="8">
      <t>ヒリツ</t>
    </rPh>
    <rPh sb="14" eb="16">
      <t>ウワマワ</t>
    </rPh>
    <rPh sb="21" eb="23">
      <t>ルイセキ</t>
    </rPh>
    <rPh sb="23" eb="26">
      <t>ケッソンキン</t>
    </rPh>
    <rPh sb="34" eb="36">
      <t>ケンゼン</t>
    </rPh>
    <rPh sb="37" eb="39">
      <t>ケイエイ</t>
    </rPh>
    <rPh sb="40" eb="42">
      <t>イジ</t>
    </rPh>
    <rPh sb="49" eb="51">
      <t>リュウドウ</t>
    </rPh>
    <rPh sb="51" eb="53">
      <t>ヒリツ</t>
    </rPh>
    <rPh sb="68" eb="70">
      <t>ウワマワ</t>
    </rPh>
    <rPh sb="75" eb="77">
      <t>ルイジ</t>
    </rPh>
    <rPh sb="77" eb="79">
      <t>ダンタイ</t>
    </rPh>
    <rPh sb="82" eb="83">
      <t>タカ</t>
    </rPh>
    <rPh sb="84" eb="86">
      <t>スイジュン</t>
    </rPh>
    <rPh sb="89" eb="91">
      <t>ゲンキン</t>
    </rPh>
    <rPh sb="92" eb="94">
      <t>ジュウブン</t>
    </rPh>
    <rPh sb="94" eb="96">
      <t>カクホ</t>
    </rPh>
    <rPh sb="99" eb="102">
      <t>ケンゼンセイ</t>
    </rPh>
    <rPh sb="103" eb="104">
      <t>タモ</t>
    </rPh>
    <rPh sb="114" eb="116">
      <t>コウキョウ</t>
    </rPh>
    <rPh sb="116" eb="119">
      <t>ゲスイドウ</t>
    </rPh>
    <rPh sb="119" eb="121">
      <t>ジギョウ</t>
    </rPh>
    <rPh sb="124" eb="126">
      <t>チョウシュウ</t>
    </rPh>
    <rPh sb="126" eb="128">
      <t>イタク</t>
    </rPh>
    <rPh sb="128" eb="129">
      <t>ヒ</t>
    </rPh>
    <rPh sb="130" eb="132">
      <t>イゾン</t>
    </rPh>
    <rPh sb="136" eb="138">
      <t>ブブン</t>
    </rPh>
    <rPh sb="143" eb="145">
      <t>リョウキン</t>
    </rPh>
    <rPh sb="145" eb="147">
      <t>シュウニュウ</t>
    </rPh>
    <rPh sb="148" eb="149">
      <t>マカナ</t>
    </rPh>
    <rPh sb="156" eb="157">
      <t>ノゾ</t>
    </rPh>
    <rPh sb="163" eb="165">
      <t>キギョウ</t>
    </rPh>
    <rPh sb="165" eb="166">
      <t>サイ</t>
    </rPh>
    <rPh sb="166" eb="168">
      <t>ザンダカ</t>
    </rPh>
    <rPh sb="168" eb="169">
      <t>タイ</t>
    </rPh>
    <rPh sb="169" eb="171">
      <t>キュウスイ</t>
    </rPh>
    <rPh sb="171" eb="173">
      <t>シュウエキ</t>
    </rPh>
    <rPh sb="173" eb="175">
      <t>ヒリツ</t>
    </rPh>
    <rPh sb="177" eb="179">
      <t>キンネン</t>
    </rPh>
    <rPh sb="179" eb="181">
      <t>ハッコウ</t>
    </rPh>
    <rPh sb="181" eb="183">
      <t>ヨクセイ</t>
    </rPh>
    <rPh sb="184" eb="185">
      <t>ツト</t>
    </rPh>
    <rPh sb="187" eb="189">
      <t>ケッカ</t>
    </rPh>
    <rPh sb="190" eb="192">
      <t>チャクジツ</t>
    </rPh>
    <rPh sb="193" eb="195">
      <t>ゲンショウ</t>
    </rPh>
    <rPh sb="195" eb="197">
      <t>ケイコウ</t>
    </rPh>
    <rPh sb="205" eb="207">
      <t>ルイジ</t>
    </rPh>
    <rPh sb="207" eb="209">
      <t>ダンタイ</t>
    </rPh>
    <rPh sb="211" eb="212">
      <t>ヒク</t>
    </rPh>
    <rPh sb="213" eb="215">
      <t>スイジュン</t>
    </rPh>
    <rPh sb="216" eb="218">
      <t>イジ</t>
    </rPh>
    <rPh sb="225" eb="227">
      <t>リョウキン</t>
    </rPh>
    <rPh sb="227" eb="229">
      <t>カイシュウ</t>
    </rPh>
    <rPh sb="229" eb="230">
      <t>リツ</t>
    </rPh>
    <rPh sb="236" eb="238">
      <t>ウワマワ</t>
    </rPh>
    <rPh sb="243" eb="245">
      <t>ルイジ</t>
    </rPh>
    <rPh sb="245" eb="247">
      <t>ダンタイ</t>
    </rPh>
    <rPh sb="248" eb="250">
      <t>ヒカク</t>
    </rPh>
    <rPh sb="253" eb="254">
      <t>タカ</t>
    </rPh>
    <rPh sb="255" eb="257">
      <t>スイジュン</t>
    </rPh>
    <rPh sb="261" eb="263">
      <t>コンゴ</t>
    </rPh>
    <rPh sb="264" eb="266">
      <t>コウシン</t>
    </rPh>
    <rPh sb="266" eb="268">
      <t>トウシ</t>
    </rPh>
    <rPh sb="268" eb="269">
      <t>トウ</t>
    </rPh>
    <rPh sb="270" eb="271">
      <t>ア</t>
    </rPh>
    <rPh sb="273" eb="275">
      <t>ザイゲン</t>
    </rPh>
    <rPh sb="276" eb="278">
      <t>カクホ</t>
    </rPh>
    <rPh sb="282" eb="284">
      <t>ケンゼン</t>
    </rPh>
    <rPh sb="284" eb="286">
      <t>ケイエイ</t>
    </rPh>
    <rPh sb="287" eb="288">
      <t>ツト</t>
    </rPh>
    <rPh sb="293" eb="295">
      <t>キュウスイ</t>
    </rPh>
    <rPh sb="295" eb="297">
      <t>ゲンカ</t>
    </rPh>
    <rPh sb="304" eb="305">
      <t>エン</t>
    </rPh>
    <rPh sb="307" eb="309">
      <t>ルイジ</t>
    </rPh>
    <rPh sb="309" eb="311">
      <t>ダンタイ</t>
    </rPh>
    <rPh sb="313" eb="314">
      <t>ヒク</t>
    </rPh>
    <rPh sb="315" eb="317">
      <t>スイジュン</t>
    </rPh>
    <rPh sb="318" eb="320">
      <t>イジ</t>
    </rPh>
    <rPh sb="327" eb="329">
      <t>シセツ</t>
    </rPh>
    <rPh sb="329" eb="331">
      <t>リヨウ</t>
    </rPh>
    <rPh sb="331" eb="332">
      <t>リツ</t>
    </rPh>
    <rPh sb="333" eb="335">
      <t>ルイジ</t>
    </rPh>
    <rPh sb="335" eb="337">
      <t>ダンタイ</t>
    </rPh>
    <rPh sb="339" eb="340">
      <t>タカ</t>
    </rPh>
    <rPh sb="341" eb="343">
      <t>スイジュン</t>
    </rPh>
    <rPh sb="347" eb="349">
      <t>コンゴ</t>
    </rPh>
    <rPh sb="349" eb="351">
      <t>ジンコウ</t>
    </rPh>
    <rPh sb="351" eb="353">
      <t>ゲンショウ</t>
    </rPh>
    <rPh sb="354" eb="355">
      <t>トモナ</t>
    </rPh>
    <rPh sb="356" eb="358">
      <t>シセツ</t>
    </rPh>
    <rPh sb="358" eb="361">
      <t>リヨウリツ</t>
    </rPh>
    <rPh sb="362" eb="364">
      <t>ゲンショウ</t>
    </rPh>
    <rPh sb="365" eb="367">
      <t>ミコ</t>
    </rPh>
    <rPh sb="375" eb="377">
      <t>コウイキ</t>
    </rPh>
    <rPh sb="377" eb="379">
      <t>レンケイ</t>
    </rPh>
    <rPh sb="382" eb="384">
      <t>シセツ</t>
    </rPh>
    <rPh sb="384" eb="386">
      <t>キボ</t>
    </rPh>
    <rPh sb="387" eb="389">
      <t>シュクショウ</t>
    </rPh>
    <rPh sb="391" eb="393">
      <t>ケントウ</t>
    </rPh>
    <rPh sb="397" eb="399">
      <t>ヒツヨウ</t>
    </rPh>
    <rPh sb="405" eb="408">
      <t>ユウシュウリツ</t>
    </rPh>
    <rPh sb="417" eb="419">
      <t>ルイジ</t>
    </rPh>
    <rPh sb="419" eb="421">
      <t>ダンタイ</t>
    </rPh>
    <rPh sb="422" eb="424">
      <t>ヒカク</t>
    </rPh>
    <rPh sb="427" eb="428">
      <t>タカ</t>
    </rPh>
    <rPh sb="429" eb="431">
      <t>スイジュン</t>
    </rPh>
    <rPh sb="438" eb="440">
      <t>ヘイセイ</t>
    </rPh>
    <rPh sb="442" eb="444">
      <t>ネンド</t>
    </rPh>
    <rPh sb="446" eb="447">
      <t>ヒク</t>
    </rPh>
    <rPh sb="448" eb="450">
      <t>スイジュン</t>
    </rPh>
    <phoneticPr fontId="4"/>
  </si>
  <si>
    <t>①有形固定資産減価償却率は類似団体とほぼ同じ水準となっている。今後更新時期を迎える管路及び施設が増加する傾向となる。
②管路経年化率は0％と法定年数を超えた管路は発生していない。類似団体と比較しても数値が低く適切な更新を行っている。また，令和2年度に策定したアセットマネジメント計画に基づき，計画的に管路更新を進めていく。
③管路更新率は類似団体と比較すると低い水準となっている。今後老朽化が進むことが見込まれるため，計画的に管路更新を行っていく。</t>
    <rPh sb="1" eb="3">
      <t>ユウケイ</t>
    </rPh>
    <rPh sb="3" eb="5">
      <t>コテイ</t>
    </rPh>
    <rPh sb="5" eb="7">
      <t>シサン</t>
    </rPh>
    <rPh sb="7" eb="9">
      <t>ゲンカ</t>
    </rPh>
    <rPh sb="9" eb="11">
      <t>ショウキャク</t>
    </rPh>
    <rPh sb="11" eb="12">
      <t>リツ</t>
    </rPh>
    <rPh sb="13" eb="15">
      <t>ルイジ</t>
    </rPh>
    <rPh sb="15" eb="17">
      <t>ダンタイ</t>
    </rPh>
    <rPh sb="22" eb="24">
      <t>スイジュン</t>
    </rPh>
    <rPh sb="31" eb="33">
      <t>コンゴ</t>
    </rPh>
    <rPh sb="33" eb="35">
      <t>コウシン</t>
    </rPh>
    <rPh sb="35" eb="37">
      <t>ジキ</t>
    </rPh>
    <rPh sb="38" eb="39">
      <t>ムカ</t>
    </rPh>
    <rPh sb="41" eb="43">
      <t>カンロ</t>
    </rPh>
    <rPh sb="43" eb="44">
      <t>オヨ</t>
    </rPh>
    <rPh sb="45" eb="47">
      <t>シセツ</t>
    </rPh>
    <rPh sb="48" eb="50">
      <t>ゾウカ</t>
    </rPh>
    <rPh sb="52" eb="54">
      <t>ケイコウ</t>
    </rPh>
    <rPh sb="60" eb="62">
      <t>カンロ</t>
    </rPh>
    <rPh sb="62" eb="64">
      <t>ケイネン</t>
    </rPh>
    <rPh sb="64" eb="65">
      <t>カ</t>
    </rPh>
    <rPh sb="65" eb="66">
      <t>リツ</t>
    </rPh>
    <rPh sb="89" eb="91">
      <t>ルイジ</t>
    </rPh>
    <rPh sb="91" eb="93">
      <t>ダンタイ</t>
    </rPh>
    <rPh sb="94" eb="96">
      <t>ヒカク</t>
    </rPh>
    <rPh sb="99" eb="101">
      <t>スウチ</t>
    </rPh>
    <rPh sb="102" eb="103">
      <t>ヒク</t>
    </rPh>
    <rPh sb="104" eb="106">
      <t>テキセツ</t>
    </rPh>
    <rPh sb="107" eb="109">
      <t>コウシン</t>
    </rPh>
    <rPh sb="110" eb="111">
      <t>オコナ</t>
    </rPh>
    <rPh sb="119" eb="121">
      <t>レイワ</t>
    </rPh>
    <rPh sb="125" eb="127">
      <t>サクテイ</t>
    </rPh>
    <rPh sb="139" eb="141">
      <t>ケイカク</t>
    </rPh>
    <rPh sb="142" eb="143">
      <t>モト</t>
    </rPh>
    <rPh sb="146" eb="148">
      <t>ケイカク</t>
    </rPh>
    <rPh sb="148" eb="149">
      <t>テキ</t>
    </rPh>
    <rPh sb="150" eb="152">
      <t>カンロ</t>
    </rPh>
    <rPh sb="155" eb="156">
      <t>スス</t>
    </rPh>
    <rPh sb="163" eb="165">
      <t>カンロ</t>
    </rPh>
    <rPh sb="165" eb="167">
      <t>コウシン</t>
    </rPh>
    <rPh sb="167" eb="168">
      <t>リツ</t>
    </rPh>
    <rPh sb="169" eb="171">
      <t>ルイジ</t>
    </rPh>
    <rPh sb="171" eb="173">
      <t>ダンタイ</t>
    </rPh>
    <rPh sb="174" eb="176">
      <t>ヒカク</t>
    </rPh>
    <rPh sb="179" eb="180">
      <t>ヒク</t>
    </rPh>
    <rPh sb="181" eb="183">
      <t>スイジュン</t>
    </rPh>
    <rPh sb="190" eb="192">
      <t>コンゴ</t>
    </rPh>
    <rPh sb="192" eb="195">
      <t>ロウキュウカ</t>
    </rPh>
    <rPh sb="196" eb="197">
      <t>スス</t>
    </rPh>
    <rPh sb="201" eb="203">
      <t>ミコ</t>
    </rPh>
    <rPh sb="209" eb="211">
      <t>ケイカク</t>
    </rPh>
    <rPh sb="211" eb="212">
      <t>テキ</t>
    </rPh>
    <rPh sb="213" eb="215">
      <t>カンロ</t>
    </rPh>
    <rPh sb="215" eb="217">
      <t>コウシン</t>
    </rPh>
    <rPh sb="218" eb="219">
      <t>オコナ</t>
    </rPh>
    <phoneticPr fontId="4"/>
  </si>
  <si>
    <t xml:space="preserve">　令和２年度に簡易水道事業を上水道事業に統合し，水道料金においても見直しを行ったため，現状では経営の健全性は確保している。
　また，計画的な施設更新と財源確保を目的とした長期の更新計画を定めたアセットマネジメントを策定した。
　今後は将来の水需要に見合った適正な施設規模への更新に取り組み，引き続き健全経営に努めていく。
</t>
    <rPh sb="1" eb="3">
      <t>レイワ</t>
    </rPh>
    <rPh sb="4" eb="6">
      <t>ネンド</t>
    </rPh>
    <rPh sb="7" eb="9">
      <t>カンイ</t>
    </rPh>
    <rPh sb="9" eb="11">
      <t>スイドウ</t>
    </rPh>
    <rPh sb="11" eb="13">
      <t>ジギョウ</t>
    </rPh>
    <rPh sb="14" eb="15">
      <t>ジョウ</t>
    </rPh>
    <rPh sb="15" eb="17">
      <t>スイドウ</t>
    </rPh>
    <rPh sb="17" eb="19">
      <t>ジギョウ</t>
    </rPh>
    <rPh sb="20" eb="22">
      <t>トウゴウ</t>
    </rPh>
    <rPh sb="24" eb="26">
      <t>スイドウ</t>
    </rPh>
    <rPh sb="26" eb="28">
      <t>リョウキン</t>
    </rPh>
    <rPh sb="33" eb="35">
      <t>ミナオ</t>
    </rPh>
    <rPh sb="37" eb="38">
      <t>オコナ</t>
    </rPh>
    <rPh sb="43" eb="45">
      <t>ゲンジョウ</t>
    </rPh>
    <rPh sb="47" eb="49">
      <t>ケイエイ</t>
    </rPh>
    <rPh sb="50" eb="53">
      <t>ケンゼンセイ</t>
    </rPh>
    <rPh sb="54" eb="56">
      <t>カクホ</t>
    </rPh>
    <rPh sb="66" eb="68">
      <t>ケイカク</t>
    </rPh>
    <rPh sb="68" eb="69">
      <t>テキ</t>
    </rPh>
    <rPh sb="70" eb="72">
      <t>シセツ</t>
    </rPh>
    <rPh sb="72" eb="74">
      <t>コウシン</t>
    </rPh>
    <rPh sb="75" eb="77">
      <t>ザイゲン</t>
    </rPh>
    <rPh sb="77" eb="79">
      <t>カクホ</t>
    </rPh>
    <rPh sb="80" eb="82">
      <t>モクテキ</t>
    </rPh>
    <rPh sb="85" eb="87">
      <t>チョウキ</t>
    </rPh>
    <rPh sb="88" eb="90">
      <t>コウシン</t>
    </rPh>
    <rPh sb="90" eb="92">
      <t>ケイカク</t>
    </rPh>
    <rPh sb="93" eb="94">
      <t>サダ</t>
    </rPh>
    <rPh sb="107" eb="109">
      <t>サクテイ</t>
    </rPh>
    <rPh sb="114" eb="116">
      <t>コンゴ</t>
    </rPh>
    <rPh sb="117" eb="119">
      <t>ショウライ</t>
    </rPh>
    <rPh sb="120" eb="121">
      <t>ミズ</t>
    </rPh>
    <rPh sb="121" eb="123">
      <t>ジュヨウ</t>
    </rPh>
    <rPh sb="124" eb="126">
      <t>ミア</t>
    </rPh>
    <rPh sb="128" eb="130">
      <t>テキセイ</t>
    </rPh>
    <rPh sb="131" eb="133">
      <t>シセツ</t>
    </rPh>
    <rPh sb="133" eb="135">
      <t>キボ</t>
    </rPh>
    <rPh sb="137" eb="139">
      <t>コウシン</t>
    </rPh>
    <rPh sb="140" eb="141">
      <t>ト</t>
    </rPh>
    <rPh sb="142" eb="143">
      <t>ク</t>
    </rPh>
    <rPh sb="145" eb="146">
      <t>ヒ</t>
    </rPh>
    <rPh sb="147" eb="148">
      <t>ツヅ</t>
    </rPh>
    <rPh sb="149" eb="151">
      <t>ケンゼン</t>
    </rPh>
    <rPh sb="151" eb="153">
      <t>ケイエイ</t>
    </rPh>
    <rPh sb="154" eb="15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</si>
</sst>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0.09</c:v>
                </c:pt>
                <c:pt idx="3" formatCode="#,##0.00;&quot;△&quot;#,##0.00;&quot;-&quot;">
                  <c:v>1.1399999999999999</c:v>
                </c:pt>
                <c:pt idx="4" formatCode="#,##0.00;&quot;△&quot;#,##0.00;&quot;-&quot;">
                  <c:v>0.41</c:v>
                </c:pt>
              </c:numCache>
            </c:numRef>
          </c:val>
          <c:extLst>
            <c:ext xmlns:c16="http://schemas.microsoft.com/office/drawing/2014/chart" uri="{C3380CC4-5D6E-409C-BE32-E72D297353CC}">
              <c16:uniqueId val="{00000000-7C7C-40F4-93F9-430B1052F7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7C7C-40F4-93F9-430B1052F7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79.33</c:v>
                </c:pt>
                <c:pt idx="1">
                  <c:v>78.34</c:v>
                </c:pt>
                <c:pt idx="2">
                  <c:v>78.17</c:v>
                </c:pt>
                <c:pt idx="3">
                  <c:v>78.930000000000007</c:v>
                </c:pt>
                <c:pt idx="4">
                  <c:v>88.27</c:v>
                </c:pt>
              </c:numCache>
            </c:numRef>
          </c:val>
          <c:extLst>
            <c:ext xmlns:c16="http://schemas.microsoft.com/office/drawing/2014/chart" uri="{C3380CC4-5D6E-409C-BE32-E72D297353CC}">
              <c16:uniqueId val="{00000000-ADFE-4FFC-8F45-F023FCB5EE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ADFE-4FFC-8F45-F023FCB5EE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78.709999999999994</c:v>
                </c:pt>
                <c:pt idx="1">
                  <c:v>90.5</c:v>
                </c:pt>
                <c:pt idx="2">
                  <c:v>91.54</c:v>
                </c:pt>
                <c:pt idx="3">
                  <c:v>90.09</c:v>
                </c:pt>
                <c:pt idx="4">
                  <c:v>90.76</c:v>
                </c:pt>
              </c:numCache>
            </c:numRef>
          </c:val>
          <c:extLst>
            <c:ext xmlns:c16="http://schemas.microsoft.com/office/drawing/2014/chart" uri="{C3380CC4-5D6E-409C-BE32-E72D297353CC}">
              <c16:uniqueId val="{00000000-CABE-4524-84A9-298E6F7751C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CABE-4524-84A9-298E6F7751C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107.74</c:v>
                </c:pt>
                <c:pt idx="1">
                  <c:v>110.77</c:v>
                </c:pt>
                <c:pt idx="2">
                  <c:v>120.47</c:v>
                </c:pt>
                <c:pt idx="3">
                  <c:v>122.62</c:v>
                </c:pt>
                <c:pt idx="4">
                  <c:v>112.59</c:v>
                </c:pt>
              </c:numCache>
            </c:numRef>
          </c:val>
          <c:extLst>
            <c:ext xmlns:c16="http://schemas.microsoft.com/office/drawing/2014/chart" uri="{C3380CC4-5D6E-409C-BE32-E72D297353CC}">
              <c16:uniqueId val="{00000000-3524-45BB-ACA9-D774CD070B4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3524-45BB-ACA9-D774CD070B4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47.18</c:v>
                </c:pt>
                <c:pt idx="1">
                  <c:v>49.16</c:v>
                </c:pt>
                <c:pt idx="2">
                  <c:v>51.1</c:v>
                </c:pt>
                <c:pt idx="3">
                  <c:v>52.79</c:v>
                </c:pt>
                <c:pt idx="4">
                  <c:v>48.36</c:v>
                </c:pt>
              </c:numCache>
            </c:numRef>
          </c:val>
          <c:extLst>
            <c:ext xmlns:c16="http://schemas.microsoft.com/office/drawing/2014/chart" uri="{C3380CC4-5D6E-409C-BE32-E72D297353CC}">
              <c16:uniqueId val="{00000000-811C-4B81-AB5D-3472082ABE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811C-4B81-AB5D-3472082ABE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0.89</c:v>
                </c:pt>
                <c:pt idx="1">
                  <c:v>0.88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4A3-4242-9157-B4014151C49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14A3-4242-9157-B4014151C49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D3-42BF-BE61-B93EC4D033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11D3-42BF-BE61-B93EC4D033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407.48</c:v>
                </c:pt>
                <c:pt idx="1">
                  <c:v>349.84</c:v>
                </c:pt>
                <c:pt idx="2">
                  <c:v>497.8</c:v>
                </c:pt>
                <c:pt idx="3">
                  <c:v>491.13</c:v>
                </c:pt>
                <c:pt idx="4">
                  <c:v>489.41</c:v>
                </c:pt>
              </c:numCache>
            </c:numRef>
          </c:val>
          <c:extLst>
            <c:ext xmlns:c16="http://schemas.microsoft.com/office/drawing/2014/chart" uri="{C3380CC4-5D6E-409C-BE32-E72D297353CC}">
              <c16:uniqueId val="{00000000-D3F9-45C8-96B8-F06B7A8C87D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D3F9-45C8-96B8-F06B7A8C87D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284.48</c:v>
                </c:pt>
                <c:pt idx="1">
                  <c:v>236.54</c:v>
                </c:pt>
                <c:pt idx="2">
                  <c:v>217.33</c:v>
                </c:pt>
                <c:pt idx="3">
                  <c:v>200.09</c:v>
                </c:pt>
                <c:pt idx="4">
                  <c:v>167.12</c:v>
                </c:pt>
              </c:numCache>
            </c:numRef>
          </c:val>
          <c:extLst>
            <c:ext xmlns:c16="http://schemas.microsoft.com/office/drawing/2014/chart" uri="{C3380CC4-5D6E-409C-BE32-E72D297353CC}">
              <c16:uniqueId val="{00000000-F4E0-4422-9AD2-58FF8146680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F4E0-4422-9AD2-58FF8146680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92.13</c:v>
                </c:pt>
                <c:pt idx="1">
                  <c:v>101.3</c:v>
                </c:pt>
                <c:pt idx="2">
                  <c:v>110.41</c:v>
                </c:pt>
                <c:pt idx="3">
                  <c:v>112.3</c:v>
                </c:pt>
                <c:pt idx="4">
                  <c:v>104.62</c:v>
                </c:pt>
              </c:numCache>
            </c:numRef>
          </c:val>
          <c:extLst>
            <c:ext xmlns:c16="http://schemas.microsoft.com/office/drawing/2014/chart" uri="{C3380CC4-5D6E-409C-BE32-E72D297353CC}">
              <c16:uniqueId val="{00000000-EE87-418D-961D-10C1996329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EE87-418D-961D-10C1996329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184.18</c:v>
                </c:pt>
                <c:pt idx="1">
                  <c:v>165.72</c:v>
                </c:pt>
                <c:pt idx="2">
                  <c:v>152.11000000000001</c:v>
                </c:pt>
                <c:pt idx="3">
                  <c:v>149.99</c:v>
                </c:pt>
                <c:pt idx="4">
                  <c:v>169.23</c:v>
                </c:pt>
              </c:numCache>
            </c:numRef>
          </c:val>
          <c:extLst>
            <c:ext xmlns:c16="http://schemas.microsoft.com/office/drawing/2014/chart" uri="{C3380CC4-5D6E-409C-BE32-E72D297353CC}">
              <c16:uniqueId val="{00000000-7519-4A12-91A9-208C2CA62C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7519-4A12-91A9-208C2CA62C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宇土市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36923</v>
      </c>
      <c r="AM8" s="61"/>
      <c r="AN8" s="61"/>
      <c r="AO8" s="61"/>
      <c r="AP8" s="61"/>
      <c r="AQ8" s="61"/>
      <c r="AR8" s="61"/>
      <c r="AS8" s="61"/>
      <c r="AT8" s="52">
        <f>データ!$S$6</f>
        <v>74.3</v>
      </c>
      <c r="AU8" s="53"/>
      <c r="AV8" s="53"/>
      <c r="AW8" s="53"/>
      <c r="AX8" s="53"/>
      <c r="AY8" s="53"/>
      <c r="AZ8" s="53"/>
      <c r="BA8" s="53"/>
      <c r="BB8" s="54">
        <f>データ!$T$6</f>
        <v>496.94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72.58</v>
      </c>
      <c r="J10" s="53"/>
      <c r="K10" s="53"/>
      <c r="L10" s="53"/>
      <c r="M10" s="53"/>
      <c r="N10" s="53"/>
      <c r="O10" s="64"/>
      <c r="P10" s="54">
        <f>データ!$P$6</f>
        <v>83.96</v>
      </c>
      <c r="Q10" s="54"/>
      <c r="R10" s="54"/>
      <c r="S10" s="54"/>
      <c r="T10" s="54"/>
      <c r="U10" s="54"/>
      <c r="V10" s="54"/>
      <c r="W10" s="61">
        <f>データ!$Q$6</f>
        <v>3780</v>
      </c>
      <c r="X10" s="61"/>
      <c r="Y10" s="61"/>
      <c r="Z10" s="61"/>
      <c r="AA10" s="61"/>
      <c r="AB10" s="61"/>
      <c r="AC10" s="61"/>
      <c r="AD10" s="2"/>
      <c r="AE10" s="2"/>
      <c r="AF10" s="2"/>
      <c r="AG10" s="2"/>
      <c r="AH10" s="4"/>
      <c r="AI10" s="4"/>
      <c r="AJ10" s="4"/>
      <c r="AK10" s="4"/>
      <c r="AL10" s="61">
        <f>データ!$U$6</f>
        <v>30865</v>
      </c>
      <c r="AM10" s="61"/>
      <c r="AN10" s="61"/>
      <c r="AO10" s="61"/>
      <c r="AP10" s="61"/>
      <c r="AQ10" s="61"/>
      <c r="AR10" s="61"/>
      <c r="AS10" s="61"/>
      <c r="AT10" s="52">
        <f>データ!$V$6</f>
        <v>24.85</v>
      </c>
      <c r="AU10" s="53"/>
      <c r="AV10" s="53"/>
      <c r="AW10" s="53"/>
      <c r="AX10" s="53"/>
      <c r="AY10" s="53"/>
      <c r="AZ10" s="53"/>
      <c r="BA10" s="53"/>
      <c r="BB10" s="54">
        <f>データ!$W$6</f>
        <v>1242.05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mDXvLytzD6m+iIdfu8czPvy3Y4Z97LjU67/N5YQDswSSKu/sqYGzZn2sDmK74e29AuEvh44CCoxNuRpcnAWw==" saltValue="iHKFMeqai8Kq1ruU33vhj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432113</v>
      </c>
      <c r="D6" s="34">
        <f t="shared" si="3"/>
        <v>46</v>
      </c>
      <c r="E6" s="34">
        <f t="shared" si="3"/>
        <v>1</v>
      </c>
      <c r="F6" s="34">
        <f t="shared" si="3"/>
        <v>0</v>
      </c>
      <c r="G6" s="34">
        <f t="shared" si="3"/>
        <v>1</v>
      </c>
      <c r="H6" s="34" t="str">
        <f t="shared" si="3"/>
        <v>熊本県　宇土市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72.58</v>
      </c>
      <c r="P6" s="35">
        <f t="shared" si="3"/>
        <v>83.96</v>
      </c>
      <c r="Q6" s="35">
        <f t="shared" si="3"/>
        <v>3780</v>
      </c>
      <c r="R6" s="35">
        <f t="shared" si="3"/>
        <v>36923</v>
      </c>
      <c r="S6" s="35">
        <f t="shared" si="3"/>
        <v>74.3</v>
      </c>
      <c r="T6" s="35">
        <f t="shared" si="3"/>
        <v>496.94</v>
      </c>
      <c r="U6" s="35">
        <f t="shared" si="3"/>
        <v>30865</v>
      </c>
      <c r="V6" s="35">
        <f t="shared" si="3"/>
        <v>24.85</v>
      </c>
      <c r="W6" s="35">
        <f t="shared" si="3"/>
        <v>1242.05</v>
      </c>
      <c r="X6" s="36">
        <f>IF(X7="",NA(),X7)</f>
        <v>107.74</v>
      </c>
      <c r="Y6" s="36">
        <f t="shared" ref="Y6:AG6" si="4">IF(Y7="",NA(),Y7)</f>
        <v>110.77</v>
      </c>
      <c r="Z6" s="36">
        <f t="shared" si="4"/>
        <v>120.47</v>
      </c>
      <c r="AA6" s="36">
        <f t="shared" si="4"/>
        <v>122.62</v>
      </c>
      <c r="AB6" s="36">
        <f t="shared" si="4"/>
        <v>112.59</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407.48</v>
      </c>
      <c r="AU6" s="36">
        <f t="shared" ref="AU6:BC6" si="6">IF(AU7="",NA(),AU7)</f>
        <v>349.84</v>
      </c>
      <c r="AV6" s="36">
        <f t="shared" si="6"/>
        <v>497.8</v>
      </c>
      <c r="AW6" s="36">
        <f t="shared" si="6"/>
        <v>491.13</v>
      </c>
      <c r="AX6" s="36">
        <f t="shared" si="6"/>
        <v>489.41</v>
      </c>
      <c r="AY6" s="36">
        <f t="shared" si="6"/>
        <v>384.34</v>
      </c>
      <c r="AZ6" s="36">
        <f t="shared" si="6"/>
        <v>359.47</v>
      </c>
      <c r="BA6" s="36">
        <f t="shared" si="6"/>
        <v>369.69</v>
      </c>
      <c r="BB6" s="36">
        <f t="shared" si="6"/>
        <v>379.08</v>
      </c>
      <c r="BC6" s="36">
        <f t="shared" si="6"/>
        <v>327.77</v>
      </c>
      <c r="BD6" s="35" t="str">
        <f>IF(BD7="","",IF(BD7="-","【-】","【"&amp;SUBSTITUTE(TEXT(BD7,"#,##0.00"),"-","△")&amp;"】"))</f>
        <v>【260.31】</v>
      </c>
      <c r="BE6" s="36">
        <f>IF(BE7="",NA(),BE7)</f>
        <v>284.48</v>
      </c>
      <c r="BF6" s="36">
        <f t="shared" ref="BF6:BN6" si="7">IF(BF7="",NA(),BF7)</f>
        <v>236.54</v>
      </c>
      <c r="BG6" s="36">
        <f t="shared" si="7"/>
        <v>217.33</v>
      </c>
      <c r="BH6" s="36">
        <f t="shared" si="7"/>
        <v>200.09</v>
      </c>
      <c r="BI6" s="36">
        <f t="shared" si="7"/>
        <v>167.12</v>
      </c>
      <c r="BJ6" s="36">
        <f t="shared" si="7"/>
        <v>380.58</v>
      </c>
      <c r="BK6" s="36">
        <f t="shared" si="7"/>
        <v>401.79</v>
      </c>
      <c r="BL6" s="36">
        <f t="shared" si="7"/>
        <v>402.99</v>
      </c>
      <c r="BM6" s="36">
        <f t="shared" si="7"/>
        <v>398.98</v>
      </c>
      <c r="BN6" s="36">
        <f t="shared" si="7"/>
        <v>397.1</v>
      </c>
      <c r="BO6" s="35" t="str">
        <f>IF(BO7="","",IF(BO7="-","【-】","【"&amp;SUBSTITUTE(TEXT(BO7,"#,##0.00"),"-","△")&amp;"】"))</f>
        <v>【275.67】</v>
      </c>
      <c r="BP6" s="36">
        <f>IF(BP7="",NA(),BP7)</f>
        <v>92.13</v>
      </c>
      <c r="BQ6" s="36">
        <f t="shared" ref="BQ6:BY6" si="8">IF(BQ7="",NA(),BQ7)</f>
        <v>101.3</v>
      </c>
      <c r="BR6" s="36">
        <f t="shared" si="8"/>
        <v>110.41</v>
      </c>
      <c r="BS6" s="36">
        <f t="shared" si="8"/>
        <v>112.3</v>
      </c>
      <c r="BT6" s="36">
        <f t="shared" si="8"/>
        <v>104.62</v>
      </c>
      <c r="BU6" s="36">
        <f t="shared" si="8"/>
        <v>102.38</v>
      </c>
      <c r="BV6" s="36">
        <f t="shared" si="8"/>
        <v>100.12</v>
      </c>
      <c r="BW6" s="36">
        <f t="shared" si="8"/>
        <v>98.66</v>
      </c>
      <c r="BX6" s="36">
        <f t="shared" si="8"/>
        <v>98.64</v>
      </c>
      <c r="BY6" s="36">
        <f t="shared" si="8"/>
        <v>95.79</v>
      </c>
      <c r="BZ6" s="35" t="str">
        <f>IF(BZ7="","",IF(BZ7="-","【-】","【"&amp;SUBSTITUTE(TEXT(BZ7,"#,##0.00"),"-","△")&amp;"】"))</f>
        <v>【100.05】</v>
      </c>
      <c r="CA6" s="36">
        <f>IF(CA7="",NA(),CA7)</f>
        <v>184.18</v>
      </c>
      <c r="CB6" s="36">
        <f t="shared" ref="CB6:CJ6" si="9">IF(CB7="",NA(),CB7)</f>
        <v>165.72</v>
      </c>
      <c r="CC6" s="36">
        <f t="shared" si="9"/>
        <v>152.11000000000001</v>
      </c>
      <c r="CD6" s="36">
        <f t="shared" si="9"/>
        <v>149.99</v>
      </c>
      <c r="CE6" s="36">
        <f t="shared" si="9"/>
        <v>169.23</v>
      </c>
      <c r="CF6" s="36">
        <f t="shared" si="9"/>
        <v>168.67</v>
      </c>
      <c r="CG6" s="36">
        <f t="shared" si="9"/>
        <v>174.97</v>
      </c>
      <c r="CH6" s="36">
        <f t="shared" si="9"/>
        <v>178.59</v>
      </c>
      <c r="CI6" s="36">
        <f t="shared" si="9"/>
        <v>178.92</v>
      </c>
      <c r="CJ6" s="36">
        <f t="shared" si="9"/>
        <v>171.13</v>
      </c>
      <c r="CK6" s="35" t="str">
        <f>IF(CK7="","",IF(CK7="-","【-】","【"&amp;SUBSTITUTE(TEXT(CK7,"#,##0.00"),"-","△")&amp;"】"))</f>
        <v>【166.40】</v>
      </c>
      <c r="CL6" s="36">
        <f>IF(CL7="",NA(),CL7)</f>
        <v>79.33</v>
      </c>
      <c r="CM6" s="36">
        <f t="shared" ref="CM6:CU6" si="10">IF(CM7="",NA(),CM7)</f>
        <v>78.34</v>
      </c>
      <c r="CN6" s="36">
        <f t="shared" si="10"/>
        <v>78.17</v>
      </c>
      <c r="CO6" s="36">
        <f t="shared" si="10"/>
        <v>78.930000000000007</v>
      </c>
      <c r="CP6" s="36">
        <f t="shared" si="10"/>
        <v>88.27</v>
      </c>
      <c r="CQ6" s="36">
        <f t="shared" si="10"/>
        <v>54.92</v>
      </c>
      <c r="CR6" s="36">
        <f t="shared" si="10"/>
        <v>55.63</v>
      </c>
      <c r="CS6" s="36">
        <f t="shared" si="10"/>
        <v>55.03</v>
      </c>
      <c r="CT6" s="36">
        <f t="shared" si="10"/>
        <v>55.14</v>
      </c>
      <c r="CU6" s="36">
        <f t="shared" si="10"/>
        <v>60.12</v>
      </c>
      <c r="CV6" s="35" t="str">
        <f>IF(CV7="","",IF(CV7="-","【-】","【"&amp;SUBSTITUTE(TEXT(CV7,"#,##0.00"),"-","△")&amp;"】"))</f>
        <v>【60.69】</v>
      </c>
      <c r="CW6" s="36">
        <f>IF(CW7="",NA(),CW7)</f>
        <v>78.709999999999994</v>
      </c>
      <c r="CX6" s="36">
        <f t="shared" ref="CX6:DF6" si="11">IF(CX7="",NA(),CX7)</f>
        <v>90.5</v>
      </c>
      <c r="CY6" s="36">
        <f t="shared" si="11"/>
        <v>91.54</v>
      </c>
      <c r="CZ6" s="36">
        <f t="shared" si="11"/>
        <v>90.09</v>
      </c>
      <c r="DA6" s="36">
        <f t="shared" si="11"/>
        <v>90.76</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47.18</v>
      </c>
      <c r="DI6" s="36">
        <f t="shared" ref="DI6:DQ6" si="12">IF(DI7="",NA(),DI7)</f>
        <v>49.16</v>
      </c>
      <c r="DJ6" s="36">
        <f t="shared" si="12"/>
        <v>51.1</v>
      </c>
      <c r="DK6" s="36">
        <f t="shared" si="12"/>
        <v>52.79</v>
      </c>
      <c r="DL6" s="36">
        <f t="shared" si="12"/>
        <v>48.36</v>
      </c>
      <c r="DM6" s="36">
        <f t="shared" si="12"/>
        <v>48.49</v>
      </c>
      <c r="DN6" s="36">
        <f t="shared" si="12"/>
        <v>48.05</v>
      </c>
      <c r="DO6" s="36">
        <f t="shared" si="12"/>
        <v>48.87</v>
      </c>
      <c r="DP6" s="36">
        <f t="shared" si="12"/>
        <v>49.92</v>
      </c>
      <c r="DQ6" s="36">
        <f t="shared" si="12"/>
        <v>48.83</v>
      </c>
      <c r="DR6" s="35" t="str">
        <f>IF(DR7="","",IF(DR7="-","【-】","【"&amp;SUBSTITUTE(TEXT(DR7,"#,##0.00"),"-","△")&amp;"】"))</f>
        <v>【50.19】</v>
      </c>
      <c r="DS6" s="36">
        <f>IF(DS7="",NA(),DS7)</f>
        <v>0.89</v>
      </c>
      <c r="DT6" s="36">
        <f t="shared" ref="DT6:EB6" si="13">IF(DT7="",NA(),DT7)</f>
        <v>0.88</v>
      </c>
      <c r="DU6" s="35">
        <f t="shared" si="13"/>
        <v>0</v>
      </c>
      <c r="DV6" s="35">
        <f t="shared" si="13"/>
        <v>0</v>
      </c>
      <c r="DW6" s="35">
        <f t="shared" si="13"/>
        <v>0</v>
      </c>
      <c r="DX6" s="36">
        <f t="shared" si="13"/>
        <v>12.79</v>
      </c>
      <c r="DY6" s="36">
        <f t="shared" si="13"/>
        <v>13.39</v>
      </c>
      <c r="DZ6" s="36">
        <f t="shared" si="13"/>
        <v>14.85</v>
      </c>
      <c r="EA6" s="36">
        <f t="shared" si="13"/>
        <v>16.88</v>
      </c>
      <c r="EB6" s="36">
        <f t="shared" si="13"/>
        <v>18.18</v>
      </c>
      <c r="EC6" s="35" t="str">
        <f>IF(EC7="","",IF(EC7="-","【-】","【"&amp;SUBSTITUTE(TEXT(EC7,"#,##0.00"),"-","△")&amp;"】"))</f>
        <v>【20.63】</v>
      </c>
      <c r="ED6" s="35">
        <f>IF(ED7="",NA(),ED7)</f>
        <v>0</v>
      </c>
      <c r="EE6" s="35">
        <f t="shared" ref="EE6:EM6" si="14">IF(EE7="",NA(),EE7)</f>
        <v>0</v>
      </c>
      <c r="EF6" s="36">
        <f t="shared" si="14"/>
        <v>0.09</v>
      </c>
      <c r="EG6" s="36">
        <f t="shared" si="14"/>
        <v>1.1399999999999999</v>
      </c>
      <c r="EH6" s="36">
        <f t="shared" si="14"/>
        <v>0.41</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432113</v>
      </c>
      <c r="D7" s="38">
        <v>46</v>
      </c>
      <c r="E7" s="38">
        <v>1</v>
      </c>
      <c r="F7" s="38">
        <v>0</v>
      </c>
      <c r="G7" s="38">
        <v>1</v>
      </c>
      <c r="H7" s="38" t="s">
        <v>93</v>
      </c>
      <c r="I7" s="38" t="s">
        <v>94</v>
      </c>
      <c r="J7" s="38" t="s">
        <v>95</v>
      </c>
      <c r="K7" s="38" t="s">
        <v>96</v>
      </c>
      <c r="L7" s="38" t="s">
        <v>97</v>
      </c>
      <c r="M7" s="38" t="s">
        <v>98</v>
      </c>
      <c r="N7" s="39" t="s">
        <v>99</v>
      </c>
      <c r="O7" s="39">
        <v>72.58</v>
      </c>
      <c r="P7" s="39">
        <v>83.96</v>
      </c>
      <c r="Q7" s="39">
        <v>3780</v>
      </c>
      <c r="R7" s="39">
        <v>36923</v>
      </c>
      <c r="S7" s="39">
        <v>74.3</v>
      </c>
      <c r="T7" s="39">
        <v>496.94</v>
      </c>
      <c r="U7" s="39">
        <v>30865</v>
      </c>
      <c r="V7" s="39">
        <v>24.85</v>
      </c>
      <c r="W7" s="39">
        <v>1242.05</v>
      </c>
      <c r="X7" s="39">
        <v>107.74</v>
      </c>
      <c r="Y7" s="39">
        <v>110.77</v>
      </c>
      <c r="Z7" s="39">
        <v>120.47</v>
      </c>
      <c r="AA7" s="39">
        <v>122.62</v>
      </c>
      <c r="AB7" s="39">
        <v>112.59</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407.48</v>
      </c>
      <c r="AU7" s="39">
        <v>349.84</v>
      </c>
      <c r="AV7" s="39">
        <v>497.8</v>
      </c>
      <c r="AW7" s="39">
        <v>491.13</v>
      </c>
      <c r="AX7" s="39">
        <v>489.41</v>
      </c>
      <c r="AY7" s="39">
        <v>384.34</v>
      </c>
      <c r="AZ7" s="39">
        <v>359.47</v>
      </c>
      <c r="BA7" s="39">
        <v>369.69</v>
      </c>
      <c r="BB7" s="39">
        <v>379.08</v>
      </c>
      <c r="BC7" s="39">
        <v>327.77</v>
      </c>
      <c r="BD7" s="39">
        <v>260.31</v>
      </c>
      <c r="BE7" s="39">
        <v>284.48</v>
      </c>
      <c r="BF7" s="39">
        <v>236.54</v>
      </c>
      <c r="BG7" s="39">
        <v>217.33</v>
      </c>
      <c r="BH7" s="39">
        <v>200.09</v>
      </c>
      <c r="BI7" s="39">
        <v>167.12</v>
      </c>
      <c r="BJ7" s="39">
        <v>380.58</v>
      </c>
      <c r="BK7" s="39">
        <v>401.79</v>
      </c>
      <c r="BL7" s="39">
        <v>402.99</v>
      </c>
      <c r="BM7" s="39">
        <v>398.98</v>
      </c>
      <c r="BN7" s="39">
        <v>397.1</v>
      </c>
      <c r="BO7" s="39">
        <v>275.67</v>
      </c>
      <c r="BP7" s="39">
        <v>92.13</v>
      </c>
      <c r="BQ7" s="39">
        <v>101.3</v>
      </c>
      <c r="BR7" s="39">
        <v>110.41</v>
      </c>
      <c r="BS7" s="39">
        <v>112.3</v>
      </c>
      <c r="BT7" s="39">
        <v>104.62</v>
      </c>
      <c r="BU7" s="39">
        <v>102.38</v>
      </c>
      <c r="BV7" s="39">
        <v>100.12</v>
      </c>
      <c r="BW7" s="39">
        <v>98.66</v>
      </c>
      <c r="BX7" s="39">
        <v>98.64</v>
      </c>
      <c r="BY7" s="39">
        <v>95.79</v>
      </c>
      <c r="BZ7" s="39">
        <v>100.05</v>
      </c>
      <c r="CA7" s="39">
        <v>184.18</v>
      </c>
      <c r="CB7" s="39">
        <v>165.72</v>
      </c>
      <c r="CC7" s="39">
        <v>152.11000000000001</v>
      </c>
      <c r="CD7" s="39">
        <v>149.99</v>
      </c>
      <c r="CE7" s="39">
        <v>169.23</v>
      </c>
      <c r="CF7" s="39">
        <v>168.67</v>
      </c>
      <c r="CG7" s="39">
        <v>174.97</v>
      </c>
      <c r="CH7" s="39">
        <v>178.59</v>
      </c>
      <c r="CI7" s="39">
        <v>178.92</v>
      </c>
      <c r="CJ7" s="39">
        <v>171.13</v>
      </c>
      <c r="CK7" s="39">
        <v>166.4</v>
      </c>
      <c r="CL7" s="39">
        <v>79.33</v>
      </c>
      <c r="CM7" s="39">
        <v>78.34</v>
      </c>
      <c r="CN7" s="39">
        <v>78.17</v>
      </c>
      <c r="CO7" s="39">
        <v>78.930000000000007</v>
      </c>
      <c r="CP7" s="39">
        <v>88.27</v>
      </c>
      <c r="CQ7" s="39">
        <v>54.92</v>
      </c>
      <c r="CR7" s="39">
        <v>55.63</v>
      </c>
      <c r="CS7" s="39">
        <v>55.03</v>
      </c>
      <c r="CT7" s="39">
        <v>55.14</v>
      </c>
      <c r="CU7" s="39">
        <v>60.12</v>
      </c>
      <c r="CV7" s="39">
        <v>60.69</v>
      </c>
      <c r="CW7" s="39">
        <v>78.709999999999994</v>
      </c>
      <c r="CX7" s="39">
        <v>90.5</v>
      </c>
      <c r="CY7" s="39">
        <v>91.54</v>
      </c>
      <c r="CZ7" s="39">
        <v>90.09</v>
      </c>
      <c r="DA7" s="39">
        <v>90.76</v>
      </c>
      <c r="DB7" s="39">
        <v>82.66</v>
      </c>
      <c r="DC7" s="39">
        <v>82.04</v>
      </c>
      <c r="DD7" s="39">
        <v>81.900000000000006</v>
      </c>
      <c r="DE7" s="39">
        <v>81.39</v>
      </c>
      <c r="DF7" s="39">
        <v>84.24</v>
      </c>
      <c r="DG7" s="39">
        <v>89.82</v>
      </c>
      <c r="DH7" s="39">
        <v>47.18</v>
      </c>
      <c r="DI7" s="39">
        <v>49.16</v>
      </c>
      <c r="DJ7" s="39">
        <v>51.1</v>
      </c>
      <c r="DK7" s="39">
        <v>52.79</v>
      </c>
      <c r="DL7" s="39">
        <v>48.36</v>
      </c>
      <c r="DM7" s="39">
        <v>48.49</v>
      </c>
      <c r="DN7" s="39">
        <v>48.05</v>
      </c>
      <c r="DO7" s="39">
        <v>48.87</v>
      </c>
      <c r="DP7" s="39">
        <v>49.92</v>
      </c>
      <c r="DQ7" s="39">
        <v>48.83</v>
      </c>
      <c r="DR7" s="39">
        <v>50.19</v>
      </c>
      <c r="DS7" s="39">
        <v>0.89</v>
      </c>
      <c r="DT7" s="39">
        <v>0.88</v>
      </c>
      <c r="DU7" s="39">
        <v>0</v>
      </c>
      <c r="DV7" s="39">
        <v>0</v>
      </c>
      <c r="DW7" s="39">
        <v>0</v>
      </c>
      <c r="DX7" s="39">
        <v>12.79</v>
      </c>
      <c r="DY7" s="39">
        <v>13.39</v>
      </c>
      <c r="DZ7" s="39">
        <v>14.85</v>
      </c>
      <c r="EA7" s="39">
        <v>16.88</v>
      </c>
      <c r="EB7" s="39">
        <v>18.18</v>
      </c>
      <c r="EC7" s="39">
        <v>20.63</v>
      </c>
      <c r="ED7" s="39">
        <v>0</v>
      </c>
      <c r="EE7" s="39">
        <v>0</v>
      </c>
      <c r="EF7" s="39">
        <v>0.09</v>
      </c>
      <c r="EG7" s="39">
        <v>1.1399999999999999</v>
      </c>
      <c r="EH7" s="39">
        <v>0.41</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岩山 加代子</cp:lastModifiedBy>
  <cp:lastPrinted>2022-01-20T05:30:48Z</cp:lastPrinted>
  <dcterms:created xsi:type="dcterms:W3CDTF">2021-12-03T06:58:34Z</dcterms:created>
  <dcterms:modified xsi:type="dcterms:W3CDTF">2022-01-20T05:41:18Z</dcterms:modified>
  <cp:category/>
</cp:coreProperties>
</file>