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上水道\各種調査\経営比較分析表\R4.1.6　公営企業に係る「経営比較分析表」の分析（R2年度決算）\"/>
    </mc:Choice>
  </mc:AlternateContent>
  <workbookProtection workbookAlgorithmName="SHA-512" workbookHashValue="cLBW8jPPvSijZlfeyXSOkatVK8yjirgDUgoPVWb2mpyeqVuisrDmUgXCUwmdOgUH6as1poE0zImFZGgylNj8cQ==" workbookSaltValue="Fe2n3IWa3I4nnxfrvxSxLA=="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<sst xmlns="http://schemas.openxmlformats.org/spreadsheetml/2006/main" count="228" uniqueCount="113">
  <si>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</si>
  <si>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</si>
  <si>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</si>
  <si>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</si>
  <si>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</si>
  <si>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</si>
  <si>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</si>
  <si>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</si>
  <si>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</si>
  <si>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</si>
  <si>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</si>
  <si>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</si>
  <si>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</si>
  <si>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</si>
  <si>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</si>
  <si>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</si>
  <si>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</si>
  <si>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</si>
  <si>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</si>
  <si>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</si>
  <si>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</si>
  <si>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</si>
  <si>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</si>
  <si>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</si>
  <si>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</si>
  <si>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</si>
  <si>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</si>
  <si>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</si>
  <si>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</si>
  <si>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</si>
  <si>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</si>
  <si>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</si>
  <si>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</si>
  <si>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</si>
  <si>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</si>
  <si>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</si>
  <si>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</si>
  <si>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</si>
  <si>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</si>
  <si>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</si>
  <si>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</si>
  <si>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</si>
  <si>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</si>
  <si>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</si>
  <si>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</si>
  <si>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</si>
  <si>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</si>
  <si>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</si>
  <si>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</si>
  <si>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</si>
  <si>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</si>
  <si>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</si>
  <si>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</si>
  <si>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</si>
  <si>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</si>
  <si>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</si>
  <si>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</si>
  <si>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</si>
  <si>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</si>
  <si>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</si>
  <si>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</si>
  <si>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</si>
  <si>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</si>
  <si>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</si>
  <si>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</si>
  <si>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</si>
  <si>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</si>
  <si>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</si>
  <si>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</si>
  <si>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</si>
  <si>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</si>
  <si>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</si>
  <si>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</si>
  <si>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</si>
  <si>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</si>
  <si>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</si>
  <si>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</si>
  <si>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</si>
  <si>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</si>
  <si>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</si>
  <si>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</si>
  <si>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</si>
  <si>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</si>
  <si>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</si>
  <si>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</si>
  <si>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</si>
  <si>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</si>
  <si>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</si>
  <si>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</si>
  <si>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</si>
  <si>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</si>
  <si>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</si>
  <si>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</si>
  <si>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山鹿市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</si>
  <si>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</si>
  <si>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</si>
  <si>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</si>
  <si>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</si>
  <si>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</si>
  <si>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</si>
  <si>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</si>
  <si>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</si>
  <si>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</si>
  <si>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</si>
  <si>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</si>
  <si>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</si>
  <si>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</si>
  <si>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</si>
  <si>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</si>
  <si>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</si>
  <si>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①減価償却が進んでいるが、施設等の更新については、将来の水需要の減少を踏まえた施設等のダウンサイジング化を図りつつ、優先度の高い施設等から更新を進めていく。
②類似団体平均値を上回っているが、漏水の発生があまりなく、有収率が高いため、耐用年数を経過した優先度の高い管路から更新を進める。
③優先度の高い管路から計画的に更新を進める。</t>
    <rPh sb="1" eb="3">
      <t>ゲンカ</t>
    </rPh>
    <rPh sb="3" eb="5">
      <t>ショウキャク</t>
    </rPh>
    <rPh sb="6" eb="7">
      <t>スス</t>
    </rPh>
    <rPh sb="13" eb="15">
      <t>シセツ</t>
    </rPh>
    <rPh sb="15" eb="16">
      <t>トウ</t>
    </rPh>
    <rPh sb="17" eb="19">
      <t>コウシン</t>
    </rPh>
    <rPh sb="25" eb="27">
      <t>ショウライ</t>
    </rPh>
    <rPh sb="28" eb="29">
      <t>ミズ</t>
    </rPh>
    <rPh sb="29" eb="31">
      <t>ジュヨウ</t>
    </rPh>
    <rPh sb="32" eb="34">
      <t>ゲンショウ</t>
    </rPh>
    <rPh sb="35" eb="36">
      <t>フ</t>
    </rPh>
    <rPh sb="39" eb="41">
      <t>シセツ</t>
    </rPh>
    <rPh sb="41" eb="42">
      <t>トウ</t>
    </rPh>
    <rPh sb="51" eb="52">
      <t>カ</t>
    </rPh>
    <rPh sb="53" eb="54">
      <t>ハカ</t>
    </rPh>
    <rPh sb="58" eb="61">
      <t>ユウセンド</t>
    </rPh>
    <rPh sb="62" eb="63">
      <t>タカ</t>
    </rPh>
    <rPh sb="64" eb="66">
      <t>シセツ</t>
    </rPh>
    <rPh sb="66" eb="67">
      <t>トウ</t>
    </rPh>
    <rPh sb="69" eb="71">
      <t>コウシン</t>
    </rPh>
    <rPh sb="72" eb="73">
      <t>スス</t>
    </rPh>
    <rPh sb="80" eb="82">
      <t>ルイジ</t>
    </rPh>
    <rPh sb="82" eb="84">
      <t>ダンタイ</t>
    </rPh>
    <rPh sb="84" eb="87">
      <t>ヘイキンチ</t>
    </rPh>
    <rPh sb="88" eb="90">
      <t>ウワマワ</t>
    </rPh>
    <rPh sb="96" eb="98">
      <t>ロウスイ</t>
    </rPh>
    <rPh sb="99" eb="101">
      <t>ハッセイ</t>
    </rPh>
    <rPh sb="108" eb="109">
      <t>ユウ</t>
    </rPh>
    <phoneticPr fontId="4"/>
  </si>
  <si>
    <t>①100%以上であり、健全な状態にある。今後、水需要に応じた経営規模の適正化により経費の節減を図り、更なる経営の健全化に努める。なお、平成28年度の比率が突出しているのは、他会計負担金（退職手当）の収入による一過性のものである。
②累積欠損金が発生しておらず、健全な経営状態にある。
③簡易水道との統合により低下した。今後は更なる低下が見込まれるため料金水準の適正化等により財務面の強化が必要である。
④簡易水道との統合により昨年より上昇した。今後は、新規借入額の抑制、料金水準の適正化による財源の確保に努める。
⑤原価割れの状態にあるため、経費の節減を図るとともに、適正な料金水準の検討を行う。
⑥今後も維持管理費等の経費節減により原価の低減を図る。
⑦将来の水需要の減少を考慮した施設の規模適正化による効率的な施設整備を行う。
⑧計画的な老朽管更新や漏水防止対策を進めることで有収率を更に高め、収益の向上を図る。</t>
    <rPh sb="5" eb="7">
      <t>イジョウ</t>
    </rPh>
    <rPh sb="11" eb="13">
      <t>ケンゼン</t>
    </rPh>
    <rPh sb="14" eb="16">
      <t>ジョウタイ</t>
    </rPh>
    <rPh sb="20" eb="22">
      <t>コンゴ</t>
    </rPh>
    <rPh sb="23" eb="24">
      <t>ミズ</t>
    </rPh>
    <rPh sb="24" eb="26">
      <t>ジュヨウ</t>
    </rPh>
    <rPh sb="27" eb="28">
      <t>オウ</t>
    </rPh>
    <rPh sb="30" eb="32">
      <t>ケイエイ</t>
    </rPh>
    <rPh sb="32" eb="34">
      <t>キボ</t>
    </rPh>
    <rPh sb="35" eb="38">
      <t>テキセイカ</t>
    </rPh>
    <rPh sb="41" eb="43">
      <t>ケイヒ</t>
    </rPh>
    <rPh sb="44" eb="46">
      <t>セツゲン</t>
    </rPh>
    <rPh sb="47" eb="48">
      <t>ハカ</t>
    </rPh>
    <rPh sb="50" eb="51">
      <t>サラ</t>
    </rPh>
    <rPh sb="53" eb="55">
      <t>ケイエイ</t>
    </rPh>
    <rPh sb="56" eb="59">
      <t>ケンゼンカ</t>
    </rPh>
    <rPh sb="60" eb="61">
      <t>ツト</t>
    </rPh>
    <rPh sb="67" eb="69">
      <t>ヘイセイ</t>
    </rPh>
    <rPh sb="71" eb="73">
      <t>ネンド</t>
    </rPh>
    <rPh sb="74" eb="76">
      <t>ヒリツ</t>
    </rPh>
    <rPh sb="77" eb="79">
      <t>トッシュツ</t>
    </rPh>
    <rPh sb="86" eb="87">
      <t>タ</t>
    </rPh>
    <rPh sb="87" eb="89">
      <t>カイケイ</t>
    </rPh>
    <rPh sb="89" eb="91">
      <t>フタン</t>
    </rPh>
    <rPh sb="91" eb="92">
      <t>キン</t>
    </rPh>
    <rPh sb="93" eb="95">
      <t>タイショク</t>
    </rPh>
    <rPh sb="95" eb="97">
      <t>テアテ</t>
    </rPh>
    <rPh sb="99" eb="101">
      <t>シュウニュウ</t>
    </rPh>
    <rPh sb="104" eb="107">
      <t>イッカセイ</t>
    </rPh>
    <rPh sb="116" eb="118">
      <t>ルイセキ</t>
    </rPh>
    <rPh sb="118" eb="120">
      <t>ケッソン</t>
    </rPh>
    <rPh sb="120" eb="121">
      <t>キン</t>
    </rPh>
    <rPh sb="122" eb="124">
      <t>ハッセイ</t>
    </rPh>
    <rPh sb="130" eb="132">
      <t>ケンゼン</t>
    </rPh>
    <rPh sb="133" eb="135">
      <t>ケイエイ</t>
    </rPh>
    <rPh sb="135" eb="137">
      <t>ジョウタイ</t>
    </rPh>
    <rPh sb="143" eb="145">
      <t>カンイ</t>
    </rPh>
    <rPh sb="145" eb="147">
      <t>スイドウ</t>
    </rPh>
    <rPh sb="149" eb="151">
      <t>トウゴウ</t>
    </rPh>
    <rPh sb="154" eb="156">
      <t>テイカ</t>
    </rPh>
    <rPh sb="159" eb="161">
      <t>コンゴ</t>
    </rPh>
    <rPh sb="162" eb="163">
      <t>サラ</t>
    </rPh>
    <rPh sb="165" eb="167">
      <t>テイカ</t>
    </rPh>
    <rPh sb="168" eb="170">
      <t>ミコ</t>
    </rPh>
    <rPh sb="175" eb="177">
      <t>リョウキン</t>
    </rPh>
    <rPh sb="177" eb="179">
      <t>スイジュン</t>
    </rPh>
    <rPh sb="180" eb="183">
      <t>テキセイカ</t>
    </rPh>
    <rPh sb="183" eb="184">
      <t>トウ</t>
    </rPh>
    <rPh sb="187" eb="190">
      <t>ザイムメン</t>
    </rPh>
    <rPh sb="191" eb="193">
      <t>キョウカ</t>
    </rPh>
    <rPh sb="194" eb="196">
      <t>ヒツヨウ</t>
    </rPh>
    <rPh sb="202" eb="204">
      <t>カンイ</t>
    </rPh>
    <rPh sb="204" eb="206">
      <t>スイドウ</t>
    </rPh>
    <rPh sb="208" eb="210">
      <t>トウゴウ</t>
    </rPh>
    <rPh sb="213" eb="215">
      <t>サクネン</t>
    </rPh>
    <rPh sb="217" eb="219">
      <t>ジョウショウ</t>
    </rPh>
    <rPh sb="222" eb="224">
      <t>コンゴ</t>
    </rPh>
    <rPh sb="226" eb="228">
      <t>シンキ</t>
    </rPh>
    <rPh sb="232" eb="234">
      <t>ヨクセイ</t>
    </rPh>
    <rPh sb="235" eb="237">
      <t>リョウキン</t>
    </rPh>
    <rPh sb="237" eb="239">
      <t>スイジュン</t>
    </rPh>
    <rPh sb="240" eb="243">
      <t>テキセイカ</t>
    </rPh>
    <rPh sb="246" eb="248">
      <t>ザイゲン</t>
    </rPh>
    <rPh sb="249" eb="251">
      <t>カクホ</t>
    </rPh>
    <rPh sb="252" eb="253">
      <t>ツト</t>
    </rPh>
    <rPh sb="258" eb="260">
      <t>ゲンカ</t>
    </rPh>
    <rPh sb="260" eb="261">
      <t>ワ</t>
    </rPh>
    <rPh sb="263" eb="265">
      <t>ジョウタイ</t>
    </rPh>
    <rPh sb="271" eb="273">
      <t>ケイヒ</t>
    </rPh>
    <rPh sb="274" eb="276">
      <t>セツゲン</t>
    </rPh>
    <rPh sb="277" eb="278">
      <t>ハカ</t>
    </rPh>
    <rPh sb="284" eb="286">
      <t>テキセイ</t>
    </rPh>
    <rPh sb="287" eb="289">
      <t>リョウキン</t>
    </rPh>
    <rPh sb="289" eb="291">
      <t>スイジュン</t>
    </rPh>
    <rPh sb="292" eb="294">
      <t>ケントウ</t>
    </rPh>
    <rPh sb="295" eb="296">
      <t>オコナ</t>
    </rPh>
    <rPh sb="300" eb="302">
      <t>コンゴ</t>
    </rPh>
    <rPh sb="303" eb="305">
      <t>イジ</t>
    </rPh>
    <rPh sb="305" eb="308">
      <t>カンリヒ</t>
    </rPh>
    <rPh sb="308" eb="309">
      <t>トウ</t>
    </rPh>
    <rPh sb="310" eb="312">
      <t>ケイヒ</t>
    </rPh>
    <rPh sb="312" eb="314">
      <t>セツゲン</t>
    </rPh>
    <rPh sb="317" eb="319">
      <t>ゲンカ</t>
    </rPh>
    <rPh sb="320" eb="322">
      <t>テイゲン</t>
    </rPh>
    <rPh sb="323" eb="324">
      <t>ハカ</t>
    </rPh>
    <rPh sb="328" eb="330">
      <t>ショウライ</t>
    </rPh>
    <rPh sb="331" eb="332">
      <t>ミズ</t>
    </rPh>
    <rPh sb="332" eb="334">
      <t>ジュヨウ</t>
    </rPh>
    <rPh sb="335" eb="337">
      <t>ゲンショウ</t>
    </rPh>
    <rPh sb="338" eb="340">
      <t>コウリョ</t>
    </rPh>
    <rPh sb="342" eb="344">
      <t>シセツ</t>
    </rPh>
    <phoneticPr fontId="4"/>
  </si>
  <si>
    <t>　令和2年度決算は簡易水道との統合の影響により主に流動比率の低下、企業債残高対給水収益比率の上昇といった財務面での課題が顕著に表れた。
　経営状況は、経常収支比率は健全な水準を維持しているが、料金回収率が100%を下回っており、今後は人口減少による給水収益の減少も見込まれる。
　一方で、7月の豪雨により被災した津留配水池関連の施設整備のほか、老朽管路の更新等、今後、更新需要の増大等が見込まれる。
　このような状況を踏まえ、先に策定した水道ビジョン、経営戦略の進捗を管理し、今後、計画的な事業の規模適正化、集約化、料金水準の適正化等により持続可能な経営に努める。</t>
    <rPh sb="1" eb="3">
      <t>レイワ</t>
    </rPh>
    <rPh sb="4" eb="6">
      <t>ネンド</t>
    </rPh>
    <rPh sb="6" eb="8">
      <t>ケッサン</t>
    </rPh>
    <rPh sb="9" eb="11">
      <t>カンイ</t>
    </rPh>
    <rPh sb="11" eb="13">
      <t>スイドウ</t>
    </rPh>
    <rPh sb="15" eb="17">
      <t>トウゴウ</t>
    </rPh>
    <rPh sb="18" eb="20">
      <t>エイキョウ</t>
    </rPh>
    <rPh sb="23" eb="24">
      <t>オモ</t>
    </rPh>
    <rPh sb="25" eb="27">
      <t>リュウドウ</t>
    </rPh>
    <rPh sb="27" eb="29">
      <t>ヒリツ</t>
    </rPh>
    <rPh sb="30" eb="32">
      <t>テイカ</t>
    </rPh>
    <rPh sb="33" eb="35">
      <t>キギョウ</t>
    </rPh>
    <rPh sb="35" eb="36">
      <t>サイ</t>
    </rPh>
    <rPh sb="36" eb="38">
      <t>ザンダカ</t>
    </rPh>
    <rPh sb="38" eb="39">
      <t>タイ</t>
    </rPh>
    <rPh sb="39" eb="41">
      <t>キュウスイ</t>
    </rPh>
    <rPh sb="41" eb="43">
      <t>シュウエキ</t>
    </rPh>
    <rPh sb="43" eb="45">
      <t>ヒリツ</t>
    </rPh>
    <rPh sb="46" eb="48">
      <t>ジョウショウ</t>
    </rPh>
    <rPh sb="52" eb="55">
      <t>ザイムメン</t>
    </rPh>
    <rPh sb="57" eb="59">
      <t>カダイ</t>
    </rPh>
    <rPh sb="60" eb="62">
      <t>ケンチョ</t>
    </rPh>
    <rPh sb="63" eb="64">
      <t>アラワ</t>
    </rPh>
    <rPh sb="69" eb="71">
      <t>ケイエイ</t>
    </rPh>
    <rPh sb="71" eb="73">
      <t>ジョウキョウ</t>
    </rPh>
    <rPh sb="75" eb="77">
      <t>ケイジョウ</t>
    </rPh>
    <rPh sb="77" eb="79">
      <t>シュウシ</t>
    </rPh>
    <rPh sb="79" eb="81">
      <t>ヒリツ</t>
    </rPh>
    <rPh sb="82" eb="84">
      <t>ケンゼン</t>
    </rPh>
    <rPh sb="85" eb="87">
      <t>スイジュン</t>
    </rPh>
    <rPh sb="88" eb="90">
      <t>イジ</t>
    </rPh>
    <rPh sb="96" eb="98">
      <t>リョウキン</t>
    </rPh>
    <rPh sb="98" eb="100">
      <t>カイシュウ</t>
    </rPh>
    <rPh sb="100" eb="101">
      <t>リツ</t>
    </rPh>
    <rPh sb="107" eb="109">
      <t>シタマワ</t>
    </rPh>
    <rPh sb="114" eb="116">
      <t>コンゴ</t>
    </rPh>
    <rPh sb="117" eb="119">
      <t>ジンコウ</t>
    </rPh>
    <rPh sb="119" eb="121">
      <t>ゲンショウ</t>
    </rPh>
    <rPh sb="124" eb="126">
      <t>キュウスイ</t>
    </rPh>
    <rPh sb="126" eb="128">
      <t>シュウエキ</t>
    </rPh>
    <rPh sb="129" eb="131">
      <t>ゲンショウ</t>
    </rPh>
    <rPh sb="132" eb="134">
      <t>ミコ</t>
    </rPh>
    <rPh sb="140" eb="142">
      <t>イッポウ</t>
    </rPh>
    <rPh sb="145" eb="146">
      <t>ガツ</t>
    </rPh>
    <rPh sb="147" eb="149">
      <t>ゴウウ</t>
    </rPh>
    <rPh sb="152" eb="154">
      <t>ヒサイ</t>
    </rPh>
    <rPh sb="156" eb="158">
      <t>ツル</t>
    </rPh>
    <rPh sb="158" eb="161">
      <t>ハイスイチ</t>
    </rPh>
    <rPh sb="161" eb="163">
      <t>カンレン</t>
    </rPh>
    <rPh sb="164" eb="166">
      <t>シセツ</t>
    </rPh>
    <rPh sb="166" eb="168">
      <t>セイビ</t>
    </rPh>
    <rPh sb="172" eb="174">
      <t>ロウキュウ</t>
    </rPh>
    <rPh sb="174" eb="176">
      <t>カンロ</t>
    </rPh>
    <rPh sb="177" eb="179">
      <t>コウシン</t>
    </rPh>
    <rPh sb="179" eb="180">
      <t>トウ</t>
    </rPh>
    <rPh sb="181" eb="183">
      <t>コンゴ</t>
    </rPh>
    <rPh sb="184" eb="186">
      <t>コウシン</t>
    </rPh>
    <rPh sb="186" eb="188">
      <t>ジュヨウ</t>
    </rPh>
    <rPh sb="189" eb="191">
      <t>ゾウダイ</t>
    </rPh>
    <rPh sb="191" eb="192">
      <t>トウ</t>
    </rPh>
    <rPh sb="193" eb="195">
      <t>ミコ</t>
    </rPh>
    <rPh sb="206" eb="208">
      <t>ジョウキョウ</t>
    </rPh>
    <rPh sb="209" eb="210">
      <t>フ</t>
    </rPh>
    <rPh sb="213" eb="214">
      <t>サキ</t>
    </rPh>
    <rPh sb="215" eb="217">
      <t>サクテイ</t>
    </rPh>
    <rPh sb="219" eb="221">
      <t>スイドウ</t>
    </rPh>
    <rPh sb="226" eb="228">
      <t>ケイエイ</t>
    </rPh>
    <rPh sb="228" eb="230">
      <t>センリャク</t>
    </rPh>
    <rPh sb="231" eb="233">
      <t>シンチョク</t>
    </rPh>
    <rPh sb="234" eb="236">
      <t>カンリ</t>
    </rPh>
    <rPh sb="238" eb="240">
      <t>コンゴ</t>
    </rPh>
    <rPh sb="241" eb="244">
      <t>ケイカクテキ</t>
    </rPh>
    <rPh sb="245" eb="247">
      <t>ジギョウ</t>
    </rPh>
    <rPh sb="248" eb="250">
      <t>キボ</t>
    </rPh>
    <rPh sb="250" eb="253">
      <t>テキセイカ</t>
    </rPh>
    <rPh sb="254" eb="257">
      <t>シュウヤクカ</t>
    </rPh>
    <rPh sb="258" eb="260">
      <t>リョウキン</t>
    </rPh>
    <rPh sb="260" eb="262">
      <t>スイジュン</t>
    </rPh>
    <rPh sb="263" eb="266">
      <t>テキセイカ</t>
    </rPh>
    <rPh sb="266" eb="267">
      <t>トウ</t>
    </rPh>
    <rPh sb="270" eb="272">
      <t>ジゾク</t>
    </rPh>
    <rPh sb="272" eb="274">
      <t>カノウ</t>
    </rPh>
    <rPh sb="275" eb="277">
      <t>ケイエイ</t>
    </rPh>
    <rPh sb="278" eb="279">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</si>
</sst>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0.56000000000000005</c:v>
                </c:pt>
                <c:pt idx="1">
                  <c:v>0.75</c:v>
                </c:pt>
                <c:pt idx="2">
                  <c:v>0.82</c:v>
                </c:pt>
                <c:pt idx="3">
                  <c:v>0.68</c:v>
                </c:pt>
                <c:pt idx="4">
                  <c:v>0.21</c:v>
                </c:pt>
              </c:numCache>
            </c:numRef>
          </c:val>
          <c:extLst>
            <c:ext xmlns:c16="http://schemas.microsoft.com/office/drawing/2014/chart" uri="{C3380CC4-5D6E-409C-BE32-E72D297353CC}">
              <c16:uniqueId val="{00000000-FA0F-4D9E-8E37-FD91553C5149}"/>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0.54</c:v>
                </c:pt>
                <c:pt idx="2">
                  <c:v>0.5</c:v>
                </c:pt>
                <c:pt idx="3">
                  <c:v>0.52</c:v>
                </c:pt>
                <c:pt idx="4">
                  <c:v>0.56999999999999995</c:v>
                </c:pt>
              </c:numCache>
            </c:numRef>
          </c:val>
          <c:smooth val="0"/>
          <c:extLst>
            <c:ext xmlns:c16="http://schemas.microsoft.com/office/drawing/2014/chart" uri="{C3380CC4-5D6E-409C-BE32-E72D297353CC}">
              <c16:uniqueId val="{00000001-FA0F-4D9E-8E37-FD91553C5149}"/>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46.71</c:v>
                </c:pt>
                <c:pt idx="1">
                  <c:v>47.96</c:v>
                </c:pt>
                <c:pt idx="2">
                  <c:v>48.56</c:v>
                </c:pt>
                <c:pt idx="3">
                  <c:v>47.76</c:v>
                </c:pt>
                <c:pt idx="4">
                  <c:v>42.88</c:v>
                </c:pt>
              </c:numCache>
            </c:numRef>
          </c:val>
          <c:extLst>
            <c:ext xmlns:c16="http://schemas.microsoft.com/office/drawing/2014/chart" uri="{C3380CC4-5D6E-409C-BE32-E72D297353CC}">
              <c16:uniqueId val="{00000000-9CCE-44DA-A8B8-17015BC2FEF4}"/>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54.92</c:v>
                </c:pt>
                <c:pt idx="1">
                  <c:v>55.63</c:v>
                </c:pt>
                <c:pt idx="2">
                  <c:v>55.03</c:v>
                </c:pt>
                <c:pt idx="3">
                  <c:v>55.14</c:v>
                </c:pt>
                <c:pt idx="4">
                  <c:v>60.12</c:v>
                </c:pt>
              </c:numCache>
            </c:numRef>
          </c:val>
          <c:smooth val="0"/>
          <c:extLst>
            <c:ext xmlns:c16="http://schemas.microsoft.com/office/drawing/2014/chart" uri="{C3380CC4-5D6E-409C-BE32-E72D297353CC}">
              <c16:uniqueId val="{00000001-9CCE-44DA-A8B8-17015BC2FEF4}"/>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87.18</c:v>
                </c:pt>
                <c:pt idx="1">
                  <c:v>85.35</c:v>
                </c:pt>
                <c:pt idx="2">
                  <c:v>82.74</c:v>
                </c:pt>
                <c:pt idx="3">
                  <c:v>82.75</c:v>
                </c:pt>
                <c:pt idx="4">
                  <c:v>86.63</c:v>
                </c:pt>
              </c:numCache>
            </c:numRef>
          </c:val>
          <c:extLst>
            <c:ext xmlns:c16="http://schemas.microsoft.com/office/drawing/2014/chart" uri="{C3380CC4-5D6E-409C-BE32-E72D297353CC}">
              <c16:uniqueId val="{00000000-C5B5-407B-A904-F3CAC5C143D9}"/>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82.66</c:v>
                </c:pt>
                <c:pt idx="1">
                  <c:v>82.04</c:v>
                </c:pt>
                <c:pt idx="2">
                  <c:v>81.900000000000006</c:v>
                </c:pt>
                <c:pt idx="3">
                  <c:v>81.39</c:v>
                </c:pt>
                <c:pt idx="4">
                  <c:v>84.24</c:v>
                </c:pt>
              </c:numCache>
            </c:numRef>
          </c:val>
          <c:smooth val="0"/>
          <c:extLst>
            <c:ext xmlns:c16="http://schemas.microsoft.com/office/drawing/2014/chart" uri="{C3380CC4-5D6E-409C-BE32-E72D297353CC}">
              <c16:uniqueId val="{00000001-C5B5-407B-A904-F3CAC5C143D9}"/>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111.83</c:v>
                </c:pt>
                <c:pt idx="1">
                  <c:v>105.14</c:v>
                </c:pt>
                <c:pt idx="2">
                  <c:v>105.01</c:v>
                </c:pt>
                <c:pt idx="3">
                  <c:v>102.55</c:v>
                </c:pt>
                <c:pt idx="4">
                  <c:v>102.32</c:v>
                </c:pt>
              </c:numCache>
            </c:numRef>
          </c:val>
          <c:extLst>
            <c:ext xmlns:c16="http://schemas.microsoft.com/office/drawing/2014/chart" uri="{C3380CC4-5D6E-409C-BE32-E72D297353CC}">
              <c16:uniqueId val="{00000000-3C12-4AED-A069-2914A9494493}"/>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111.71</c:v>
                </c:pt>
                <c:pt idx="1">
                  <c:v>110.05</c:v>
                </c:pt>
                <c:pt idx="2">
                  <c:v>108.87</c:v>
                </c:pt>
                <c:pt idx="3">
                  <c:v>108.61</c:v>
                </c:pt>
                <c:pt idx="4">
                  <c:v>108.83</c:v>
                </c:pt>
              </c:numCache>
            </c:numRef>
          </c:val>
          <c:smooth val="0"/>
          <c:extLst>
            <c:ext xmlns:c16="http://schemas.microsoft.com/office/drawing/2014/chart" uri="{C3380CC4-5D6E-409C-BE32-E72D297353CC}">
              <c16:uniqueId val="{00000001-3C12-4AED-A069-2914A9494493}"/>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38.76</c:v>
                </c:pt>
                <c:pt idx="1">
                  <c:v>40.24</c:v>
                </c:pt>
                <c:pt idx="2">
                  <c:v>41.26</c:v>
                </c:pt>
                <c:pt idx="3">
                  <c:v>42.04</c:v>
                </c:pt>
                <c:pt idx="4">
                  <c:v>34.020000000000003</c:v>
                </c:pt>
              </c:numCache>
            </c:numRef>
          </c:val>
          <c:extLst>
            <c:ext xmlns:c16="http://schemas.microsoft.com/office/drawing/2014/chart" uri="{C3380CC4-5D6E-409C-BE32-E72D297353CC}">
              <c16:uniqueId val="{00000000-7011-4050-9CD5-7B1C54B169D6}"/>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48.49</c:v>
                </c:pt>
                <c:pt idx="1">
                  <c:v>48.05</c:v>
                </c:pt>
                <c:pt idx="2">
                  <c:v>48.87</c:v>
                </c:pt>
                <c:pt idx="3">
                  <c:v>49.92</c:v>
                </c:pt>
                <c:pt idx="4">
                  <c:v>48.83</c:v>
                </c:pt>
              </c:numCache>
            </c:numRef>
          </c:val>
          <c:smooth val="0"/>
          <c:extLst>
            <c:ext xmlns:c16="http://schemas.microsoft.com/office/drawing/2014/chart" uri="{C3380CC4-5D6E-409C-BE32-E72D297353CC}">
              <c16:uniqueId val="{00000001-7011-4050-9CD5-7B1C54B169D6}"/>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23.89</c:v>
                </c:pt>
                <c:pt idx="1">
                  <c:v>23.09</c:v>
                </c:pt>
                <c:pt idx="2">
                  <c:v>22.41</c:v>
                </c:pt>
                <c:pt idx="3">
                  <c:v>22.86</c:v>
                </c:pt>
                <c:pt idx="4">
                  <c:v>15.81</c:v>
                </c:pt>
              </c:numCache>
            </c:numRef>
          </c:val>
          <c:extLst>
            <c:ext xmlns:c16="http://schemas.microsoft.com/office/drawing/2014/chart" uri="{C3380CC4-5D6E-409C-BE32-E72D297353CC}">
              <c16:uniqueId val="{00000000-7D01-42D9-8327-A15B62D51ADB}"/>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12.79</c:v>
                </c:pt>
                <c:pt idx="1">
                  <c:v>13.39</c:v>
                </c:pt>
                <c:pt idx="2">
                  <c:v>14.85</c:v>
                </c:pt>
                <c:pt idx="3">
                  <c:v>16.88</c:v>
                </c:pt>
                <c:pt idx="4">
                  <c:v>18.18</c:v>
                </c:pt>
              </c:numCache>
            </c:numRef>
          </c:val>
          <c:smooth val="0"/>
          <c:extLst>
            <c:ext xmlns:c16="http://schemas.microsoft.com/office/drawing/2014/chart" uri="{C3380CC4-5D6E-409C-BE32-E72D297353CC}">
              <c16:uniqueId val="{00000001-7D01-42D9-8327-A15B62D51ADB}"/>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221-4FE2-A8AF-407DE019C01C}"/>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1.72</c:v>
                </c:pt>
                <c:pt idx="1">
                  <c:v>2.64</c:v>
                </c:pt>
                <c:pt idx="2">
                  <c:v>3.16</c:v>
                </c:pt>
                <c:pt idx="3">
                  <c:v>3.59</c:v>
                </c:pt>
                <c:pt idx="4">
                  <c:v>4.34</c:v>
                </c:pt>
              </c:numCache>
            </c:numRef>
          </c:val>
          <c:smooth val="0"/>
          <c:extLst>
            <c:ext xmlns:c16="http://schemas.microsoft.com/office/drawing/2014/chart" uri="{C3380CC4-5D6E-409C-BE32-E72D297353CC}">
              <c16:uniqueId val="{00000001-4221-4FE2-A8AF-407DE019C01C}"/>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340.22</c:v>
                </c:pt>
                <c:pt idx="1">
                  <c:v>387.84</c:v>
                </c:pt>
                <c:pt idx="2">
                  <c:v>344.37</c:v>
                </c:pt>
                <c:pt idx="3">
                  <c:v>297.16000000000003</c:v>
                </c:pt>
                <c:pt idx="4">
                  <c:v>167.42</c:v>
                </c:pt>
              </c:numCache>
            </c:numRef>
          </c:val>
          <c:extLst>
            <c:ext xmlns:c16="http://schemas.microsoft.com/office/drawing/2014/chart" uri="{C3380CC4-5D6E-409C-BE32-E72D297353CC}">
              <c16:uniqueId val="{00000000-D6E8-4A7D-A6FF-20CBB0C05569}"/>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384.34</c:v>
                </c:pt>
                <c:pt idx="1">
                  <c:v>359.47</c:v>
                </c:pt>
                <c:pt idx="2">
                  <c:v>369.69</c:v>
                </c:pt>
                <c:pt idx="3">
                  <c:v>379.08</c:v>
                </c:pt>
                <c:pt idx="4">
                  <c:v>327.77</c:v>
                </c:pt>
              </c:numCache>
            </c:numRef>
          </c:val>
          <c:smooth val="0"/>
          <c:extLst>
            <c:ext xmlns:c16="http://schemas.microsoft.com/office/drawing/2014/chart" uri="{C3380CC4-5D6E-409C-BE32-E72D297353CC}">
              <c16:uniqueId val="{00000001-D6E8-4A7D-A6FF-20CBB0C05569}"/>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675.63</c:v>
                </c:pt>
                <c:pt idx="1">
                  <c:v>672.71</c:v>
                </c:pt>
                <c:pt idx="2">
                  <c:v>694.6</c:v>
                </c:pt>
                <c:pt idx="3">
                  <c:v>711.89</c:v>
                </c:pt>
                <c:pt idx="4">
                  <c:v>888.16</c:v>
                </c:pt>
              </c:numCache>
            </c:numRef>
          </c:val>
          <c:extLst>
            <c:ext xmlns:c16="http://schemas.microsoft.com/office/drawing/2014/chart" uri="{C3380CC4-5D6E-409C-BE32-E72D297353CC}">
              <c16:uniqueId val="{00000000-87A8-4E23-A4C0-6E2E0BFFC019}"/>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380.58</c:v>
                </c:pt>
                <c:pt idx="1">
                  <c:v>401.79</c:v>
                </c:pt>
                <c:pt idx="2">
                  <c:v>402.99</c:v>
                </c:pt>
                <c:pt idx="3">
                  <c:v>398.98</c:v>
                </c:pt>
                <c:pt idx="4">
                  <c:v>397.1</c:v>
                </c:pt>
              </c:numCache>
            </c:numRef>
          </c:val>
          <c:smooth val="0"/>
          <c:extLst>
            <c:ext xmlns:c16="http://schemas.microsoft.com/office/drawing/2014/chart" uri="{C3380CC4-5D6E-409C-BE32-E72D297353CC}">
              <c16:uniqueId val="{00000001-87A8-4E23-A4C0-6E2E0BFFC019}"/>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94.42</c:v>
                </c:pt>
                <c:pt idx="1">
                  <c:v>97.6</c:v>
                </c:pt>
                <c:pt idx="2">
                  <c:v>94.55</c:v>
                </c:pt>
                <c:pt idx="3">
                  <c:v>90.1</c:v>
                </c:pt>
                <c:pt idx="4">
                  <c:v>94.99</c:v>
                </c:pt>
              </c:numCache>
            </c:numRef>
          </c:val>
          <c:extLst>
            <c:ext xmlns:c16="http://schemas.microsoft.com/office/drawing/2014/chart" uri="{C3380CC4-5D6E-409C-BE32-E72D297353CC}">
              <c16:uniqueId val="{00000000-4A91-4BC2-9739-E8306CEDF883}"/>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102.38</c:v>
                </c:pt>
                <c:pt idx="1">
                  <c:v>100.12</c:v>
                </c:pt>
                <c:pt idx="2">
                  <c:v>98.66</c:v>
                </c:pt>
                <c:pt idx="3">
                  <c:v>98.64</c:v>
                </c:pt>
                <c:pt idx="4">
                  <c:v>95.79</c:v>
                </c:pt>
              </c:numCache>
            </c:numRef>
          </c:val>
          <c:smooth val="0"/>
          <c:extLst>
            <c:ext xmlns:c16="http://schemas.microsoft.com/office/drawing/2014/chart" uri="{C3380CC4-5D6E-409C-BE32-E72D297353CC}">
              <c16:uniqueId val="{00000001-4A91-4BC2-9739-E8306CEDF883}"/>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137.76</c:v>
                </c:pt>
                <c:pt idx="1">
                  <c:v>133.44</c:v>
                </c:pt>
                <c:pt idx="2">
                  <c:v>137.63999999999999</c:v>
                </c:pt>
                <c:pt idx="3">
                  <c:v>144.4</c:v>
                </c:pt>
                <c:pt idx="4">
                  <c:v>137.03</c:v>
                </c:pt>
              </c:numCache>
            </c:numRef>
          </c:val>
          <c:extLst>
            <c:ext xmlns:c16="http://schemas.microsoft.com/office/drawing/2014/chart" uri="{C3380CC4-5D6E-409C-BE32-E72D297353CC}">
              <c16:uniqueId val="{00000000-4A82-40D7-9EE9-D91217B66D0C}"/>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168.67</c:v>
                </c:pt>
                <c:pt idx="1">
                  <c:v>174.97</c:v>
                </c:pt>
                <c:pt idx="2">
                  <c:v>178.59</c:v>
                </c:pt>
                <c:pt idx="3">
                  <c:v>178.92</c:v>
                </c:pt>
                <c:pt idx="4">
                  <c:v>171.13</c:v>
                </c:pt>
              </c:numCache>
            </c:numRef>
          </c:val>
          <c:smooth val="0"/>
          <c:extLst>
            <c:ext xmlns:c16="http://schemas.microsoft.com/office/drawing/2014/chart" uri="{C3380CC4-5D6E-409C-BE32-E72D297353CC}">
              <c16:uniqueId val="{00000001-4A82-40D7-9EE9-D91217B66D0C}"/>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X25" zoomScale="77" zoomScaleNormal="77"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熊本県　山鹿市</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A5</v>
      </c>
      <c r="X8" s="83"/>
      <c r="Y8" s="83"/>
      <c r="Z8" s="83"/>
      <c r="AA8" s="83"/>
      <c r="AB8" s="83"/>
      <c r="AC8" s="83"/>
      <c r="AD8" s="83" t="str">
        <f>データ!$M$6</f>
        <v>非設置</v>
      </c>
      <c r="AE8" s="83"/>
      <c r="AF8" s="83"/>
      <c r="AG8" s="83"/>
      <c r="AH8" s="83"/>
      <c r="AI8" s="83"/>
      <c r="AJ8" s="83"/>
      <c r="AK8" s="4"/>
      <c r="AL8" s="71">
        <f>データ!$R$6</f>
        <v>50800</v>
      </c>
      <c r="AM8" s="71"/>
      <c r="AN8" s="71"/>
      <c r="AO8" s="71"/>
      <c r="AP8" s="71"/>
      <c r="AQ8" s="71"/>
      <c r="AR8" s="71"/>
      <c r="AS8" s="71"/>
      <c r="AT8" s="67">
        <f>データ!$S$6</f>
        <v>299.69</v>
      </c>
      <c r="AU8" s="68"/>
      <c r="AV8" s="68"/>
      <c r="AW8" s="68"/>
      <c r="AX8" s="68"/>
      <c r="AY8" s="68"/>
      <c r="AZ8" s="68"/>
      <c r="BA8" s="68"/>
      <c r="BB8" s="70">
        <f>データ!$T$6</f>
        <v>169.51</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43.79</v>
      </c>
      <c r="J10" s="68"/>
      <c r="K10" s="68"/>
      <c r="L10" s="68"/>
      <c r="M10" s="68"/>
      <c r="N10" s="68"/>
      <c r="O10" s="69"/>
      <c r="P10" s="70">
        <f>データ!$P$6</f>
        <v>60.55</v>
      </c>
      <c r="Q10" s="70"/>
      <c r="R10" s="70"/>
      <c r="S10" s="70"/>
      <c r="T10" s="70"/>
      <c r="U10" s="70"/>
      <c r="V10" s="70"/>
      <c r="W10" s="71">
        <f>データ!$Q$6</f>
        <v>2505</v>
      </c>
      <c r="X10" s="71"/>
      <c r="Y10" s="71"/>
      <c r="Z10" s="71"/>
      <c r="AA10" s="71"/>
      <c r="AB10" s="71"/>
      <c r="AC10" s="71"/>
      <c r="AD10" s="2"/>
      <c r="AE10" s="2"/>
      <c r="AF10" s="2"/>
      <c r="AG10" s="2"/>
      <c r="AH10" s="4"/>
      <c r="AI10" s="4"/>
      <c r="AJ10" s="4"/>
      <c r="AK10" s="4"/>
      <c r="AL10" s="71">
        <f>データ!$U$6</f>
        <v>30613</v>
      </c>
      <c r="AM10" s="71"/>
      <c r="AN10" s="71"/>
      <c r="AO10" s="71"/>
      <c r="AP10" s="71"/>
      <c r="AQ10" s="71"/>
      <c r="AR10" s="71"/>
      <c r="AS10" s="71"/>
      <c r="AT10" s="67">
        <f>データ!$V$6</f>
        <v>37</v>
      </c>
      <c r="AU10" s="68"/>
      <c r="AV10" s="68"/>
      <c r="AW10" s="68"/>
      <c r="AX10" s="68"/>
      <c r="AY10" s="68"/>
      <c r="AZ10" s="68"/>
      <c r="BA10" s="68"/>
      <c r="BB10" s="70">
        <f>データ!$W$6</f>
        <v>827.38</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111</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110</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112</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NRddXn2QF+7/o85aTQiEthFQfO0LOWIuGAbUxp2QJTgU0j3sND9Qi7CPWYN8HLAQVp1LROXKnbDG4N95v5KU2A==" saltValue="Lpbjkg230GT6LYoTa18FoQ=="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432083</v>
      </c>
      <c r="D6" s="34">
        <f t="shared" si="3"/>
        <v>46</v>
      </c>
      <c r="E6" s="34">
        <f t="shared" si="3"/>
        <v>1</v>
      </c>
      <c r="F6" s="34">
        <f t="shared" si="3"/>
        <v>0</v>
      </c>
      <c r="G6" s="34">
        <f t="shared" si="3"/>
        <v>1</v>
      </c>
      <c r="H6" s="34" t="str">
        <f t="shared" si="3"/>
        <v>熊本県　山鹿市</v>
      </c>
      <c r="I6" s="34" t="str">
        <f t="shared" si="3"/>
        <v>法適用</v>
      </c>
      <c r="J6" s="34" t="str">
        <f t="shared" si="3"/>
        <v>水道事業</v>
      </c>
      <c r="K6" s="34" t="str">
        <f t="shared" si="3"/>
        <v>末端給水事業</v>
      </c>
      <c r="L6" s="34" t="str">
        <f t="shared" si="3"/>
        <v>A5</v>
      </c>
      <c r="M6" s="34" t="str">
        <f t="shared" si="3"/>
        <v>非設置</v>
      </c>
      <c r="N6" s="35" t="str">
        <f t="shared" si="3"/>
        <v>-</v>
      </c>
      <c r="O6" s="35">
        <f t="shared" si="3"/>
        <v>43.79</v>
      </c>
      <c r="P6" s="35">
        <f t="shared" si="3"/>
        <v>60.55</v>
      </c>
      <c r="Q6" s="35">
        <f t="shared" si="3"/>
        <v>2505</v>
      </c>
      <c r="R6" s="35">
        <f t="shared" si="3"/>
        <v>50800</v>
      </c>
      <c r="S6" s="35">
        <f t="shared" si="3"/>
        <v>299.69</v>
      </c>
      <c r="T6" s="35">
        <f t="shared" si="3"/>
        <v>169.51</v>
      </c>
      <c r="U6" s="35">
        <f t="shared" si="3"/>
        <v>30613</v>
      </c>
      <c r="V6" s="35">
        <f t="shared" si="3"/>
        <v>37</v>
      </c>
      <c r="W6" s="35">
        <f t="shared" si="3"/>
        <v>827.38</v>
      </c>
      <c r="X6" s="36">
        <f>IF(X7="",NA(),X7)</f>
        <v>111.83</v>
      </c>
      <c r="Y6" s="36">
        <f t="shared" ref="Y6:AG6" si="4">IF(Y7="",NA(),Y7)</f>
        <v>105.14</v>
      </c>
      <c r="Z6" s="36">
        <f t="shared" si="4"/>
        <v>105.01</v>
      </c>
      <c r="AA6" s="36">
        <f t="shared" si="4"/>
        <v>102.55</v>
      </c>
      <c r="AB6" s="36">
        <f t="shared" si="4"/>
        <v>102.32</v>
      </c>
      <c r="AC6" s="36">
        <f t="shared" si="4"/>
        <v>111.71</v>
      </c>
      <c r="AD6" s="36">
        <f t="shared" si="4"/>
        <v>110.05</v>
      </c>
      <c r="AE6" s="36">
        <f t="shared" si="4"/>
        <v>108.87</v>
      </c>
      <c r="AF6" s="36">
        <f t="shared" si="4"/>
        <v>108.61</v>
      </c>
      <c r="AG6" s="36">
        <f t="shared" si="4"/>
        <v>108.83</v>
      </c>
      <c r="AH6" s="35" t="str">
        <f>IF(AH7="","",IF(AH7="-","【-】","【"&amp;SUBSTITUTE(TEXT(AH7,"#,##0.00"),"-","△")&amp;"】"))</f>
        <v>【110.27】</v>
      </c>
      <c r="AI6" s="35">
        <f>IF(AI7="",NA(),AI7)</f>
        <v>0</v>
      </c>
      <c r="AJ6" s="35">
        <f t="shared" ref="AJ6:AR6" si="5">IF(AJ7="",NA(),AJ7)</f>
        <v>0</v>
      </c>
      <c r="AK6" s="35">
        <f t="shared" si="5"/>
        <v>0</v>
      </c>
      <c r="AL6" s="35">
        <f t="shared" si="5"/>
        <v>0</v>
      </c>
      <c r="AM6" s="35">
        <f t="shared" si="5"/>
        <v>0</v>
      </c>
      <c r="AN6" s="36">
        <f t="shared" si="5"/>
        <v>1.72</v>
      </c>
      <c r="AO6" s="36">
        <f t="shared" si="5"/>
        <v>2.64</v>
      </c>
      <c r="AP6" s="36">
        <f t="shared" si="5"/>
        <v>3.16</v>
      </c>
      <c r="AQ6" s="36">
        <f t="shared" si="5"/>
        <v>3.59</v>
      </c>
      <c r="AR6" s="36">
        <f t="shared" si="5"/>
        <v>4.34</v>
      </c>
      <c r="AS6" s="35" t="str">
        <f>IF(AS7="","",IF(AS7="-","【-】","【"&amp;SUBSTITUTE(TEXT(AS7,"#,##0.00"),"-","△")&amp;"】"))</f>
        <v>【1.15】</v>
      </c>
      <c r="AT6" s="36">
        <f>IF(AT7="",NA(),AT7)</f>
        <v>340.22</v>
      </c>
      <c r="AU6" s="36">
        <f t="shared" ref="AU6:BC6" si="6">IF(AU7="",NA(),AU7)</f>
        <v>387.84</v>
      </c>
      <c r="AV6" s="36">
        <f t="shared" si="6"/>
        <v>344.37</v>
      </c>
      <c r="AW6" s="36">
        <f t="shared" si="6"/>
        <v>297.16000000000003</v>
      </c>
      <c r="AX6" s="36">
        <f t="shared" si="6"/>
        <v>167.42</v>
      </c>
      <c r="AY6" s="36">
        <f t="shared" si="6"/>
        <v>384.34</v>
      </c>
      <c r="AZ6" s="36">
        <f t="shared" si="6"/>
        <v>359.47</v>
      </c>
      <c r="BA6" s="36">
        <f t="shared" si="6"/>
        <v>369.69</v>
      </c>
      <c r="BB6" s="36">
        <f t="shared" si="6"/>
        <v>379.08</v>
      </c>
      <c r="BC6" s="36">
        <f t="shared" si="6"/>
        <v>327.77</v>
      </c>
      <c r="BD6" s="35" t="str">
        <f>IF(BD7="","",IF(BD7="-","【-】","【"&amp;SUBSTITUTE(TEXT(BD7,"#,##0.00"),"-","△")&amp;"】"))</f>
        <v>【260.31】</v>
      </c>
      <c r="BE6" s="36">
        <f>IF(BE7="",NA(),BE7)</f>
        <v>675.63</v>
      </c>
      <c r="BF6" s="36">
        <f t="shared" ref="BF6:BN6" si="7">IF(BF7="",NA(),BF7)</f>
        <v>672.71</v>
      </c>
      <c r="BG6" s="36">
        <f t="shared" si="7"/>
        <v>694.6</v>
      </c>
      <c r="BH6" s="36">
        <f t="shared" si="7"/>
        <v>711.89</v>
      </c>
      <c r="BI6" s="36">
        <f t="shared" si="7"/>
        <v>888.16</v>
      </c>
      <c r="BJ6" s="36">
        <f t="shared" si="7"/>
        <v>380.58</v>
      </c>
      <c r="BK6" s="36">
        <f t="shared" si="7"/>
        <v>401.79</v>
      </c>
      <c r="BL6" s="36">
        <f t="shared" si="7"/>
        <v>402.99</v>
      </c>
      <c r="BM6" s="36">
        <f t="shared" si="7"/>
        <v>398.98</v>
      </c>
      <c r="BN6" s="36">
        <f t="shared" si="7"/>
        <v>397.1</v>
      </c>
      <c r="BO6" s="35" t="str">
        <f>IF(BO7="","",IF(BO7="-","【-】","【"&amp;SUBSTITUTE(TEXT(BO7,"#,##0.00"),"-","△")&amp;"】"))</f>
        <v>【275.67】</v>
      </c>
      <c r="BP6" s="36">
        <f>IF(BP7="",NA(),BP7)</f>
        <v>94.42</v>
      </c>
      <c r="BQ6" s="36">
        <f t="shared" ref="BQ6:BY6" si="8">IF(BQ7="",NA(),BQ7)</f>
        <v>97.6</v>
      </c>
      <c r="BR6" s="36">
        <f t="shared" si="8"/>
        <v>94.55</v>
      </c>
      <c r="BS6" s="36">
        <f t="shared" si="8"/>
        <v>90.1</v>
      </c>
      <c r="BT6" s="36">
        <f t="shared" si="8"/>
        <v>94.99</v>
      </c>
      <c r="BU6" s="36">
        <f t="shared" si="8"/>
        <v>102.38</v>
      </c>
      <c r="BV6" s="36">
        <f t="shared" si="8"/>
        <v>100.12</v>
      </c>
      <c r="BW6" s="36">
        <f t="shared" si="8"/>
        <v>98.66</v>
      </c>
      <c r="BX6" s="36">
        <f t="shared" si="8"/>
        <v>98.64</v>
      </c>
      <c r="BY6" s="36">
        <f t="shared" si="8"/>
        <v>95.79</v>
      </c>
      <c r="BZ6" s="35" t="str">
        <f>IF(BZ7="","",IF(BZ7="-","【-】","【"&amp;SUBSTITUTE(TEXT(BZ7,"#,##0.00"),"-","△")&amp;"】"))</f>
        <v>【100.05】</v>
      </c>
      <c r="CA6" s="36">
        <f>IF(CA7="",NA(),CA7)</f>
        <v>137.76</v>
      </c>
      <c r="CB6" s="36">
        <f t="shared" ref="CB6:CJ6" si="9">IF(CB7="",NA(),CB7)</f>
        <v>133.44</v>
      </c>
      <c r="CC6" s="36">
        <f t="shared" si="9"/>
        <v>137.63999999999999</v>
      </c>
      <c r="CD6" s="36">
        <f t="shared" si="9"/>
        <v>144.4</v>
      </c>
      <c r="CE6" s="36">
        <f t="shared" si="9"/>
        <v>137.03</v>
      </c>
      <c r="CF6" s="36">
        <f t="shared" si="9"/>
        <v>168.67</v>
      </c>
      <c r="CG6" s="36">
        <f t="shared" si="9"/>
        <v>174.97</v>
      </c>
      <c r="CH6" s="36">
        <f t="shared" si="9"/>
        <v>178.59</v>
      </c>
      <c r="CI6" s="36">
        <f t="shared" si="9"/>
        <v>178.92</v>
      </c>
      <c r="CJ6" s="36">
        <f t="shared" si="9"/>
        <v>171.13</v>
      </c>
      <c r="CK6" s="35" t="str">
        <f>IF(CK7="","",IF(CK7="-","【-】","【"&amp;SUBSTITUTE(TEXT(CK7,"#,##0.00"),"-","△")&amp;"】"))</f>
        <v>【166.40】</v>
      </c>
      <c r="CL6" s="36">
        <f>IF(CL7="",NA(),CL7)</f>
        <v>46.71</v>
      </c>
      <c r="CM6" s="36">
        <f t="shared" ref="CM6:CU6" si="10">IF(CM7="",NA(),CM7)</f>
        <v>47.96</v>
      </c>
      <c r="CN6" s="36">
        <f t="shared" si="10"/>
        <v>48.56</v>
      </c>
      <c r="CO6" s="36">
        <f t="shared" si="10"/>
        <v>47.76</v>
      </c>
      <c r="CP6" s="36">
        <f t="shared" si="10"/>
        <v>42.88</v>
      </c>
      <c r="CQ6" s="36">
        <f t="shared" si="10"/>
        <v>54.92</v>
      </c>
      <c r="CR6" s="36">
        <f t="shared" si="10"/>
        <v>55.63</v>
      </c>
      <c r="CS6" s="36">
        <f t="shared" si="10"/>
        <v>55.03</v>
      </c>
      <c r="CT6" s="36">
        <f t="shared" si="10"/>
        <v>55.14</v>
      </c>
      <c r="CU6" s="36">
        <f t="shared" si="10"/>
        <v>60.12</v>
      </c>
      <c r="CV6" s="35" t="str">
        <f>IF(CV7="","",IF(CV7="-","【-】","【"&amp;SUBSTITUTE(TEXT(CV7,"#,##0.00"),"-","△")&amp;"】"))</f>
        <v>【60.69】</v>
      </c>
      <c r="CW6" s="36">
        <f>IF(CW7="",NA(),CW7)</f>
        <v>87.18</v>
      </c>
      <c r="CX6" s="36">
        <f t="shared" ref="CX6:DF6" si="11">IF(CX7="",NA(),CX7)</f>
        <v>85.35</v>
      </c>
      <c r="CY6" s="36">
        <f t="shared" si="11"/>
        <v>82.74</v>
      </c>
      <c r="CZ6" s="36">
        <f t="shared" si="11"/>
        <v>82.75</v>
      </c>
      <c r="DA6" s="36">
        <f t="shared" si="11"/>
        <v>86.63</v>
      </c>
      <c r="DB6" s="36">
        <f t="shared" si="11"/>
        <v>82.66</v>
      </c>
      <c r="DC6" s="36">
        <f t="shared" si="11"/>
        <v>82.04</v>
      </c>
      <c r="DD6" s="36">
        <f t="shared" si="11"/>
        <v>81.900000000000006</v>
      </c>
      <c r="DE6" s="36">
        <f t="shared" si="11"/>
        <v>81.39</v>
      </c>
      <c r="DF6" s="36">
        <f t="shared" si="11"/>
        <v>84.24</v>
      </c>
      <c r="DG6" s="35" t="str">
        <f>IF(DG7="","",IF(DG7="-","【-】","【"&amp;SUBSTITUTE(TEXT(DG7,"#,##0.00"),"-","△")&amp;"】"))</f>
        <v>【89.82】</v>
      </c>
      <c r="DH6" s="36">
        <f>IF(DH7="",NA(),DH7)</f>
        <v>38.76</v>
      </c>
      <c r="DI6" s="36">
        <f t="shared" ref="DI6:DQ6" si="12">IF(DI7="",NA(),DI7)</f>
        <v>40.24</v>
      </c>
      <c r="DJ6" s="36">
        <f t="shared" si="12"/>
        <v>41.26</v>
      </c>
      <c r="DK6" s="36">
        <f t="shared" si="12"/>
        <v>42.04</v>
      </c>
      <c r="DL6" s="36">
        <f t="shared" si="12"/>
        <v>34.020000000000003</v>
      </c>
      <c r="DM6" s="36">
        <f t="shared" si="12"/>
        <v>48.49</v>
      </c>
      <c r="DN6" s="36">
        <f t="shared" si="12"/>
        <v>48.05</v>
      </c>
      <c r="DO6" s="36">
        <f t="shared" si="12"/>
        <v>48.87</v>
      </c>
      <c r="DP6" s="36">
        <f t="shared" si="12"/>
        <v>49.92</v>
      </c>
      <c r="DQ6" s="36">
        <f t="shared" si="12"/>
        <v>48.83</v>
      </c>
      <c r="DR6" s="35" t="str">
        <f>IF(DR7="","",IF(DR7="-","【-】","【"&amp;SUBSTITUTE(TEXT(DR7,"#,##0.00"),"-","△")&amp;"】"))</f>
        <v>【50.19】</v>
      </c>
      <c r="DS6" s="36">
        <f>IF(DS7="",NA(),DS7)</f>
        <v>23.89</v>
      </c>
      <c r="DT6" s="36">
        <f t="shared" ref="DT6:EB6" si="13">IF(DT7="",NA(),DT7)</f>
        <v>23.09</v>
      </c>
      <c r="DU6" s="36">
        <f t="shared" si="13"/>
        <v>22.41</v>
      </c>
      <c r="DV6" s="36">
        <f t="shared" si="13"/>
        <v>22.86</v>
      </c>
      <c r="DW6" s="36">
        <f t="shared" si="13"/>
        <v>15.81</v>
      </c>
      <c r="DX6" s="36">
        <f t="shared" si="13"/>
        <v>12.79</v>
      </c>
      <c r="DY6" s="36">
        <f t="shared" si="13"/>
        <v>13.39</v>
      </c>
      <c r="DZ6" s="36">
        <f t="shared" si="13"/>
        <v>14.85</v>
      </c>
      <c r="EA6" s="36">
        <f t="shared" si="13"/>
        <v>16.88</v>
      </c>
      <c r="EB6" s="36">
        <f t="shared" si="13"/>
        <v>18.18</v>
      </c>
      <c r="EC6" s="35" t="str">
        <f>IF(EC7="","",IF(EC7="-","【-】","【"&amp;SUBSTITUTE(TEXT(EC7,"#,##0.00"),"-","△")&amp;"】"))</f>
        <v>【20.63】</v>
      </c>
      <c r="ED6" s="36">
        <f>IF(ED7="",NA(),ED7)</f>
        <v>0.56000000000000005</v>
      </c>
      <c r="EE6" s="36">
        <f t="shared" ref="EE6:EM6" si="14">IF(EE7="",NA(),EE7)</f>
        <v>0.75</v>
      </c>
      <c r="EF6" s="36">
        <f t="shared" si="14"/>
        <v>0.82</v>
      </c>
      <c r="EG6" s="36">
        <f t="shared" si="14"/>
        <v>0.68</v>
      </c>
      <c r="EH6" s="36">
        <f t="shared" si="14"/>
        <v>0.21</v>
      </c>
      <c r="EI6" s="36">
        <f t="shared" si="14"/>
        <v>0.71</v>
      </c>
      <c r="EJ6" s="36">
        <f t="shared" si="14"/>
        <v>0.54</v>
      </c>
      <c r="EK6" s="36">
        <f t="shared" si="14"/>
        <v>0.5</v>
      </c>
      <c r="EL6" s="36">
        <f t="shared" si="14"/>
        <v>0.52</v>
      </c>
      <c r="EM6" s="36">
        <f t="shared" si="14"/>
        <v>0.56999999999999995</v>
      </c>
      <c r="EN6" s="35" t="str">
        <f>IF(EN7="","",IF(EN7="-","【-】","【"&amp;SUBSTITUTE(TEXT(EN7,"#,##0.00"),"-","△")&amp;"】"))</f>
        <v>【0.69】</v>
      </c>
    </row>
    <row r="7" spans="1:144" s="37" customFormat="1" x14ac:dyDescent="0.15">
      <c r="A7" s="29"/>
      <c r="B7" s="38">
        <v>2020</v>
      </c>
      <c r="C7" s="38">
        <v>432083</v>
      </c>
      <c r="D7" s="38">
        <v>46</v>
      </c>
      <c r="E7" s="38">
        <v>1</v>
      </c>
      <c r="F7" s="38">
        <v>0</v>
      </c>
      <c r="G7" s="38">
        <v>1</v>
      </c>
      <c r="H7" s="38" t="s">
        <v>93</v>
      </c>
      <c r="I7" s="38" t="s">
        <v>94</v>
      </c>
      <c r="J7" s="38" t="s">
        <v>95</v>
      </c>
      <c r="K7" s="38" t="s">
        <v>96</v>
      </c>
      <c r="L7" s="38" t="s">
        <v>97</v>
      </c>
      <c r="M7" s="38" t="s">
        <v>98</v>
      </c>
      <c r="N7" s="39" t="s">
        <v>99</v>
      </c>
      <c r="O7" s="39">
        <v>43.79</v>
      </c>
      <c r="P7" s="39">
        <v>60.55</v>
      </c>
      <c r="Q7" s="39">
        <v>2505</v>
      </c>
      <c r="R7" s="39">
        <v>50800</v>
      </c>
      <c r="S7" s="39">
        <v>299.69</v>
      </c>
      <c r="T7" s="39">
        <v>169.51</v>
      </c>
      <c r="U7" s="39">
        <v>30613</v>
      </c>
      <c r="V7" s="39">
        <v>37</v>
      </c>
      <c r="W7" s="39">
        <v>827.38</v>
      </c>
      <c r="X7" s="39">
        <v>111.83</v>
      </c>
      <c r="Y7" s="39">
        <v>105.14</v>
      </c>
      <c r="Z7" s="39">
        <v>105.01</v>
      </c>
      <c r="AA7" s="39">
        <v>102.55</v>
      </c>
      <c r="AB7" s="39">
        <v>102.32</v>
      </c>
      <c r="AC7" s="39">
        <v>111.71</v>
      </c>
      <c r="AD7" s="39">
        <v>110.05</v>
      </c>
      <c r="AE7" s="39">
        <v>108.87</v>
      </c>
      <c r="AF7" s="39">
        <v>108.61</v>
      </c>
      <c r="AG7" s="39">
        <v>108.83</v>
      </c>
      <c r="AH7" s="39">
        <v>110.27</v>
      </c>
      <c r="AI7" s="39">
        <v>0</v>
      </c>
      <c r="AJ7" s="39">
        <v>0</v>
      </c>
      <c r="AK7" s="39">
        <v>0</v>
      </c>
      <c r="AL7" s="39">
        <v>0</v>
      </c>
      <c r="AM7" s="39">
        <v>0</v>
      </c>
      <c r="AN7" s="39">
        <v>1.72</v>
      </c>
      <c r="AO7" s="39">
        <v>2.64</v>
      </c>
      <c r="AP7" s="39">
        <v>3.16</v>
      </c>
      <c r="AQ7" s="39">
        <v>3.59</v>
      </c>
      <c r="AR7" s="39">
        <v>4.34</v>
      </c>
      <c r="AS7" s="39">
        <v>1.1499999999999999</v>
      </c>
      <c r="AT7" s="39">
        <v>340.22</v>
      </c>
      <c r="AU7" s="39">
        <v>387.84</v>
      </c>
      <c r="AV7" s="39">
        <v>344.37</v>
      </c>
      <c r="AW7" s="39">
        <v>297.16000000000003</v>
      </c>
      <c r="AX7" s="39">
        <v>167.42</v>
      </c>
      <c r="AY7" s="39">
        <v>384.34</v>
      </c>
      <c r="AZ7" s="39">
        <v>359.47</v>
      </c>
      <c r="BA7" s="39">
        <v>369.69</v>
      </c>
      <c r="BB7" s="39">
        <v>379.08</v>
      </c>
      <c r="BC7" s="39">
        <v>327.77</v>
      </c>
      <c r="BD7" s="39">
        <v>260.31</v>
      </c>
      <c r="BE7" s="39">
        <v>675.63</v>
      </c>
      <c r="BF7" s="39">
        <v>672.71</v>
      </c>
      <c r="BG7" s="39">
        <v>694.6</v>
      </c>
      <c r="BH7" s="39">
        <v>711.89</v>
      </c>
      <c r="BI7" s="39">
        <v>888.16</v>
      </c>
      <c r="BJ7" s="39">
        <v>380.58</v>
      </c>
      <c r="BK7" s="39">
        <v>401.79</v>
      </c>
      <c r="BL7" s="39">
        <v>402.99</v>
      </c>
      <c r="BM7" s="39">
        <v>398.98</v>
      </c>
      <c r="BN7" s="39">
        <v>397.1</v>
      </c>
      <c r="BO7" s="39">
        <v>275.67</v>
      </c>
      <c r="BP7" s="39">
        <v>94.42</v>
      </c>
      <c r="BQ7" s="39">
        <v>97.6</v>
      </c>
      <c r="BR7" s="39">
        <v>94.55</v>
      </c>
      <c r="BS7" s="39">
        <v>90.1</v>
      </c>
      <c r="BT7" s="39">
        <v>94.99</v>
      </c>
      <c r="BU7" s="39">
        <v>102.38</v>
      </c>
      <c r="BV7" s="39">
        <v>100.12</v>
      </c>
      <c r="BW7" s="39">
        <v>98.66</v>
      </c>
      <c r="BX7" s="39">
        <v>98.64</v>
      </c>
      <c r="BY7" s="39">
        <v>95.79</v>
      </c>
      <c r="BZ7" s="39">
        <v>100.05</v>
      </c>
      <c r="CA7" s="39">
        <v>137.76</v>
      </c>
      <c r="CB7" s="39">
        <v>133.44</v>
      </c>
      <c r="CC7" s="39">
        <v>137.63999999999999</v>
      </c>
      <c r="CD7" s="39">
        <v>144.4</v>
      </c>
      <c r="CE7" s="39">
        <v>137.03</v>
      </c>
      <c r="CF7" s="39">
        <v>168.67</v>
      </c>
      <c r="CG7" s="39">
        <v>174.97</v>
      </c>
      <c r="CH7" s="39">
        <v>178.59</v>
      </c>
      <c r="CI7" s="39">
        <v>178.92</v>
      </c>
      <c r="CJ7" s="39">
        <v>171.13</v>
      </c>
      <c r="CK7" s="39">
        <v>166.4</v>
      </c>
      <c r="CL7" s="39">
        <v>46.71</v>
      </c>
      <c r="CM7" s="39">
        <v>47.96</v>
      </c>
      <c r="CN7" s="39">
        <v>48.56</v>
      </c>
      <c r="CO7" s="39">
        <v>47.76</v>
      </c>
      <c r="CP7" s="39">
        <v>42.88</v>
      </c>
      <c r="CQ7" s="39">
        <v>54.92</v>
      </c>
      <c r="CR7" s="39">
        <v>55.63</v>
      </c>
      <c r="CS7" s="39">
        <v>55.03</v>
      </c>
      <c r="CT7" s="39">
        <v>55.14</v>
      </c>
      <c r="CU7" s="39">
        <v>60.12</v>
      </c>
      <c r="CV7" s="39">
        <v>60.69</v>
      </c>
      <c r="CW7" s="39">
        <v>87.18</v>
      </c>
      <c r="CX7" s="39">
        <v>85.35</v>
      </c>
      <c r="CY7" s="39">
        <v>82.74</v>
      </c>
      <c r="CZ7" s="39">
        <v>82.75</v>
      </c>
      <c r="DA7" s="39">
        <v>86.63</v>
      </c>
      <c r="DB7" s="39">
        <v>82.66</v>
      </c>
      <c r="DC7" s="39">
        <v>82.04</v>
      </c>
      <c r="DD7" s="39">
        <v>81.900000000000006</v>
      </c>
      <c r="DE7" s="39">
        <v>81.39</v>
      </c>
      <c r="DF7" s="39">
        <v>84.24</v>
      </c>
      <c r="DG7" s="39">
        <v>89.82</v>
      </c>
      <c r="DH7" s="39">
        <v>38.76</v>
      </c>
      <c r="DI7" s="39">
        <v>40.24</v>
      </c>
      <c r="DJ7" s="39">
        <v>41.26</v>
      </c>
      <c r="DK7" s="39">
        <v>42.04</v>
      </c>
      <c r="DL7" s="39">
        <v>34.020000000000003</v>
      </c>
      <c r="DM7" s="39">
        <v>48.49</v>
      </c>
      <c r="DN7" s="39">
        <v>48.05</v>
      </c>
      <c r="DO7" s="39">
        <v>48.87</v>
      </c>
      <c r="DP7" s="39">
        <v>49.92</v>
      </c>
      <c r="DQ7" s="39">
        <v>48.83</v>
      </c>
      <c r="DR7" s="39">
        <v>50.19</v>
      </c>
      <c r="DS7" s="39">
        <v>23.89</v>
      </c>
      <c r="DT7" s="39">
        <v>23.09</v>
      </c>
      <c r="DU7" s="39">
        <v>22.41</v>
      </c>
      <c r="DV7" s="39">
        <v>22.86</v>
      </c>
      <c r="DW7" s="39">
        <v>15.81</v>
      </c>
      <c r="DX7" s="39">
        <v>12.79</v>
      </c>
      <c r="DY7" s="39">
        <v>13.39</v>
      </c>
      <c r="DZ7" s="39">
        <v>14.85</v>
      </c>
      <c r="EA7" s="39">
        <v>16.88</v>
      </c>
      <c r="EB7" s="39">
        <v>18.18</v>
      </c>
      <c r="EC7" s="39">
        <v>20.63</v>
      </c>
      <c r="ED7" s="39">
        <v>0.56000000000000005</v>
      </c>
      <c r="EE7" s="39">
        <v>0.75</v>
      </c>
      <c r="EF7" s="39">
        <v>0.82</v>
      </c>
      <c r="EG7" s="39">
        <v>0.68</v>
      </c>
      <c r="EH7" s="39">
        <v>0.21</v>
      </c>
      <c r="EI7" s="39">
        <v>0.71</v>
      </c>
      <c r="EJ7" s="39">
        <v>0.54</v>
      </c>
      <c r="EK7" s="39">
        <v>0.5</v>
      </c>
      <c r="EL7" s="39">
        <v>0.52</v>
      </c>
      <c r="EM7" s="39">
        <v>0.56999999999999995</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107</v>
      </c>
      <c r="D13" t="s">
        <v>107</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後藤 孝文</cp:lastModifiedBy>
  <cp:lastPrinted>2022-01-21T01:58:56Z</cp:lastPrinted>
  <dcterms:created xsi:type="dcterms:W3CDTF">2021-12-03T06:58:32Z</dcterms:created>
  <dcterms:modified xsi:type="dcterms:W3CDTF">2022-01-21T06:13:36Z</dcterms:modified>
  <cp:category/>
</cp:coreProperties>
</file>