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4 県→国\【ここへ格納】法適用事業\010 水道\"/>
    </mc:Choice>
  </mc:AlternateContent>
  <workbookProtection workbookAlgorithmName="SHA-512" workbookHashValue="x6YY8SN9U/nCTdpupiqpCIot0iv9185hcIcz+yl429LYociQbXUs/GFBcFhMdVuOCDZnJ1CDR46T4z2W5T056g==" workbookSaltValue="AkiYSlHTWOjtRjppUD5kk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<sst xmlns="http://schemas.openxmlformats.org/spreadsheetml/2006/main" count="228" uniqueCount="114">
  <si>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</si>
  <si>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</si>
  <si>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</si>
  <si>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</si>
  <si>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</si>
  <si>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</si>
  <si>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</si>
  <si>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</si>
  <si>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</si>
  <si>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</si>
  <si>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</si>
  <si>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</si>
  <si>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</si>
  <si>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</si>
  <si>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</si>
  <si>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</si>
  <si>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</si>
  <si>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</si>
  <si>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</si>
  <si>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</si>
  <si>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</si>
  <si>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</si>
  <si>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</si>
  <si>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</si>
  <si>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</si>
  <si>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</si>
  <si>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</si>
  <si>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</si>
  <si>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</si>
  <si>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</si>
  <si>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</si>
  <si>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</si>
  <si>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</si>
  <si>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</si>
  <si>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</si>
  <si>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</si>
  <si>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</si>
  <si>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</si>
  <si>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</si>
  <si>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</si>
  <si>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</si>
  <si>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</si>
  <si>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</si>
  <si>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</si>
  <si>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</si>
  <si>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</si>
  <si>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</si>
  <si>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</si>
  <si>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</si>
  <si>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</si>
  <si>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</si>
  <si>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</si>
  <si>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</si>
  <si>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</si>
  <si>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</si>
  <si>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</si>
  <si>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</si>
  <si>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</si>
  <si>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</si>
  <si>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</si>
  <si>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</si>
  <si>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</si>
  <si>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</si>
  <si>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</si>
  <si>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</si>
  <si>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</si>
  <si>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</si>
  <si>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</si>
  <si>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</si>
  <si>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</si>
  <si>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</si>
  <si>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</si>
  <si>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</si>
  <si>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</si>
  <si>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</si>
  <si>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</si>
  <si>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</si>
  <si>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</si>
  <si>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</si>
  <si>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</si>
  <si>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</si>
  <si>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</si>
  <si>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</si>
  <si>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</si>
  <si>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</si>
  <si>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</si>
  <si>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</si>
  <si>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</si>
  <si>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</si>
  <si>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</si>
  <si>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</si>
  <si>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</si>
  <si>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</si>
  <si>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水俣市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</si>
  <si>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</si>
  <si>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</si>
  <si>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</si>
  <si>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</si>
  <si>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</si>
  <si>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</si>
  <si>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</si>
  <si>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</si>
  <si>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</si>
  <si>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</si>
  <si>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</si>
  <si>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</si>
  <si>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</si>
  <si>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</si>
  <si>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</si>
  <si>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</si>
  <si>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</si>
  <si>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は平均値を下回っているが、これは近年実施した簡易水道統合事業及び実施中である重要給水施設耐震化事業等により多くの固定資産取得があったため一時的に下回っているに過ぎないと考える。
②の管路経年化率、③の管路更新率ともに平均値と同水準程度であるが、既設管路の維持補修並びに計画的な更新を進めるとともに、耐震管への更新を強化する必要がある。</t>
    <rPh sb="1" eb="7">
      <t>ユウケイコテイシサン</t>
    </rPh>
    <rPh sb="7" eb="11">
      <t>ゲンカショウキャク</t>
    </rPh>
    <rPh sb="11" eb="12">
      <t>リツ</t>
    </rPh>
    <rPh sb="13" eb="15">
      <t>ヘイキン</t>
    </rPh>
    <rPh sb="15" eb="16">
      <t>チ</t>
    </rPh>
    <rPh sb="17" eb="19">
      <t>シタマワ</t>
    </rPh>
    <rPh sb="28" eb="30">
      <t>キンネン</t>
    </rPh>
    <rPh sb="30" eb="32">
      <t>ジッシ</t>
    </rPh>
    <rPh sb="34" eb="36">
      <t>カンイ</t>
    </rPh>
    <rPh sb="36" eb="38">
      <t>スイドウ</t>
    </rPh>
    <rPh sb="38" eb="40">
      <t>トウゴウ</t>
    </rPh>
    <rPh sb="40" eb="42">
      <t>ジギョウ</t>
    </rPh>
    <rPh sb="42" eb="43">
      <t>オヨ</t>
    </rPh>
    <rPh sb="44" eb="47">
      <t>ジッシチュウ</t>
    </rPh>
    <rPh sb="50" eb="52">
      <t>ジュウヨウ</t>
    </rPh>
    <rPh sb="52" eb="54">
      <t>キュウスイ</t>
    </rPh>
    <rPh sb="54" eb="56">
      <t>シセツ</t>
    </rPh>
    <rPh sb="56" eb="59">
      <t>タイシンカ</t>
    </rPh>
    <rPh sb="59" eb="61">
      <t>ジギョウ</t>
    </rPh>
    <rPh sb="61" eb="62">
      <t>トウ</t>
    </rPh>
    <rPh sb="65" eb="66">
      <t>オオ</t>
    </rPh>
    <rPh sb="68" eb="70">
      <t>コテイ</t>
    </rPh>
    <rPh sb="70" eb="72">
      <t>シサン</t>
    </rPh>
    <rPh sb="72" eb="74">
      <t>シュトク</t>
    </rPh>
    <rPh sb="80" eb="83">
      <t>イチジテキ</t>
    </rPh>
    <rPh sb="84" eb="86">
      <t>シタマワ</t>
    </rPh>
    <rPh sb="91" eb="92">
      <t>ス</t>
    </rPh>
    <rPh sb="96" eb="97">
      <t>カンガ</t>
    </rPh>
    <rPh sb="103" eb="105">
      <t>カンロ</t>
    </rPh>
    <rPh sb="105" eb="108">
      <t>ケイネンカ</t>
    </rPh>
    <rPh sb="108" eb="109">
      <t>リツ</t>
    </rPh>
    <rPh sb="112" eb="114">
      <t>カンロ</t>
    </rPh>
    <rPh sb="114" eb="116">
      <t>コウシン</t>
    </rPh>
    <rPh sb="116" eb="117">
      <t>リツ</t>
    </rPh>
    <rPh sb="120" eb="123">
      <t>ヘイキンチ</t>
    </rPh>
    <rPh sb="124" eb="127">
      <t>ドウスイジュン</t>
    </rPh>
    <rPh sb="127" eb="129">
      <t>テイド</t>
    </rPh>
    <rPh sb="134" eb="137">
      <t>キセツカン</t>
    </rPh>
    <rPh sb="137" eb="138">
      <t>ロ</t>
    </rPh>
    <rPh sb="139" eb="141">
      <t>イジ</t>
    </rPh>
    <rPh sb="141" eb="143">
      <t>ホシュウ</t>
    </rPh>
    <rPh sb="143" eb="144">
      <t>ナラ</t>
    </rPh>
    <rPh sb="146" eb="149">
      <t>ケイカクテキ</t>
    </rPh>
    <rPh sb="150" eb="152">
      <t>コウシン</t>
    </rPh>
    <rPh sb="153" eb="154">
      <t>スス</t>
    </rPh>
    <rPh sb="161" eb="163">
      <t>タイシン</t>
    </rPh>
    <rPh sb="163" eb="164">
      <t>カン</t>
    </rPh>
    <rPh sb="166" eb="168">
      <t>コウシン</t>
    </rPh>
    <rPh sb="169" eb="171">
      <t>キョウカ</t>
    </rPh>
    <rPh sb="173" eb="175">
      <t>ヒツヨウ</t>
    </rPh>
    <phoneticPr fontId="4"/>
  </si>
  <si>
    <t xml:space="preserve">　本市の水道事業は、類似団体と比較すると概ね経営状況は良好と判断できるが、給水人口の減少に伴う給水収益が減少するため、老朽化する水道施設等の更新を適切に実施するために必要な資金の調達が困難になること予想される。その中で令和３年３月に経営戦略の要素を組み込んだ「第４次水俣市水道事業経営方針及び中長期計画」を策定し、安全で安心な水の供給、地震に強い水道施設の構築、有収率の向上等に努める。計画には、料金の改定や施設の統廃合（ダウンサイジング）等も組み込まれているため、慎重に進める必要があると考える。
</t>
    <rPh sb="1" eb="3">
      <t>ホンシ</t>
    </rPh>
    <rPh sb="4" eb="6">
      <t>スイドウ</t>
    </rPh>
    <rPh sb="6" eb="8">
      <t>ジギョウ</t>
    </rPh>
    <rPh sb="10" eb="12">
      <t>ルイジ</t>
    </rPh>
    <rPh sb="12" eb="14">
      <t>ダンタイ</t>
    </rPh>
    <rPh sb="15" eb="17">
      <t>ヒカク</t>
    </rPh>
    <rPh sb="20" eb="21">
      <t>オオム</t>
    </rPh>
    <rPh sb="22" eb="24">
      <t>ケイエイ</t>
    </rPh>
    <rPh sb="24" eb="26">
      <t>ジョウキョウ</t>
    </rPh>
    <rPh sb="27" eb="29">
      <t>リョウコウ</t>
    </rPh>
    <rPh sb="30" eb="32">
      <t>ハンダン</t>
    </rPh>
    <rPh sb="37" eb="39">
      <t>キュウスイ</t>
    </rPh>
    <rPh sb="39" eb="41">
      <t>ジンコウ</t>
    </rPh>
    <rPh sb="42" eb="44">
      <t>ゲンショウ</t>
    </rPh>
    <rPh sb="45" eb="46">
      <t>トモナ</t>
    </rPh>
    <rPh sb="47" eb="49">
      <t>キュウスイ</t>
    </rPh>
    <rPh sb="49" eb="51">
      <t>シュウエキ</t>
    </rPh>
    <rPh sb="52" eb="54">
      <t>ゲンショウ</t>
    </rPh>
    <rPh sb="59" eb="62">
      <t>ロウキュウカ</t>
    </rPh>
    <rPh sb="64" eb="66">
      <t>スイドウ</t>
    </rPh>
    <rPh sb="66" eb="68">
      <t>シセツ</t>
    </rPh>
    <rPh sb="68" eb="69">
      <t>トウ</t>
    </rPh>
    <rPh sb="70" eb="72">
      <t>コウシン</t>
    </rPh>
    <rPh sb="73" eb="75">
      <t>テキセツ</t>
    </rPh>
    <rPh sb="76" eb="78">
      <t>ジッシ</t>
    </rPh>
    <rPh sb="83" eb="85">
      <t>ヒツヨウ</t>
    </rPh>
    <rPh sb="86" eb="88">
      <t>シキン</t>
    </rPh>
    <rPh sb="89" eb="91">
      <t>チョウタツ</t>
    </rPh>
    <rPh sb="92" eb="94">
      <t>コンナン</t>
    </rPh>
    <rPh sb="99" eb="101">
      <t>ヨソウ</t>
    </rPh>
    <rPh sb="107" eb="108">
      <t>ナカ</t>
    </rPh>
    <rPh sb="109" eb="111">
      <t>レイワ</t>
    </rPh>
    <rPh sb="112" eb="113">
      <t>ネン</t>
    </rPh>
    <rPh sb="114" eb="115">
      <t>ガツ</t>
    </rPh>
    <rPh sb="116" eb="118">
      <t>ケイエイ</t>
    </rPh>
    <rPh sb="118" eb="120">
      <t>センリャク</t>
    </rPh>
    <rPh sb="121" eb="123">
      <t>ヨウソ</t>
    </rPh>
    <rPh sb="124" eb="125">
      <t>ク</t>
    </rPh>
    <rPh sb="126" eb="127">
      <t>コ</t>
    </rPh>
    <rPh sb="130" eb="131">
      <t>ダイ</t>
    </rPh>
    <rPh sb="132" eb="133">
      <t>ジ</t>
    </rPh>
    <rPh sb="133" eb="136">
      <t>ミナマタ</t>
    </rPh>
    <rPh sb="136" eb="138">
      <t>スイドウ</t>
    </rPh>
    <rPh sb="138" eb="140">
      <t>ジギョウ</t>
    </rPh>
    <rPh sb="140" eb="142">
      <t>ケイエイ</t>
    </rPh>
    <rPh sb="142" eb="144">
      <t>ホウシン</t>
    </rPh>
    <rPh sb="144" eb="145">
      <t>オヨ</t>
    </rPh>
    <rPh sb="146" eb="149">
      <t>チュウチョウキ</t>
    </rPh>
    <rPh sb="149" eb="151">
      <t>ケイカク</t>
    </rPh>
    <rPh sb="153" eb="155">
      <t>サクテイ</t>
    </rPh>
    <rPh sb="157" eb="159">
      <t>アンゼン</t>
    </rPh>
    <rPh sb="160" eb="162">
      <t>アンシン</t>
    </rPh>
    <rPh sb="163" eb="164">
      <t>ミズ</t>
    </rPh>
    <rPh sb="165" eb="167">
      <t>キョウキュウ</t>
    </rPh>
    <rPh sb="168" eb="170">
      <t>ジシン</t>
    </rPh>
    <rPh sb="171" eb="172">
      <t>ツヨ</t>
    </rPh>
    <rPh sb="173" eb="175">
      <t>スイドウ</t>
    </rPh>
    <rPh sb="175" eb="177">
      <t>シセツ</t>
    </rPh>
    <rPh sb="178" eb="180">
      <t>コウチク</t>
    </rPh>
    <rPh sb="181" eb="184">
      <t>ユウシュウリツ</t>
    </rPh>
    <rPh sb="185" eb="187">
      <t>コウジョウ</t>
    </rPh>
    <rPh sb="187" eb="188">
      <t>トウ</t>
    </rPh>
    <rPh sb="189" eb="190">
      <t>ツト</t>
    </rPh>
    <rPh sb="193" eb="195">
      <t>ケイカク</t>
    </rPh>
    <rPh sb="198" eb="200">
      <t>リョウキン</t>
    </rPh>
    <rPh sb="201" eb="203">
      <t>カイテイ</t>
    </rPh>
    <rPh sb="204" eb="206">
      <t>シセツ</t>
    </rPh>
    <rPh sb="220" eb="221">
      <t>トウ</t>
    </rPh>
    <rPh sb="222" eb="223">
      <t>ク</t>
    </rPh>
    <rPh sb="224" eb="225">
      <t>コ</t>
    </rPh>
    <rPh sb="233" eb="235">
      <t>シンチョウ</t>
    </rPh>
    <rPh sb="236" eb="237">
      <t>スス</t>
    </rPh>
    <rPh sb="239" eb="241">
      <t>ヒツヨウ</t>
    </rPh>
    <rPh sb="245" eb="246">
      <t>カンガ</t>
    </rPh>
    <phoneticPr fontId="4"/>
  </si>
  <si>
    <t>①経常収支比率は100％を超えており、かつ②累積欠損金等もないため、概ね健全な経営水準と言える。
③流動比率は短期的な債務に対する支払能力を表すものだが、近年の平均と照らし合わせると類似団体と同水準である。
④企業債残高対給水収益比率は類似団体と比べ、低い水準であるが、今後は人口減少等に伴い給水収益が減少する見込みであること、企業債の借入が増えることを鑑みると、現在の水準を維持することは難しくなると考える。
⑤料金回収率は、企業努力等により給水原価を抑えられているため、平均値を上回っており、財源の確保へとつながっている。
⑥給水原価については、全国平均及び類似団体平均値と比べ、低く抑えられているが、豊富な地下水に恵まれていること、経常費用を企業努力等により抑えられていることが主な要因と考えられる。
⑦施設利用率は平均値よりも低い水準である。これは人口減少に伴い１日の平均配水量が年々減少傾向にあること、配水量に対し、配水施設が過大になっていることが原因である。今後、負荷率、最大稼働率と照らし合わせ、本市の人口に見合った水道施設の統廃合（ダウンサイジング）も視野に入れ、適正な施設利用率を目指す必要がある。
⑧有収率は類似団体より比較的高い水準を維持しているが、今後も計画的な漏水調査を実施し、早期の修繕等によりさらなる有収率の向上を目指す。</t>
    <rPh sb="1" eb="3">
      <t>ケイジョウ</t>
    </rPh>
    <rPh sb="3" eb="5">
      <t>シュウシ</t>
    </rPh>
    <rPh sb="5" eb="7">
      <t>ヒリツ</t>
    </rPh>
    <rPh sb="13" eb="14">
      <t>コ</t>
    </rPh>
    <rPh sb="22" eb="24">
      <t>ルイセキ</t>
    </rPh>
    <rPh sb="24" eb="26">
      <t>ケッソン</t>
    </rPh>
    <rPh sb="26" eb="27">
      <t>キン</t>
    </rPh>
    <rPh sb="27" eb="28">
      <t>トウ</t>
    </rPh>
    <rPh sb="34" eb="35">
      <t>オオム</t>
    </rPh>
    <rPh sb="36" eb="38">
      <t>ケンゼン</t>
    </rPh>
    <rPh sb="39" eb="41">
      <t>ケイエイ</t>
    </rPh>
    <rPh sb="41" eb="43">
      <t>スイジュン</t>
    </rPh>
    <rPh sb="44" eb="45">
      <t>イ</t>
    </rPh>
    <rPh sb="50" eb="52">
      <t>リュウドウ</t>
    </rPh>
    <rPh sb="52" eb="54">
      <t>ヒリツ</t>
    </rPh>
    <rPh sb="55" eb="57">
      <t>タンキ</t>
    </rPh>
    <rPh sb="57" eb="58">
      <t>テキ</t>
    </rPh>
    <rPh sb="59" eb="61">
      <t>サイム</t>
    </rPh>
    <rPh sb="62" eb="63">
      <t>タイ</t>
    </rPh>
    <rPh sb="65" eb="67">
      <t>シハラ</t>
    </rPh>
    <rPh sb="67" eb="69">
      <t>ノウリョク</t>
    </rPh>
    <rPh sb="70" eb="71">
      <t>アラワ</t>
    </rPh>
    <rPh sb="77" eb="79">
      <t>キンネン</t>
    </rPh>
    <rPh sb="80" eb="82">
      <t>ヘイキン</t>
    </rPh>
    <rPh sb="83" eb="84">
      <t>テ</t>
    </rPh>
    <rPh sb="86" eb="87">
      <t>ア</t>
    </rPh>
    <rPh sb="91" eb="93">
      <t>ルイジ</t>
    </rPh>
    <rPh sb="93" eb="95">
      <t>ダンタイ</t>
    </rPh>
    <rPh sb="96" eb="99">
      <t>ドウスイジュン</t>
    </rPh>
    <rPh sb="105" eb="107">
      <t>キギョウ</t>
    </rPh>
    <rPh sb="107" eb="108">
      <t>サイ</t>
    </rPh>
    <rPh sb="108" eb="110">
      <t>ザンダカ</t>
    </rPh>
    <rPh sb="110" eb="111">
      <t>タイ</t>
    </rPh>
    <rPh sb="111" eb="113">
      <t>キュウスイ</t>
    </rPh>
    <rPh sb="113" eb="115">
      <t>シュウエキ</t>
    </rPh>
    <rPh sb="115" eb="117">
      <t>ヒリツ</t>
    </rPh>
    <rPh sb="118" eb="120">
      <t>ルイジ</t>
    </rPh>
    <rPh sb="120" eb="122">
      <t>ダンタイ</t>
    </rPh>
    <rPh sb="123" eb="124">
      <t>クラ</t>
    </rPh>
    <rPh sb="126" eb="127">
      <t>ヒク</t>
    </rPh>
    <rPh sb="128" eb="130">
      <t>スイジュン</t>
    </rPh>
    <rPh sb="135" eb="137">
      <t>コンゴ</t>
    </rPh>
    <rPh sb="138" eb="140">
      <t>ジンコウ</t>
    </rPh>
    <rPh sb="140" eb="142">
      <t>ゲンショウ</t>
    </rPh>
    <rPh sb="142" eb="143">
      <t>トウ</t>
    </rPh>
    <rPh sb="144" eb="145">
      <t>トモナ</t>
    </rPh>
    <rPh sb="146" eb="148">
      <t>キュウスイ</t>
    </rPh>
    <rPh sb="148" eb="150">
      <t>シュウエキ</t>
    </rPh>
    <rPh sb="151" eb="153">
      <t>ゲンショウ</t>
    </rPh>
    <rPh sb="155" eb="157">
      <t>ミコ</t>
    </rPh>
    <rPh sb="164" eb="166">
      <t>キギョウ</t>
    </rPh>
    <rPh sb="166" eb="167">
      <t>サイ</t>
    </rPh>
    <rPh sb="168" eb="170">
      <t>カリイレ</t>
    </rPh>
    <rPh sb="171" eb="172">
      <t>フ</t>
    </rPh>
    <rPh sb="177" eb="178">
      <t>カンガ</t>
    </rPh>
    <rPh sb="182" eb="184">
      <t>ゲンザイ</t>
    </rPh>
    <rPh sb="185" eb="187">
      <t>スイジュン</t>
    </rPh>
    <rPh sb="188" eb="190">
      <t>イジ</t>
    </rPh>
    <rPh sb="195" eb="196">
      <t>ムズカ</t>
    </rPh>
    <rPh sb="201" eb="202">
      <t>カンガ</t>
    </rPh>
    <rPh sb="207" eb="209">
      <t>リョウキン</t>
    </rPh>
    <rPh sb="209" eb="211">
      <t>カイシュウ</t>
    </rPh>
    <rPh sb="211" eb="212">
      <t>リツ</t>
    </rPh>
    <rPh sb="214" eb="216">
      <t>キギョウ</t>
    </rPh>
    <rPh sb="216" eb="218">
      <t>ドリョク</t>
    </rPh>
    <rPh sb="218" eb="219">
      <t>トウ</t>
    </rPh>
    <rPh sb="222" eb="224">
      <t>キュウスイ</t>
    </rPh>
    <rPh sb="224" eb="226">
      <t>ゲンカ</t>
    </rPh>
    <rPh sb="227" eb="228">
      <t>オサ</t>
    </rPh>
    <rPh sb="237" eb="240">
      <t>ヘイキンチ</t>
    </rPh>
    <rPh sb="241" eb="243">
      <t>ウワマワ</t>
    </rPh>
    <rPh sb="248" eb="250">
      <t>ザイゲン</t>
    </rPh>
    <rPh sb="251" eb="253">
      <t>カクホ</t>
    </rPh>
    <rPh sb="265" eb="267">
      <t>キュウスイ</t>
    </rPh>
    <rPh sb="267" eb="269">
      <t>ゲンカ</t>
    </rPh>
    <rPh sb="275" eb="277">
      <t>ゼンコク</t>
    </rPh>
    <rPh sb="277" eb="279">
      <t>ヘイキン</t>
    </rPh>
    <rPh sb="279" eb="280">
      <t>オヨ</t>
    </rPh>
    <rPh sb="281" eb="283">
      <t>ルイジ</t>
    </rPh>
    <rPh sb="283" eb="285">
      <t>ダンタイ</t>
    </rPh>
    <rPh sb="285" eb="288">
      <t>ヘイキンチ</t>
    </rPh>
    <rPh sb="289" eb="290">
      <t>クラ</t>
    </rPh>
    <rPh sb="292" eb="293">
      <t>ヒク</t>
    </rPh>
    <rPh sb="294" eb="295">
      <t>オサ</t>
    </rPh>
    <rPh sb="303" eb="305">
      <t>ホウフ</t>
    </rPh>
    <rPh sb="306" eb="308">
      <t>チカ</t>
    </rPh>
    <rPh sb="308" eb="309">
      <t>スイ</t>
    </rPh>
    <rPh sb="310" eb="311">
      <t>メグ</t>
    </rPh>
    <rPh sb="319" eb="321">
      <t>ケイジョウ</t>
    </rPh>
    <rPh sb="321" eb="323">
      <t>ヒヨウ</t>
    </rPh>
    <rPh sb="324" eb="326">
      <t>キギョウ</t>
    </rPh>
    <rPh sb="326" eb="328">
      <t>ドリョク</t>
    </rPh>
    <rPh sb="328" eb="329">
      <t>トウ</t>
    </rPh>
    <rPh sb="332" eb="333">
      <t>オサ</t>
    </rPh>
    <rPh sb="342" eb="343">
      <t>オモ</t>
    </rPh>
    <rPh sb="344" eb="346">
      <t>ヨウイン</t>
    </rPh>
    <rPh sb="347" eb="348">
      <t>カンガ</t>
    </rPh>
    <rPh sb="355" eb="357">
      <t>シセツ</t>
    </rPh>
    <rPh sb="357" eb="359">
      <t>リヨウ</t>
    </rPh>
    <rPh sb="359" eb="360">
      <t>リツ</t>
    </rPh>
    <rPh sb="361" eb="363">
      <t>ヘイキン</t>
    </rPh>
    <rPh sb="363" eb="364">
      <t>チ</t>
    </rPh>
    <rPh sb="367" eb="368">
      <t>ヒク</t>
    </rPh>
    <rPh sb="369" eb="371">
      <t>スイジュン</t>
    </rPh>
    <rPh sb="378" eb="380">
      <t>ジンコウ</t>
    </rPh>
    <rPh sb="380" eb="382">
      <t>ゲンショウ</t>
    </rPh>
    <rPh sb="383" eb="384">
      <t>トモナ</t>
    </rPh>
    <rPh sb="386" eb="387">
      <t>ニチ</t>
    </rPh>
    <rPh sb="388" eb="390">
      <t>ヘイキン</t>
    </rPh>
    <rPh sb="406" eb="408">
      <t>ハイスイ</t>
    </rPh>
    <rPh sb="408" eb="409">
      <t>リョウ</t>
    </rPh>
    <rPh sb="410" eb="411">
      <t>タイ</t>
    </rPh>
    <rPh sb="413" eb="415">
      <t>ハイスイ</t>
    </rPh>
    <rPh sb="415" eb="417">
      <t>シセツ</t>
    </rPh>
    <rPh sb="418" eb="420">
      <t>カダイ</t>
    </rPh>
    <rPh sb="429" eb="431">
      <t>ゲンイン</t>
    </rPh>
    <rPh sb="435" eb="437">
      <t>コンゴ</t>
    </rPh>
    <rPh sb="438" eb="440">
      <t>フカ</t>
    </rPh>
    <rPh sb="440" eb="441">
      <t>リツ</t>
    </rPh>
    <rPh sb="442" eb="444">
      <t>サイダイ</t>
    </rPh>
    <rPh sb="444" eb="446">
      <t>カドウ</t>
    </rPh>
    <rPh sb="446" eb="447">
      <t>リツ</t>
    </rPh>
    <rPh sb="448" eb="449">
      <t>テ</t>
    </rPh>
    <rPh sb="451" eb="452">
      <t>ア</t>
    </rPh>
    <rPh sb="455" eb="457">
      <t>ホンシ</t>
    </rPh>
    <rPh sb="458" eb="460">
      <t>ジンコウ</t>
    </rPh>
    <rPh sb="461" eb="463">
      <t>ミア</t>
    </rPh>
    <rPh sb="465" eb="467">
      <t>スイドウ</t>
    </rPh>
    <rPh sb="467" eb="469">
      <t>シセツ</t>
    </rPh>
    <rPh sb="484" eb="486">
      <t>シヤ</t>
    </rPh>
    <rPh sb="487" eb="488">
      <t>イ</t>
    </rPh>
    <rPh sb="490" eb="492">
      <t>テキセイ</t>
    </rPh>
    <rPh sb="493" eb="495">
      <t>シセツ</t>
    </rPh>
    <rPh sb="495" eb="497">
      <t>リヨウ</t>
    </rPh>
    <rPh sb="497" eb="498">
      <t>リツ</t>
    </rPh>
    <rPh sb="499" eb="501">
      <t>メザ</t>
    </rPh>
    <rPh sb="502" eb="504">
      <t>ヒツヨウ</t>
    </rPh>
    <rPh sb="510" eb="513">
      <t>ユウシュウリツ</t>
    </rPh>
    <rPh sb="514" eb="516">
      <t>ルイジ</t>
    </rPh>
    <rPh sb="516" eb="518">
      <t>ダンタイ</t>
    </rPh>
    <rPh sb="520" eb="523">
      <t>ヒカクテキ</t>
    </rPh>
    <rPh sb="523" eb="524">
      <t>タカ</t>
    </rPh>
    <rPh sb="525" eb="527">
      <t>スイジュン</t>
    </rPh>
    <rPh sb="528" eb="530">
      <t>イジ</t>
    </rPh>
    <rPh sb="536" eb="538">
      <t>コンゴ</t>
    </rPh>
    <rPh sb="539" eb="542">
      <t>ケイカクテキ</t>
    </rPh>
    <rPh sb="543" eb="545">
      <t>ロウスイ</t>
    </rPh>
    <rPh sb="545" eb="547">
      <t>チョウサ</t>
    </rPh>
    <rPh sb="548" eb="550">
      <t>ジッシ</t>
    </rPh>
    <rPh sb="552" eb="554">
      <t>ソウキ</t>
    </rPh>
    <rPh sb="555" eb="557">
      <t>シュウゼン</t>
    </rPh>
    <rPh sb="557" eb="558">
      <t>トウ</t>
    </rPh>
    <rPh sb="565" eb="568">
      <t>ユウシュウリツ</t>
    </rPh>
    <rPh sb="569" eb="571">
      <t>コウジョウ</t>
    </rPh>
    <rPh sb="572" eb="574">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</si>
</sst>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3.54</c:v>
                </c:pt>
                <c:pt idx="1">
                  <c:v>2.85</c:v>
                </c:pt>
                <c:pt idx="2">
                  <c:v>0.62</c:v>
                </c:pt>
                <c:pt idx="3">
                  <c:v>0.52</c:v>
                </c:pt>
                <c:pt idx="4">
                  <c:v>0.25</c:v>
                </c:pt>
              </c:numCache>
            </c:numRef>
          </c:val>
          <c:extLst>
            <c:ext xmlns:c16="http://schemas.microsoft.com/office/drawing/2014/chart" uri="{C3380CC4-5D6E-409C-BE32-E72D297353CC}">
              <c16:uniqueId val="{00000000-1DAE-4868-A454-9549D44DB2F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1DAE-4868-A454-9549D44DB2F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41.08</c:v>
                </c:pt>
                <c:pt idx="1">
                  <c:v>41.66</c:v>
                </c:pt>
                <c:pt idx="2">
                  <c:v>40.92</c:v>
                </c:pt>
                <c:pt idx="3">
                  <c:v>38.869999999999997</c:v>
                </c:pt>
                <c:pt idx="4">
                  <c:v>39.049999999999997</c:v>
                </c:pt>
              </c:numCache>
            </c:numRef>
          </c:val>
          <c:extLst>
            <c:ext xmlns:c16="http://schemas.microsoft.com/office/drawing/2014/chart" uri="{C3380CC4-5D6E-409C-BE32-E72D297353CC}">
              <c16:uniqueId val="{00000000-825C-4B29-99EF-3E4C87EC381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825C-4B29-99EF-3E4C87EC381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87.29</c:v>
                </c:pt>
                <c:pt idx="1">
                  <c:v>84.65</c:v>
                </c:pt>
                <c:pt idx="2">
                  <c:v>84.63</c:v>
                </c:pt>
                <c:pt idx="3">
                  <c:v>86.62</c:v>
                </c:pt>
                <c:pt idx="4">
                  <c:v>85.36</c:v>
                </c:pt>
              </c:numCache>
            </c:numRef>
          </c:val>
          <c:extLst>
            <c:ext xmlns:c16="http://schemas.microsoft.com/office/drawing/2014/chart" uri="{C3380CC4-5D6E-409C-BE32-E72D297353CC}">
              <c16:uniqueId val="{00000000-116F-4D8D-BBAF-E56D509EBCA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116F-4D8D-BBAF-E56D509EBCA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148.21</c:v>
                </c:pt>
                <c:pt idx="1">
                  <c:v>135.12</c:v>
                </c:pt>
                <c:pt idx="2">
                  <c:v>131.16</c:v>
                </c:pt>
                <c:pt idx="3">
                  <c:v>138.63</c:v>
                </c:pt>
                <c:pt idx="4">
                  <c:v>137.76</c:v>
                </c:pt>
              </c:numCache>
            </c:numRef>
          </c:val>
          <c:extLst>
            <c:ext xmlns:c16="http://schemas.microsoft.com/office/drawing/2014/chart" uri="{C3380CC4-5D6E-409C-BE32-E72D297353CC}">
              <c16:uniqueId val="{00000000-7523-46FA-A1A5-273C59BCC9E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7523-46FA-A1A5-273C59BCC9E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42.16</c:v>
                </c:pt>
                <c:pt idx="1">
                  <c:v>43.59</c:v>
                </c:pt>
                <c:pt idx="2">
                  <c:v>44.44</c:v>
                </c:pt>
                <c:pt idx="3">
                  <c:v>42.62</c:v>
                </c:pt>
                <c:pt idx="4">
                  <c:v>43.82</c:v>
                </c:pt>
              </c:numCache>
            </c:numRef>
          </c:val>
          <c:extLst>
            <c:ext xmlns:c16="http://schemas.microsoft.com/office/drawing/2014/chart" uri="{C3380CC4-5D6E-409C-BE32-E72D297353CC}">
              <c16:uniqueId val="{00000000-BC78-4D4C-859E-3DFE7FF5D08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BC78-4D4C-859E-3DFE7FF5D08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10.74</c:v>
                </c:pt>
                <c:pt idx="1">
                  <c:v>16</c:v>
                </c:pt>
                <c:pt idx="2">
                  <c:v>15.23</c:v>
                </c:pt>
                <c:pt idx="3">
                  <c:v>16.57</c:v>
                </c:pt>
                <c:pt idx="4">
                  <c:v>16.46</c:v>
                </c:pt>
              </c:numCache>
            </c:numRef>
          </c:val>
          <c:extLst>
            <c:ext xmlns:c16="http://schemas.microsoft.com/office/drawing/2014/chart" uri="{C3380CC4-5D6E-409C-BE32-E72D297353CC}">
              <c16:uniqueId val="{00000000-5818-4FB1-9C1F-C4E7A02CB84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5818-4FB1-9C1F-C4E7A02CB84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92-4953-8348-63E6D4984E0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0592-4953-8348-63E6D4984E0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334.18</c:v>
                </c:pt>
                <c:pt idx="1">
                  <c:v>415.64</c:v>
                </c:pt>
                <c:pt idx="2">
                  <c:v>340.94</c:v>
                </c:pt>
                <c:pt idx="3">
                  <c:v>585.16</c:v>
                </c:pt>
                <c:pt idx="4">
                  <c:v>397.42</c:v>
                </c:pt>
              </c:numCache>
            </c:numRef>
          </c:val>
          <c:extLst>
            <c:ext xmlns:c16="http://schemas.microsoft.com/office/drawing/2014/chart" uri="{C3380CC4-5D6E-409C-BE32-E72D297353CC}">
              <c16:uniqueId val="{00000000-E933-49FF-8205-32A62D69A69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E933-49FF-8205-32A62D69A69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79.39</c:v>
                </c:pt>
                <c:pt idx="1">
                  <c:v>69.709999999999994</c:v>
                </c:pt>
                <c:pt idx="2">
                  <c:v>59.28</c:v>
                </c:pt>
                <c:pt idx="3">
                  <c:v>54.9</c:v>
                </c:pt>
                <c:pt idx="4">
                  <c:v>64.42</c:v>
                </c:pt>
              </c:numCache>
            </c:numRef>
          </c:val>
          <c:extLst>
            <c:ext xmlns:c16="http://schemas.microsoft.com/office/drawing/2014/chart" uri="{C3380CC4-5D6E-409C-BE32-E72D297353CC}">
              <c16:uniqueId val="{00000000-CDA3-4E0F-90E5-5975C8B1FFF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CDA3-4E0F-90E5-5975C8B1FFF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142.84</c:v>
                </c:pt>
                <c:pt idx="1">
                  <c:v>121.16</c:v>
                </c:pt>
                <c:pt idx="2">
                  <c:v>119.9</c:v>
                </c:pt>
                <c:pt idx="3">
                  <c:v>135.13</c:v>
                </c:pt>
                <c:pt idx="4">
                  <c:v>128.56</c:v>
                </c:pt>
              </c:numCache>
            </c:numRef>
          </c:val>
          <c:extLst>
            <c:ext xmlns:c16="http://schemas.microsoft.com/office/drawing/2014/chart" uri="{C3380CC4-5D6E-409C-BE32-E72D297353CC}">
              <c16:uniqueId val="{00000000-3791-4F18-BADE-BFB8E2003E7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3791-4F18-BADE-BFB8E2003E7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96.73</c:v>
                </c:pt>
                <c:pt idx="1">
                  <c:v>114.94</c:v>
                </c:pt>
                <c:pt idx="2">
                  <c:v>116.57</c:v>
                </c:pt>
                <c:pt idx="3">
                  <c:v>104.09</c:v>
                </c:pt>
                <c:pt idx="4">
                  <c:v>110.31</c:v>
                </c:pt>
              </c:numCache>
            </c:numRef>
          </c:val>
          <c:extLst>
            <c:ext xmlns:c16="http://schemas.microsoft.com/office/drawing/2014/chart" uri="{C3380CC4-5D6E-409C-BE32-E72D297353CC}">
              <c16:uniqueId val="{00000000-5593-462A-9DDF-4C59F1CCEBE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5593-462A-9DDF-4C59F1CCEBE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3" zoomScaleNormal="83" workbookViewId="0">
      <selection activeCell="P10" sqref="P10:V1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熊本県　水俣市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23756</v>
      </c>
      <c r="AM8" s="71"/>
      <c r="AN8" s="71"/>
      <c r="AO8" s="71"/>
      <c r="AP8" s="71"/>
      <c r="AQ8" s="71"/>
      <c r="AR8" s="71"/>
      <c r="AS8" s="71"/>
      <c r="AT8" s="67">
        <f>データ!$S$6</f>
        <v>163.29</v>
      </c>
      <c r="AU8" s="68"/>
      <c r="AV8" s="68"/>
      <c r="AW8" s="68"/>
      <c r="AX8" s="68"/>
      <c r="AY8" s="68"/>
      <c r="AZ8" s="68"/>
      <c r="BA8" s="68"/>
      <c r="BB8" s="70">
        <f>データ!$T$6</f>
        <v>145.47999999999999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90.04</v>
      </c>
      <c r="J10" s="68"/>
      <c r="K10" s="68"/>
      <c r="L10" s="68"/>
      <c r="M10" s="68"/>
      <c r="N10" s="68"/>
      <c r="O10" s="69"/>
      <c r="P10" s="70">
        <f>データ!$P$6</f>
        <v>90.65</v>
      </c>
      <c r="Q10" s="70"/>
      <c r="R10" s="70"/>
      <c r="S10" s="70"/>
      <c r="T10" s="70"/>
      <c r="U10" s="70"/>
      <c r="V10" s="70"/>
      <c r="W10" s="71">
        <f>データ!$Q$6</f>
        <v>2730</v>
      </c>
      <c r="X10" s="71"/>
      <c r="Y10" s="71"/>
      <c r="Z10" s="71"/>
      <c r="AA10" s="71"/>
      <c r="AB10" s="71"/>
      <c r="AC10" s="71"/>
      <c r="AD10" s="2"/>
      <c r="AE10" s="2"/>
      <c r="AF10" s="2"/>
      <c r="AG10" s="2"/>
      <c r="AH10" s="4"/>
      <c r="AI10" s="4"/>
      <c r="AJ10" s="4"/>
      <c r="AK10" s="4"/>
      <c r="AL10" s="71">
        <f>データ!$U$6</f>
        <v>21304</v>
      </c>
      <c r="AM10" s="71"/>
      <c r="AN10" s="71"/>
      <c r="AO10" s="71"/>
      <c r="AP10" s="71"/>
      <c r="AQ10" s="71"/>
      <c r="AR10" s="71"/>
      <c r="AS10" s="71"/>
      <c r="AT10" s="67">
        <f>データ!$V$6</f>
        <v>26.31</v>
      </c>
      <c r="AU10" s="68"/>
      <c r="AV10" s="68"/>
      <c r="AW10" s="68"/>
      <c r="AX10" s="68"/>
      <c r="AY10" s="68"/>
      <c r="AZ10" s="68"/>
      <c r="BA10" s="68"/>
      <c r="BB10" s="70">
        <f>データ!$W$6</f>
        <v>809.73</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m3deSayf7xACUuHOmqe/yrS0Pq/RWJQzDczbglJx99r5TLJxFVofMbUY+D51vZwV8D+xPaQZVF/ZvnSvOVJaCA==" saltValue="iFmsfMNEvXLwFzo/HYQRA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432059</v>
      </c>
      <c r="D6" s="34">
        <f t="shared" si="3"/>
        <v>46</v>
      </c>
      <c r="E6" s="34">
        <f t="shared" si="3"/>
        <v>1</v>
      </c>
      <c r="F6" s="34">
        <f t="shared" si="3"/>
        <v>0</v>
      </c>
      <c r="G6" s="34">
        <f t="shared" si="3"/>
        <v>1</v>
      </c>
      <c r="H6" s="34" t="str">
        <f t="shared" si="3"/>
        <v>熊本県　水俣市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90.04</v>
      </c>
      <c r="P6" s="35">
        <f t="shared" si="3"/>
        <v>90.65</v>
      </c>
      <c r="Q6" s="35">
        <f t="shared" si="3"/>
        <v>2730</v>
      </c>
      <c r="R6" s="35">
        <f t="shared" si="3"/>
        <v>23756</v>
      </c>
      <c r="S6" s="35">
        <f t="shared" si="3"/>
        <v>163.29</v>
      </c>
      <c r="T6" s="35">
        <f t="shared" si="3"/>
        <v>145.47999999999999</v>
      </c>
      <c r="U6" s="35">
        <f t="shared" si="3"/>
        <v>21304</v>
      </c>
      <c r="V6" s="35">
        <f t="shared" si="3"/>
        <v>26.31</v>
      </c>
      <c r="W6" s="35">
        <f t="shared" si="3"/>
        <v>809.73</v>
      </c>
      <c r="X6" s="36">
        <f>IF(X7="",NA(),X7)</f>
        <v>148.21</v>
      </c>
      <c r="Y6" s="36">
        <f t="shared" ref="Y6:AG6" si="4">IF(Y7="",NA(),Y7)</f>
        <v>135.12</v>
      </c>
      <c r="Z6" s="36">
        <f t="shared" si="4"/>
        <v>131.16</v>
      </c>
      <c r="AA6" s="36">
        <f t="shared" si="4"/>
        <v>138.63</v>
      </c>
      <c r="AB6" s="36">
        <f t="shared" si="4"/>
        <v>137.76</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334.18</v>
      </c>
      <c r="AU6" s="36">
        <f t="shared" ref="AU6:BC6" si="6">IF(AU7="",NA(),AU7)</f>
        <v>415.64</v>
      </c>
      <c r="AV6" s="36">
        <f t="shared" si="6"/>
        <v>340.94</v>
      </c>
      <c r="AW6" s="36">
        <f t="shared" si="6"/>
        <v>585.16</v>
      </c>
      <c r="AX6" s="36">
        <f t="shared" si="6"/>
        <v>397.42</v>
      </c>
      <c r="AY6" s="36">
        <f t="shared" si="6"/>
        <v>384.34</v>
      </c>
      <c r="AZ6" s="36">
        <f t="shared" si="6"/>
        <v>359.47</v>
      </c>
      <c r="BA6" s="36">
        <f t="shared" si="6"/>
        <v>369.69</v>
      </c>
      <c r="BB6" s="36">
        <f t="shared" si="6"/>
        <v>379.08</v>
      </c>
      <c r="BC6" s="36">
        <f t="shared" si="6"/>
        <v>367.55</v>
      </c>
      <c r="BD6" s="35" t="str">
        <f>IF(BD7="","",IF(BD7="-","【-】","【"&amp;SUBSTITUTE(TEXT(BD7,"#,##0.00"),"-","△")&amp;"】"))</f>
        <v>【260.31】</v>
      </c>
      <c r="BE6" s="36">
        <f>IF(BE7="",NA(),BE7)</f>
        <v>79.39</v>
      </c>
      <c r="BF6" s="36">
        <f t="shared" ref="BF6:BN6" si="7">IF(BF7="",NA(),BF7)</f>
        <v>69.709999999999994</v>
      </c>
      <c r="BG6" s="36">
        <f t="shared" si="7"/>
        <v>59.28</v>
      </c>
      <c r="BH6" s="36">
        <f t="shared" si="7"/>
        <v>54.9</v>
      </c>
      <c r="BI6" s="36">
        <f t="shared" si="7"/>
        <v>64.42</v>
      </c>
      <c r="BJ6" s="36">
        <f t="shared" si="7"/>
        <v>380.58</v>
      </c>
      <c r="BK6" s="36">
        <f t="shared" si="7"/>
        <v>401.79</v>
      </c>
      <c r="BL6" s="36">
        <f t="shared" si="7"/>
        <v>402.99</v>
      </c>
      <c r="BM6" s="36">
        <f t="shared" si="7"/>
        <v>398.98</v>
      </c>
      <c r="BN6" s="36">
        <f t="shared" si="7"/>
        <v>418.68</v>
      </c>
      <c r="BO6" s="35" t="str">
        <f>IF(BO7="","",IF(BO7="-","【-】","【"&amp;SUBSTITUTE(TEXT(BO7,"#,##0.00"),"-","△")&amp;"】"))</f>
        <v>【275.67】</v>
      </c>
      <c r="BP6" s="36">
        <f>IF(BP7="",NA(),BP7)</f>
        <v>142.84</v>
      </c>
      <c r="BQ6" s="36">
        <f t="shared" ref="BQ6:BY6" si="8">IF(BQ7="",NA(),BQ7)</f>
        <v>121.16</v>
      </c>
      <c r="BR6" s="36">
        <f t="shared" si="8"/>
        <v>119.9</v>
      </c>
      <c r="BS6" s="36">
        <f t="shared" si="8"/>
        <v>135.13</v>
      </c>
      <c r="BT6" s="36">
        <f t="shared" si="8"/>
        <v>128.56</v>
      </c>
      <c r="BU6" s="36">
        <f t="shared" si="8"/>
        <v>102.38</v>
      </c>
      <c r="BV6" s="36">
        <f t="shared" si="8"/>
        <v>100.12</v>
      </c>
      <c r="BW6" s="36">
        <f t="shared" si="8"/>
        <v>98.66</v>
      </c>
      <c r="BX6" s="36">
        <f t="shared" si="8"/>
        <v>98.64</v>
      </c>
      <c r="BY6" s="36">
        <f t="shared" si="8"/>
        <v>94.78</v>
      </c>
      <c r="BZ6" s="35" t="str">
        <f>IF(BZ7="","",IF(BZ7="-","【-】","【"&amp;SUBSTITUTE(TEXT(BZ7,"#,##0.00"),"-","△")&amp;"】"))</f>
        <v>【100.05】</v>
      </c>
      <c r="CA6" s="36">
        <f>IF(CA7="",NA(),CA7)</f>
        <v>96.73</v>
      </c>
      <c r="CB6" s="36">
        <f t="shared" ref="CB6:CJ6" si="9">IF(CB7="",NA(),CB7)</f>
        <v>114.94</v>
      </c>
      <c r="CC6" s="36">
        <f t="shared" si="9"/>
        <v>116.57</v>
      </c>
      <c r="CD6" s="36">
        <f t="shared" si="9"/>
        <v>104.09</v>
      </c>
      <c r="CE6" s="36">
        <f t="shared" si="9"/>
        <v>110.31</v>
      </c>
      <c r="CF6" s="36">
        <f t="shared" si="9"/>
        <v>168.67</v>
      </c>
      <c r="CG6" s="36">
        <f t="shared" si="9"/>
        <v>174.97</v>
      </c>
      <c r="CH6" s="36">
        <f t="shared" si="9"/>
        <v>178.59</v>
      </c>
      <c r="CI6" s="36">
        <f t="shared" si="9"/>
        <v>178.92</v>
      </c>
      <c r="CJ6" s="36">
        <f t="shared" si="9"/>
        <v>181.3</v>
      </c>
      <c r="CK6" s="35" t="str">
        <f>IF(CK7="","",IF(CK7="-","【-】","【"&amp;SUBSTITUTE(TEXT(CK7,"#,##0.00"),"-","△")&amp;"】"))</f>
        <v>【166.40】</v>
      </c>
      <c r="CL6" s="36">
        <f>IF(CL7="",NA(),CL7)</f>
        <v>41.08</v>
      </c>
      <c r="CM6" s="36">
        <f t="shared" ref="CM6:CU6" si="10">IF(CM7="",NA(),CM7)</f>
        <v>41.66</v>
      </c>
      <c r="CN6" s="36">
        <f t="shared" si="10"/>
        <v>40.92</v>
      </c>
      <c r="CO6" s="36">
        <f t="shared" si="10"/>
        <v>38.869999999999997</v>
      </c>
      <c r="CP6" s="36">
        <f t="shared" si="10"/>
        <v>39.049999999999997</v>
      </c>
      <c r="CQ6" s="36">
        <f t="shared" si="10"/>
        <v>54.92</v>
      </c>
      <c r="CR6" s="36">
        <f t="shared" si="10"/>
        <v>55.63</v>
      </c>
      <c r="CS6" s="36">
        <f t="shared" si="10"/>
        <v>55.03</v>
      </c>
      <c r="CT6" s="36">
        <f t="shared" si="10"/>
        <v>55.14</v>
      </c>
      <c r="CU6" s="36">
        <f t="shared" si="10"/>
        <v>55.89</v>
      </c>
      <c r="CV6" s="35" t="str">
        <f>IF(CV7="","",IF(CV7="-","【-】","【"&amp;SUBSTITUTE(TEXT(CV7,"#,##0.00"),"-","△")&amp;"】"))</f>
        <v>【60.69】</v>
      </c>
      <c r="CW6" s="36">
        <f>IF(CW7="",NA(),CW7)</f>
        <v>87.29</v>
      </c>
      <c r="CX6" s="36">
        <f t="shared" ref="CX6:DF6" si="11">IF(CX7="",NA(),CX7)</f>
        <v>84.65</v>
      </c>
      <c r="CY6" s="36">
        <f t="shared" si="11"/>
        <v>84.63</v>
      </c>
      <c r="CZ6" s="36">
        <f t="shared" si="11"/>
        <v>86.62</v>
      </c>
      <c r="DA6" s="36">
        <f t="shared" si="11"/>
        <v>85.36</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42.16</v>
      </c>
      <c r="DI6" s="36">
        <f t="shared" ref="DI6:DQ6" si="12">IF(DI7="",NA(),DI7)</f>
        <v>43.59</v>
      </c>
      <c r="DJ6" s="36">
        <f t="shared" si="12"/>
        <v>44.44</v>
      </c>
      <c r="DK6" s="36">
        <f t="shared" si="12"/>
        <v>42.62</v>
      </c>
      <c r="DL6" s="36">
        <f t="shared" si="12"/>
        <v>43.82</v>
      </c>
      <c r="DM6" s="36">
        <f t="shared" si="12"/>
        <v>48.49</v>
      </c>
      <c r="DN6" s="36">
        <f t="shared" si="12"/>
        <v>48.05</v>
      </c>
      <c r="DO6" s="36">
        <f t="shared" si="12"/>
        <v>48.87</v>
      </c>
      <c r="DP6" s="36">
        <f t="shared" si="12"/>
        <v>49.92</v>
      </c>
      <c r="DQ6" s="36">
        <f t="shared" si="12"/>
        <v>50.63</v>
      </c>
      <c r="DR6" s="35" t="str">
        <f>IF(DR7="","",IF(DR7="-","【-】","【"&amp;SUBSTITUTE(TEXT(DR7,"#,##0.00"),"-","△")&amp;"】"))</f>
        <v>【50.19】</v>
      </c>
      <c r="DS6" s="36">
        <f>IF(DS7="",NA(),DS7)</f>
        <v>10.74</v>
      </c>
      <c r="DT6" s="36">
        <f t="shared" ref="DT6:EB6" si="13">IF(DT7="",NA(),DT7)</f>
        <v>16</v>
      </c>
      <c r="DU6" s="36">
        <f t="shared" si="13"/>
        <v>15.23</v>
      </c>
      <c r="DV6" s="36">
        <f t="shared" si="13"/>
        <v>16.57</v>
      </c>
      <c r="DW6" s="36">
        <f t="shared" si="13"/>
        <v>16.46</v>
      </c>
      <c r="DX6" s="36">
        <f t="shared" si="13"/>
        <v>12.79</v>
      </c>
      <c r="DY6" s="36">
        <f t="shared" si="13"/>
        <v>13.39</v>
      </c>
      <c r="DZ6" s="36">
        <f t="shared" si="13"/>
        <v>14.85</v>
      </c>
      <c r="EA6" s="36">
        <f t="shared" si="13"/>
        <v>16.88</v>
      </c>
      <c r="EB6" s="36">
        <f t="shared" si="13"/>
        <v>18.28</v>
      </c>
      <c r="EC6" s="35" t="str">
        <f>IF(EC7="","",IF(EC7="-","【-】","【"&amp;SUBSTITUTE(TEXT(EC7,"#,##0.00"),"-","△")&amp;"】"))</f>
        <v>【20.63】</v>
      </c>
      <c r="ED6" s="36">
        <f>IF(ED7="",NA(),ED7)</f>
        <v>3.54</v>
      </c>
      <c r="EE6" s="36">
        <f t="shared" ref="EE6:EM6" si="14">IF(EE7="",NA(),EE7)</f>
        <v>2.85</v>
      </c>
      <c r="EF6" s="36">
        <f t="shared" si="14"/>
        <v>0.62</v>
      </c>
      <c r="EG6" s="36">
        <f t="shared" si="14"/>
        <v>0.52</v>
      </c>
      <c r="EH6" s="36">
        <f t="shared" si="14"/>
        <v>0.25</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432059</v>
      </c>
      <c r="D7" s="38">
        <v>46</v>
      </c>
      <c r="E7" s="38">
        <v>1</v>
      </c>
      <c r="F7" s="38">
        <v>0</v>
      </c>
      <c r="G7" s="38">
        <v>1</v>
      </c>
      <c r="H7" s="38" t="s">
        <v>93</v>
      </c>
      <c r="I7" s="38" t="s">
        <v>94</v>
      </c>
      <c r="J7" s="38" t="s">
        <v>95</v>
      </c>
      <c r="K7" s="38" t="s">
        <v>96</v>
      </c>
      <c r="L7" s="38" t="s">
        <v>97</v>
      </c>
      <c r="M7" s="38" t="s">
        <v>98</v>
      </c>
      <c r="N7" s="39" t="s">
        <v>99</v>
      </c>
      <c r="O7" s="39">
        <v>90.04</v>
      </c>
      <c r="P7" s="39">
        <v>90.65</v>
      </c>
      <c r="Q7" s="39">
        <v>2730</v>
      </c>
      <c r="R7" s="39">
        <v>23756</v>
      </c>
      <c r="S7" s="39">
        <v>163.29</v>
      </c>
      <c r="T7" s="39">
        <v>145.47999999999999</v>
      </c>
      <c r="U7" s="39">
        <v>21304</v>
      </c>
      <c r="V7" s="39">
        <v>26.31</v>
      </c>
      <c r="W7" s="39">
        <v>809.73</v>
      </c>
      <c r="X7" s="39">
        <v>148.21</v>
      </c>
      <c r="Y7" s="39">
        <v>135.12</v>
      </c>
      <c r="Z7" s="39">
        <v>131.16</v>
      </c>
      <c r="AA7" s="39">
        <v>138.63</v>
      </c>
      <c r="AB7" s="39">
        <v>137.76</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334.18</v>
      </c>
      <c r="AU7" s="39">
        <v>415.64</v>
      </c>
      <c r="AV7" s="39">
        <v>340.94</v>
      </c>
      <c r="AW7" s="39">
        <v>585.16</v>
      </c>
      <c r="AX7" s="39">
        <v>397.42</v>
      </c>
      <c r="AY7" s="39">
        <v>384.34</v>
      </c>
      <c r="AZ7" s="39">
        <v>359.47</v>
      </c>
      <c r="BA7" s="39">
        <v>369.69</v>
      </c>
      <c r="BB7" s="39">
        <v>379.08</v>
      </c>
      <c r="BC7" s="39">
        <v>367.55</v>
      </c>
      <c r="BD7" s="39">
        <v>260.31</v>
      </c>
      <c r="BE7" s="39">
        <v>79.39</v>
      </c>
      <c r="BF7" s="39">
        <v>69.709999999999994</v>
      </c>
      <c r="BG7" s="39">
        <v>59.28</v>
      </c>
      <c r="BH7" s="39">
        <v>54.9</v>
      </c>
      <c r="BI7" s="39">
        <v>64.42</v>
      </c>
      <c r="BJ7" s="39">
        <v>380.58</v>
      </c>
      <c r="BK7" s="39">
        <v>401.79</v>
      </c>
      <c r="BL7" s="39">
        <v>402.99</v>
      </c>
      <c r="BM7" s="39">
        <v>398.98</v>
      </c>
      <c r="BN7" s="39">
        <v>418.68</v>
      </c>
      <c r="BO7" s="39">
        <v>275.67</v>
      </c>
      <c r="BP7" s="39">
        <v>142.84</v>
      </c>
      <c r="BQ7" s="39">
        <v>121.16</v>
      </c>
      <c r="BR7" s="39">
        <v>119.9</v>
      </c>
      <c r="BS7" s="39">
        <v>135.13</v>
      </c>
      <c r="BT7" s="39">
        <v>128.56</v>
      </c>
      <c r="BU7" s="39">
        <v>102.38</v>
      </c>
      <c r="BV7" s="39">
        <v>100.12</v>
      </c>
      <c r="BW7" s="39">
        <v>98.66</v>
      </c>
      <c r="BX7" s="39">
        <v>98.64</v>
      </c>
      <c r="BY7" s="39">
        <v>94.78</v>
      </c>
      <c r="BZ7" s="39">
        <v>100.05</v>
      </c>
      <c r="CA7" s="39">
        <v>96.73</v>
      </c>
      <c r="CB7" s="39">
        <v>114.94</v>
      </c>
      <c r="CC7" s="39">
        <v>116.57</v>
      </c>
      <c r="CD7" s="39">
        <v>104.09</v>
      </c>
      <c r="CE7" s="39">
        <v>110.31</v>
      </c>
      <c r="CF7" s="39">
        <v>168.67</v>
      </c>
      <c r="CG7" s="39">
        <v>174.97</v>
      </c>
      <c r="CH7" s="39">
        <v>178.59</v>
      </c>
      <c r="CI7" s="39">
        <v>178.92</v>
      </c>
      <c r="CJ7" s="39">
        <v>181.3</v>
      </c>
      <c r="CK7" s="39">
        <v>166.4</v>
      </c>
      <c r="CL7" s="39">
        <v>41.08</v>
      </c>
      <c r="CM7" s="39">
        <v>41.66</v>
      </c>
      <c r="CN7" s="39">
        <v>40.92</v>
      </c>
      <c r="CO7" s="39">
        <v>38.869999999999997</v>
      </c>
      <c r="CP7" s="39">
        <v>39.049999999999997</v>
      </c>
      <c r="CQ7" s="39">
        <v>54.92</v>
      </c>
      <c r="CR7" s="39">
        <v>55.63</v>
      </c>
      <c r="CS7" s="39">
        <v>55.03</v>
      </c>
      <c r="CT7" s="39">
        <v>55.14</v>
      </c>
      <c r="CU7" s="39">
        <v>55.89</v>
      </c>
      <c r="CV7" s="39">
        <v>60.69</v>
      </c>
      <c r="CW7" s="39">
        <v>87.29</v>
      </c>
      <c r="CX7" s="39">
        <v>84.65</v>
      </c>
      <c r="CY7" s="39">
        <v>84.63</v>
      </c>
      <c r="CZ7" s="39">
        <v>86.62</v>
      </c>
      <c r="DA7" s="39">
        <v>85.36</v>
      </c>
      <c r="DB7" s="39">
        <v>82.66</v>
      </c>
      <c r="DC7" s="39">
        <v>82.04</v>
      </c>
      <c r="DD7" s="39">
        <v>81.900000000000006</v>
      </c>
      <c r="DE7" s="39">
        <v>81.39</v>
      </c>
      <c r="DF7" s="39">
        <v>81.27</v>
      </c>
      <c r="DG7" s="39">
        <v>89.82</v>
      </c>
      <c r="DH7" s="39">
        <v>42.16</v>
      </c>
      <c r="DI7" s="39">
        <v>43.59</v>
      </c>
      <c r="DJ7" s="39">
        <v>44.44</v>
      </c>
      <c r="DK7" s="39">
        <v>42.62</v>
      </c>
      <c r="DL7" s="39">
        <v>43.82</v>
      </c>
      <c r="DM7" s="39">
        <v>48.49</v>
      </c>
      <c r="DN7" s="39">
        <v>48.05</v>
      </c>
      <c r="DO7" s="39">
        <v>48.87</v>
      </c>
      <c r="DP7" s="39">
        <v>49.92</v>
      </c>
      <c r="DQ7" s="39">
        <v>50.63</v>
      </c>
      <c r="DR7" s="39">
        <v>50.19</v>
      </c>
      <c r="DS7" s="39">
        <v>10.74</v>
      </c>
      <c r="DT7" s="39">
        <v>16</v>
      </c>
      <c r="DU7" s="39">
        <v>15.23</v>
      </c>
      <c r="DV7" s="39">
        <v>16.57</v>
      </c>
      <c r="DW7" s="39">
        <v>16.46</v>
      </c>
      <c r="DX7" s="39">
        <v>12.79</v>
      </c>
      <c r="DY7" s="39">
        <v>13.39</v>
      </c>
      <c r="DZ7" s="39">
        <v>14.85</v>
      </c>
      <c r="EA7" s="39">
        <v>16.88</v>
      </c>
      <c r="EB7" s="39">
        <v>18.28</v>
      </c>
      <c r="EC7" s="39">
        <v>20.63</v>
      </c>
      <c r="ED7" s="39">
        <v>3.54</v>
      </c>
      <c r="EE7" s="39">
        <v>2.85</v>
      </c>
      <c r="EF7" s="39">
        <v>0.62</v>
      </c>
      <c r="EG7" s="39">
        <v>0.52</v>
      </c>
      <c r="EH7" s="39">
        <v>0.25</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2022-02-03T09:19:48Z</cp:lastPrinted>
  <dcterms:created xsi:type="dcterms:W3CDTF">2021-12-03T06:58:31Z</dcterms:created>
  <dcterms:modified xsi:type="dcterms:W3CDTF">2022-02-03T09:19:52Z</dcterms:modified>
  <cp:category/>
</cp:coreProperties>
</file>