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04a\地下水企画班\●♪地下水企画班データ♪●\115　改正条例の運用に関すること\12　合理化涵養\合理化涵養_R3\06_決裁用ＨＰ掲載用\"/>
    </mc:Choice>
  </mc:AlternateContent>
  <bookViews>
    <workbookView xWindow="600" yWindow="45" windowWidth="19395" windowHeight="8040" tabRatio="805"/>
  </bookViews>
  <sheets>
    <sheet name="集計（合理化）" sheetId="5" r:id="rId1"/>
  </sheets>
  <calcPr calcId="162913"/>
</workbook>
</file>

<file path=xl/calcChain.xml><?xml version="1.0" encoding="utf-8"?>
<calcChain xmlns="http://schemas.openxmlformats.org/spreadsheetml/2006/main">
  <c r="J89" i="5" l="1"/>
  <c r="J88" i="5"/>
  <c r="O22" i="5"/>
  <c r="I85" i="5" l="1"/>
  <c r="J93" i="5" l="1"/>
  <c r="J92" i="5"/>
  <c r="J91" i="5"/>
  <c r="J90" i="5"/>
  <c r="J87" i="5"/>
  <c r="J86" i="5"/>
  <c r="J84" i="5"/>
  <c r="J83" i="5"/>
  <c r="J82" i="5"/>
  <c r="J81" i="5"/>
  <c r="J80" i="5"/>
  <c r="J79" i="5"/>
  <c r="J78" i="5"/>
  <c r="J77" i="5"/>
  <c r="J76" i="5"/>
  <c r="J75" i="5"/>
  <c r="J74" i="5"/>
  <c r="J73" i="5"/>
  <c r="J70" i="5" l="1"/>
  <c r="O34" i="5" l="1"/>
  <c r="O35" i="5" l="1"/>
  <c r="O8" i="5" l="1"/>
  <c r="J72" i="5" l="1"/>
  <c r="O31" i="5" l="1"/>
  <c r="O30" i="5"/>
  <c r="O27" i="5" l="1"/>
  <c r="O25" i="5" l="1"/>
  <c r="O29" i="5"/>
  <c r="D94" i="5" l="1"/>
  <c r="D85" i="5"/>
  <c r="D95" i="5" l="1"/>
  <c r="I94" i="5" l="1"/>
  <c r="H94" i="5"/>
  <c r="G94" i="5"/>
  <c r="F94" i="5"/>
  <c r="E94" i="5"/>
  <c r="H85" i="5"/>
  <c r="G85" i="5"/>
  <c r="F85" i="5"/>
  <c r="E85" i="5"/>
  <c r="N32" i="5"/>
  <c r="M32" i="5"/>
  <c r="L32" i="5"/>
  <c r="K32" i="5"/>
  <c r="J32" i="5"/>
  <c r="I32" i="5"/>
  <c r="H32" i="5"/>
  <c r="G32" i="5"/>
  <c r="F32" i="5"/>
  <c r="E32" i="5"/>
  <c r="D32" i="5"/>
  <c r="O28" i="5"/>
  <c r="O26" i="5"/>
  <c r="O24" i="5"/>
  <c r="N23" i="5"/>
  <c r="M23" i="5"/>
  <c r="L23" i="5"/>
  <c r="K23" i="5"/>
  <c r="J23" i="5"/>
  <c r="I23" i="5"/>
  <c r="H23" i="5"/>
  <c r="G23" i="5"/>
  <c r="F23" i="5"/>
  <c r="E23" i="5"/>
  <c r="D23" i="5"/>
  <c r="O21" i="5"/>
  <c r="O20" i="5"/>
  <c r="O19" i="5"/>
  <c r="O18" i="5"/>
  <c r="O17" i="5"/>
  <c r="O16" i="5"/>
  <c r="O15" i="5"/>
  <c r="O14" i="5"/>
  <c r="O13" i="5"/>
  <c r="O12" i="5"/>
  <c r="O11" i="5"/>
  <c r="O10" i="5"/>
  <c r="J94" i="5" l="1"/>
  <c r="J85" i="5"/>
  <c r="O32" i="5"/>
  <c r="G95" i="5"/>
  <c r="F95" i="5"/>
  <c r="F33" i="5"/>
  <c r="J33" i="5"/>
  <c r="K33" i="5"/>
  <c r="N33" i="5"/>
  <c r="G33" i="5"/>
  <c r="D33" i="5"/>
  <c r="L33" i="5"/>
  <c r="I95" i="5"/>
  <c r="H33" i="5"/>
  <c r="E33" i="5"/>
  <c r="I33" i="5"/>
  <c r="M33" i="5"/>
  <c r="H95" i="5"/>
  <c r="E95" i="5"/>
  <c r="O23" i="5"/>
  <c r="J95" i="5" l="1"/>
  <c r="O33" i="5"/>
  <c r="O36" i="5"/>
</calcChain>
</file>

<file path=xl/connections.xml><?xml version="1.0" encoding="utf-8"?>
<connections xmlns="http://schemas.openxmlformats.org/spreadsheetml/2006/main">
  <connection id="1" name="02_合理化報告書" type="6" refreshedVersion="4" background="1" saveData="1">
    <textPr codePage="932" sourceFile="D:\WA_地下水保全\データコンバート\WAE2010_合理化報告書\02_合理化報告書.csv" tab="0" comma="1">
      <textFields count="48">
        <textField type="text"/>
        <textField type="text"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</textFields>
    </textPr>
  </connection>
  <connection id="2" name="02_合理化報告書更新" type="6" refreshedVersion="4" background="1" saveData="1">
    <textPr prompt="0" codePage="932" sourceFile="D:\WA_地下水保全\データコンバート\WAE2020_合理化報告書更新\02_合理化報告書更新.csv" tab="0" comma="1">
      <textFields count="48"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</textFields>
    </textPr>
  </connection>
  <connection id="3" name="02_涵養計画書2" type="6" refreshedVersion="4" background="1" saveData="1">
    <textPr prompt="0" codePage="932" sourceFile="D:\WA_地下水保全\データコンバート\WAF1010_涵養計画書\02_涵養計画書.csv" tab="0" comma="1">
      <textFields count="40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 type="text"/>
        <textField type="text"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</textFields>
    </textPr>
  </connection>
  <connection id="4" name="02_涵養報告書更新" type="6" refreshedVersion="4" background="1" saveData="1">
    <textPr prompt="0" codePage="932" sourceFile="D:\WA_地下水保全\データコンバート\WAF2020_涵養報告書更新\02_涵養報告書更新.csv" tab="0" comma="1">
      <textFields count="26"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MDY"/>
        <textField/>
        <textField/>
        <textField/>
        <textField/>
        <textField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<sst xmlns="http://schemas.openxmlformats.org/spreadsheetml/2006/main" count="102" uniqueCount="65">
  <si>
    <t>節水トイレ</t>
    <rPh sb="0" eb="2">
      <t>セッスイ</t>
    </rPh>
    <phoneticPr fontId="1"/>
  </si>
  <si>
    <t>節水コマ</t>
    <rPh sb="0" eb="2">
      <t>セッスイ</t>
    </rPh>
    <phoneticPr fontId="1"/>
  </si>
  <si>
    <t>有効活用水量</t>
    <rPh sb="0" eb="2">
      <t>ユウコウ</t>
    </rPh>
    <rPh sb="2" eb="4">
      <t>カツヨウ</t>
    </rPh>
    <rPh sb="4" eb="6">
      <t>スイリョウ</t>
    </rPh>
    <phoneticPr fontId="1"/>
  </si>
  <si>
    <t>【重点地域（熊本地域）】</t>
    <rPh sb="1" eb="3">
      <t>ジュウテン</t>
    </rPh>
    <rPh sb="3" eb="5">
      <t>チイキ</t>
    </rPh>
    <rPh sb="6" eb="8">
      <t>クマモト</t>
    </rPh>
    <rPh sb="8" eb="10">
      <t>チイキ</t>
    </rPh>
    <phoneticPr fontId="1"/>
  </si>
  <si>
    <t>計</t>
    <rPh sb="0" eb="1">
      <t>ケイ</t>
    </rPh>
    <phoneticPr fontId="1"/>
  </si>
  <si>
    <t>熊本市</t>
    <rPh sb="0" eb="2">
      <t>クマモト</t>
    </rPh>
    <rPh sb="2" eb="3">
      <t>シ</t>
    </rPh>
    <phoneticPr fontId="1"/>
  </si>
  <si>
    <r>
      <t>菊池市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※２</t>
    </r>
    <rPh sb="0" eb="2">
      <t>キクチ</t>
    </rPh>
    <rPh sb="2" eb="3">
      <t>シ</t>
    </rPh>
    <phoneticPr fontId="1"/>
  </si>
  <si>
    <t>宇土市</t>
    <rPh sb="0" eb="3">
      <t>ウトシ</t>
    </rPh>
    <phoneticPr fontId="1"/>
  </si>
  <si>
    <t>合志市</t>
    <rPh sb="0" eb="3">
      <t>コウシシ</t>
    </rPh>
    <phoneticPr fontId="1"/>
  </si>
  <si>
    <t>大津町</t>
    <rPh sb="0" eb="3">
      <t>オオツマチ</t>
    </rPh>
    <phoneticPr fontId="1"/>
  </si>
  <si>
    <t>菊陽町</t>
    <rPh sb="0" eb="3">
      <t>キクヨウマチ</t>
    </rPh>
    <phoneticPr fontId="1"/>
  </si>
  <si>
    <t>西原村</t>
    <rPh sb="0" eb="3">
      <t>ニシハラムラ</t>
    </rPh>
    <phoneticPr fontId="1"/>
  </si>
  <si>
    <t>御船町</t>
    <rPh sb="0" eb="3">
      <t>ミフネマチ</t>
    </rPh>
    <phoneticPr fontId="1"/>
  </si>
  <si>
    <t>嘉島町</t>
    <rPh sb="0" eb="3">
      <t>カシママチ</t>
    </rPh>
    <phoneticPr fontId="1"/>
  </si>
  <si>
    <t>益城町</t>
    <rPh sb="0" eb="3">
      <t>マシキマチ</t>
    </rPh>
    <phoneticPr fontId="1"/>
  </si>
  <si>
    <t>甲佐町</t>
    <rPh sb="0" eb="3">
      <t>コウサマチ</t>
    </rPh>
    <phoneticPr fontId="1"/>
  </si>
  <si>
    <t>循環・再利用水量</t>
    <rPh sb="0" eb="2">
      <t>ジュンカン</t>
    </rPh>
    <rPh sb="3" eb="6">
      <t>サイリヨウ</t>
    </rPh>
    <rPh sb="6" eb="8">
      <t>スイリョウ</t>
    </rPh>
    <phoneticPr fontId="1"/>
  </si>
  <si>
    <t>冷却塔（クーリングタワー）</t>
    <rPh sb="0" eb="3">
      <t>レイキャクトウ</t>
    </rPh>
    <phoneticPr fontId="1"/>
  </si>
  <si>
    <r>
      <t>上段：実施件数
下段：合理化実施量(m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ジョウダン</t>
    </rPh>
    <rPh sb="3" eb="5">
      <t>ジッシ</t>
    </rPh>
    <rPh sb="5" eb="7">
      <t>ケンスウ</t>
    </rPh>
    <rPh sb="8" eb="10">
      <t>ゲダン</t>
    </rPh>
    <rPh sb="11" eb="14">
      <t>ゴウリカ</t>
    </rPh>
    <rPh sb="14" eb="16">
      <t>ジッシ</t>
    </rPh>
    <rPh sb="16" eb="17">
      <t>リョウ</t>
    </rPh>
    <phoneticPr fontId="1"/>
  </si>
  <si>
    <t>ボイラー等のドレン水回収</t>
    <rPh sb="4" eb="5">
      <t>トウ</t>
    </rPh>
    <rPh sb="9" eb="10">
      <t>スイ</t>
    </rPh>
    <rPh sb="10" eb="12">
      <t>カイシュウ</t>
    </rPh>
    <phoneticPr fontId="1"/>
  </si>
  <si>
    <t>洗浄用水等の循環・再利用</t>
    <rPh sb="0" eb="2">
      <t>センジョウ</t>
    </rPh>
    <rPh sb="2" eb="4">
      <t>ヨウスイ</t>
    </rPh>
    <rPh sb="4" eb="5">
      <t>トウ</t>
    </rPh>
    <rPh sb="6" eb="8">
      <t>ジュンカン</t>
    </rPh>
    <rPh sb="9" eb="12">
      <t>サイリヨウ</t>
    </rPh>
    <phoneticPr fontId="1"/>
  </si>
  <si>
    <t>浴場水等の循環・再利用</t>
    <rPh sb="0" eb="2">
      <t>ヨクジョウ</t>
    </rPh>
    <rPh sb="2" eb="3">
      <t>スイ</t>
    </rPh>
    <rPh sb="3" eb="4">
      <t>トウ</t>
    </rPh>
    <rPh sb="5" eb="7">
      <t>ジュンカン</t>
    </rPh>
    <rPh sb="8" eb="11">
      <t>サイリヨウ</t>
    </rPh>
    <phoneticPr fontId="1"/>
  </si>
  <si>
    <t>中水道設備</t>
    <rPh sb="0" eb="1">
      <t>チュウ</t>
    </rPh>
    <rPh sb="1" eb="3">
      <t>スイドウ</t>
    </rPh>
    <rPh sb="3" eb="5">
      <t>セツビ</t>
    </rPh>
    <phoneticPr fontId="1"/>
  </si>
  <si>
    <t>循環・再利用その他</t>
    <rPh sb="0" eb="2">
      <t>ジュンカン</t>
    </rPh>
    <rPh sb="3" eb="6">
      <t>サイリヨウ</t>
    </rPh>
    <rPh sb="8" eb="9">
      <t>タ</t>
    </rPh>
    <phoneticPr fontId="1"/>
  </si>
  <si>
    <t>雨水利用設備</t>
    <rPh sb="0" eb="2">
      <t>ウスイ</t>
    </rPh>
    <rPh sb="2" eb="4">
      <t>リヨウ</t>
    </rPh>
    <rPh sb="4" eb="6">
      <t>セツビ</t>
    </rPh>
    <phoneticPr fontId="1"/>
  </si>
  <si>
    <t>有効活用水その他</t>
    <rPh sb="0" eb="2">
      <t>ユウコウ</t>
    </rPh>
    <rPh sb="2" eb="4">
      <t>カツヨウ</t>
    </rPh>
    <rPh sb="4" eb="5">
      <t>ミズ</t>
    </rPh>
    <rPh sb="7" eb="8">
      <t>タ</t>
    </rPh>
    <phoneticPr fontId="1"/>
  </si>
  <si>
    <r>
      <t>市町村別合理化実施量の合計(m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シチョウソン</t>
    </rPh>
    <rPh sb="3" eb="4">
      <t>ベツ</t>
    </rPh>
    <rPh sb="4" eb="7">
      <t>ゴウリカ</t>
    </rPh>
    <rPh sb="7" eb="9">
      <t>ジッシ</t>
    </rPh>
    <rPh sb="9" eb="10">
      <t>リョウ</t>
    </rPh>
    <rPh sb="11" eb="13">
      <t>ゴウケイ</t>
    </rPh>
    <phoneticPr fontId="1"/>
  </si>
  <si>
    <r>
      <t>合理化実施量の総計(m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ゴウリカ</t>
    </rPh>
    <rPh sb="3" eb="5">
      <t>ジッシ</t>
    </rPh>
    <rPh sb="5" eb="6">
      <t>リョウ</t>
    </rPh>
    <rPh sb="7" eb="9">
      <t>ソウケイ</t>
    </rPh>
    <phoneticPr fontId="1"/>
  </si>
  <si>
    <t>※２　「菊池市」は旧旭志村及び旧泗水町の区域となります。</t>
    <rPh sb="4" eb="6">
      <t>キクチ</t>
    </rPh>
    <rPh sb="6" eb="7">
      <t>シ</t>
    </rPh>
    <rPh sb="9" eb="10">
      <t>キュウ</t>
    </rPh>
    <rPh sb="10" eb="13">
      <t>キョクシムラ</t>
    </rPh>
    <rPh sb="13" eb="14">
      <t>オヨ</t>
    </rPh>
    <rPh sb="15" eb="16">
      <t>キュウ</t>
    </rPh>
    <rPh sb="16" eb="19">
      <t>シスイマチ</t>
    </rPh>
    <rPh sb="20" eb="22">
      <t>クイキ</t>
    </rPh>
    <phoneticPr fontId="1"/>
  </si>
  <si>
    <t>農業</t>
    <rPh sb="0" eb="2">
      <t>ノウギョウ</t>
    </rPh>
    <phoneticPr fontId="1"/>
  </si>
  <si>
    <t>水産養殖</t>
    <rPh sb="0" eb="2">
      <t>スイサン</t>
    </rPh>
    <rPh sb="2" eb="4">
      <t>ヨウショク</t>
    </rPh>
    <phoneticPr fontId="1"/>
  </si>
  <si>
    <t>工業</t>
    <rPh sb="0" eb="2">
      <t>コウギョウ</t>
    </rPh>
    <phoneticPr fontId="1"/>
  </si>
  <si>
    <t>建築物</t>
    <rPh sb="0" eb="3">
      <t>ケンチクブツ</t>
    </rPh>
    <phoneticPr fontId="1"/>
  </si>
  <si>
    <t>水道</t>
    <rPh sb="0" eb="2">
      <t>スイドウ</t>
    </rPh>
    <phoneticPr fontId="1"/>
  </si>
  <si>
    <t>家庭</t>
    <rPh sb="0" eb="2">
      <t>カテイ</t>
    </rPh>
    <phoneticPr fontId="1"/>
  </si>
  <si>
    <r>
      <t>用途別合理化実施量の合計(m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ヨウト</t>
    </rPh>
    <rPh sb="2" eb="3">
      <t>ベツ</t>
    </rPh>
    <rPh sb="3" eb="6">
      <t>ゴウリカ</t>
    </rPh>
    <rPh sb="6" eb="8">
      <t>ジッシ</t>
    </rPh>
    <rPh sb="8" eb="9">
      <t>リョウ</t>
    </rPh>
    <rPh sb="10" eb="12">
      <t>ゴウケイ</t>
    </rPh>
    <phoneticPr fontId="1"/>
  </si>
  <si>
    <t>【重点地域（熊本地域）以外】</t>
    <rPh sb="1" eb="3">
      <t>ジュウテン</t>
    </rPh>
    <rPh sb="3" eb="5">
      <t>チイキ</t>
    </rPh>
    <rPh sb="6" eb="8">
      <t>クマモト</t>
    </rPh>
    <rPh sb="8" eb="10">
      <t>チイキ</t>
    </rPh>
    <rPh sb="11" eb="13">
      <t>イガイ</t>
    </rPh>
    <phoneticPr fontId="1"/>
  </si>
  <si>
    <t>合理化の具体的な内容</t>
    <rPh sb="0" eb="3">
      <t>ゴウリカ</t>
    </rPh>
    <rPh sb="4" eb="7">
      <t>グタイテキ</t>
    </rPh>
    <rPh sb="8" eb="10">
      <t>ナイヨウ</t>
    </rPh>
    <phoneticPr fontId="1"/>
  </si>
  <si>
    <r>
      <t>循環再利用量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ジュンカン</t>
    </rPh>
    <rPh sb="2" eb="5">
      <t>サイリヨウ</t>
    </rPh>
    <rPh sb="5" eb="6">
      <t>リョウ</t>
    </rPh>
    <rPh sb="8" eb="10">
      <t>ショウケイ</t>
    </rPh>
    <phoneticPr fontId="1"/>
  </si>
  <si>
    <r>
      <t>有効活用水量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ユウコウ</t>
    </rPh>
    <rPh sb="2" eb="4">
      <t>カツヨウ</t>
    </rPh>
    <rPh sb="4" eb="5">
      <t>ミズ</t>
    </rPh>
    <rPh sb="5" eb="6">
      <t>リョウ</t>
    </rPh>
    <rPh sb="8" eb="10">
      <t>ショウケイ</t>
    </rPh>
    <phoneticPr fontId="1"/>
  </si>
  <si>
    <r>
      <t>循環・再利用実施量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ジュンカン</t>
    </rPh>
    <rPh sb="3" eb="6">
      <t>サイリヨウ</t>
    </rPh>
    <rPh sb="6" eb="8">
      <t>ジッシ</t>
    </rPh>
    <rPh sb="8" eb="9">
      <t>リョウ</t>
    </rPh>
    <rPh sb="10" eb="12">
      <t>ショウケイ</t>
    </rPh>
    <phoneticPr fontId="1"/>
  </si>
  <si>
    <r>
      <t>有効活用実施量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ユウコウ</t>
    </rPh>
    <rPh sb="2" eb="4">
      <t>カツヨウ</t>
    </rPh>
    <rPh sb="4" eb="6">
      <t>ジッシ</t>
    </rPh>
    <rPh sb="6" eb="7">
      <t>リョウ</t>
    </rPh>
    <rPh sb="8" eb="10">
      <t>ショウケイ</t>
    </rPh>
    <phoneticPr fontId="1"/>
  </si>
  <si>
    <t>市町村名</t>
    <rPh sb="0" eb="3">
      <t>シチョウソン</t>
    </rPh>
    <rPh sb="3" eb="4">
      <t>メイ</t>
    </rPh>
    <phoneticPr fontId="1"/>
  </si>
  <si>
    <r>
      <t>上段：報告者数
下段：報告対象者数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rPh sb="0" eb="1">
      <t>ウエ</t>
    </rPh>
    <rPh sb="1" eb="2">
      <t>ダン</t>
    </rPh>
    <rPh sb="3" eb="6">
      <t>ホウコクシャ</t>
    </rPh>
    <rPh sb="6" eb="7">
      <t>スウ</t>
    </rPh>
    <rPh sb="8" eb="9">
      <t>シタ</t>
    </rPh>
    <rPh sb="9" eb="10">
      <t>ダン</t>
    </rPh>
    <rPh sb="11" eb="13">
      <t>ホウコク</t>
    </rPh>
    <rPh sb="13" eb="16">
      <t>タイショウシャ</t>
    </rPh>
    <rPh sb="16" eb="17">
      <t>スウ</t>
    </rPh>
    <phoneticPr fontId="1"/>
  </si>
  <si>
    <t>用途</t>
    <rPh sb="0" eb="2">
      <t>ヨウト</t>
    </rPh>
    <phoneticPr fontId="1"/>
  </si>
  <si>
    <t xml:space="preserve">実施件数
</t>
    <rPh sb="0" eb="2">
      <t>ジッシ</t>
    </rPh>
    <rPh sb="2" eb="4">
      <t>ケンスウ</t>
    </rPh>
    <phoneticPr fontId="1"/>
  </si>
  <si>
    <t>八代市</t>
    <rPh sb="0" eb="3">
      <t>ヤツシロシ</t>
    </rPh>
    <phoneticPr fontId="1"/>
  </si>
  <si>
    <t>人吉市</t>
    <rPh sb="0" eb="3">
      <t>ヒトヨシシ</t>
    </rPh>
    <phoneticPr fontId="1"/>
  </si>
  <si>
    <t>荒尾市</t>
    <rPh sb="0" eb="3">
      <t>アラオシ</t>
    </rPh>
    <phoneticPr fontId="1"/>
  </si>
  <si>
    <t>水俣市</t>
    <rPh sb="0" eb="3">
      <t>ミナマタシ</t>
    </rPh>
    <phoneticPr fontId="1"/>
  </si>
  <si>
    <t>玉名市</t>
    <rPh sb="0" eb="3">
      <t>タマナシ</t>
    </rPh>
    <phoneticPr fontId="1"/>
  </si>
  <si>
    <t>山鹿市</t>
    <rPh sb="0" eb="3">
      <t>ヤマガシ</t>
    </rPh>
    <phoneticPr fontId="1"/>
  </si>
  <si>
    <t>阿蘇市</t>
    <rPh sb="0" eb="2">
      <t>アソ</t>
    </rPh>
    <rPh sb="2" eb="3">
      <t>シ</t>
    </rPh>
    <phoneticPr fontId="1"/>
  </si>
  <si>
    <t>１　地域別</t>
    <rPh sb="2" eb="4">
      <t>チイキ</t>
    </rPh>
    <rPh sb="4" eb="5">
      <t>ベツ</t>
    </rPh>
    <phoneticPr fontId="1"/>
  </si>
  <si>
    <t>２　用途別</t>
    <rPh sb="2" eb="4">
      <t>ヨウト</t>
    </rPh>
    <rPh sb="4" eb="5">
      <t>ベツ</t>
    </rPh>
    <phoneticPr fontId="1"/>
  </si>
  <si>
    <r>
      <t>地下水採取量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※３</t>
    </r>
    <r>
      <rPr>
        <sz val="11"/>
        <color theme="1"/>
        <rFont val="ＭＳ Ｐゴシック"/>
        <family val="2"/>
        <charset val="128"/>
        <scheme val="minor"/>
      </rPr>
      <t>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チカスイ</t>
    </rPh>
    <rPh sb="3" eb="5">
      <t>サイシュ</t>
    </rPh>
    <rPh sb="5" eb="6">
      <t>リョウ</t>
    </rPh>
    <phoneticPr fontId="1"/>
  </si>
  <si>
    <t>※４　「水の循環率」とは、循環・再利用水量を水の総使用量（循環・再利用水量、地下水採取量及び上水道使用量の合計）で除して得た率をいいます。</t>
    <rPh sb="4" eb="5">
      <t>ミズ</t>
    </rPh>
    <rPh sb="6" eb="8">
      <t>ジュンカン</t>
    </rPh>
    <rPh sb="8" eb="9">
      <t>リツ</t>
    </rPh>
    <rPh sb="13" eb="15">
      <t>ジュンカン</t>
    </rPh>
    <rPh sb="16" eb="19">
      <t>サイリヨウ</t>
    </rPh>
    <rPh sb="19" eb="20">
      <t>ミズ</t>
    </rPh>
    <rPh sb="20" eb="21">
      <t>リョウ</t>
    </rPh>
    <rPh sb="22" eb="23">
      <t>ミズ</t>
    </rPh>
    <rPh sb="24" eb="25">
      <t>ソウ</t>
    </rPh>
    <rPh sb="25" eb="28">
      <t>シヨウリョウ</t>
    </rPh>
    <rPh sb="29" eb="31">
      <t>ジュンカン</t>
    </rPh>
    <rPh sb="32" eb="35">
      <t>サイリヨウ</t>
    </rPh>
    <rPh sb="35" eb="37">
      <t>スイリョウ</t>
    </rPh>
    <rPh sb="38" eb="41">
      <t>チカスイ</t>
    </rPh>
    <rPh sb="41" eb="43">
      <t>サイシュ</t>
    </rPh>
    <rPh sb="43" eb="44">
      <t>リョウ</t>
    </rPh>
    <rPh sb="44" eb="45">
      <t>オヨ</t>
    </rPh>
    <rPh sb="46" eb="49">
      <t>ジョウスイドウ</t>
    </rPh>
    <rPh sb="49" eb="51">
      <t>シヨウ</t>
    </rPh>
    <rPh sb="51" eb="52">
      <t>リョウ</t>
    </rPh>
    <rPh sb="53" eb="55">
      <t>ゴウケイ</t>
    </rPh>
    <rPh sb="57" eb="58">
      <t>ジョ</t>
    </rPh>
    <rPh sb="60" eb="61">
      <t>エ</t>
    </rPh>
    <rPh sb="62" eb="63">
      <t>リツ</t>
    </rPh>
    <phoneticPr fontId="1"/>
  </si>
  <si>
    <r>
      <t>水の循環率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※４</t>
    </r>
    <r>
      <rPr>
        <sz val="11"/>
        <color theme="1"/>
        <rFont val="ＭＳ Ｐゴシック"/>
        <family val="2"/>
        <charset val="128"/>
        <scheme val="minor"/>
      </rPr>
      <t>(%)</t>
    </r>
    <rPh sb="0" eb="1">
      <t>ミズ</t>
    </rPh>
    <rPh sb="2" eb="4">
      <t>ジュンカン</t>
    </rPh>
    <rPh sb="4" eb="5">
      <t>リツ</t>
    </rPh>
    <phoneticPr fontId="1"/>
  </si>
  <si>
    <r>
      <t>上水道使用量(m</t>
    </r>
    <r>
      <rPr>
        <sz val="10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ジョウスイドウ</t>
    </rPh>
    <rPh sb="3" eb="5">
      <t>シヨウ</t>
    </rPh>
    <rPh sb="5" eb="6">
      <t>リョウ</t>
    </rPh>
    <phoneticPr fontId="1"/>
  </si>
  <si>
    <t>令和２年度　地下水使用合理化計画実施状況報告集計表</t>
    <rPh sb="0" eb="2">
      <t>レイワ</t>
    </rPh>
    <rPh sb="3" eb="5">
      <t>ネンド</t>
    </rPh>
    <rPh sb="6" eb="9">
      <t>チカスイ</t>
    </rPh>
    <rPh sb="9" eb="11">
      <t>シヨウ</t>
    </rPh>
    <rPh sb="11" eb="14">
      <t>ゴウリカ</t>
    </rPh>
    <rPh sb="14" eb="16">
      <t>ケイカク</t>
    </rPh>
    <rPh sb="16" eb="18">
      <t>ジッシ</t>
    </rPh>
    <rPh sb="18" eb="20">
      <t>ジョウキョウ</t>
    </rPh>
    <rPh sb="20" eb="22">
      <t>ホウコク</t>
    </rPh>
    <rPh sb="22" eb="24">
      <t>シュウケイ</t>
    </rPh>
    <rPh sb="24" eb="25">
      <t>ヒョウ</t>
    </rPh>
    <phoneticPr fontId="1"/>
  </si>
  <si>
    <t>(令和２年４月１日～令和３年３月３１日）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</si>
  <si>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※１　報告対象者は、令和２年度末（令和３年３月末）までに、地下水使用合理化計画書を提出し、地下水採取の許可を受けた方です。</t>
    <rPh sb="3" eb="5">
      <t>ホウコク</t>
    </rPh>
    <rPh sb="5" eb="8">
      <t>タイショウシャ</t>
    </rPh>
    <rPh sb="10" eb="12">
      <t>レイワ</t>
    </rPh>
    <rPh sb="13" eb="15">
      <t>ネンド</t>
    </rPh>
    <rPh sb="15" eb="16">
      <t>マツ</t>
    </rPh>
    <rPh sb="17" eb="19">
      <t>レイワ</t>
    </rPh>
    <rPh sb="20" eb="21">
      <t>ネン</t>
    </rPh>
    <rPh sb="22" eb="23">
      <t>ガツ</t>
    </rPh>
    <rPh sb="23" eb="24">
      <t>マツ</t>
    </rPh>
    <rPh sb="29" eb="32">
      <t>チカスイ</t>
    </rPh>
    <rPh sb="32" eb="34">
      <t>シヨウ</t>
    </rPh>
    <rPh sb="34" eb="37">
      <t>ゴウリカ</t>
    </rPh>
    <rPh sb="37" eb="40">
      <t>ケイカクショ</t>
    </rPh>
    <rPh sb="41" eb="43">
      <t>テイシュツ</t>
    </rPh>
    <rPh sb="45" eb="48">
      <t>チカスイ</t>
    </rPh>
    <rPh sb="48" eb="50">
      <t>サイシュ</t>
    </rPh>
    <rPh sb="51" eb="53">
      <t>キョカ</t>
    </rPh>
    <rPh sb="54" eb="55">
      <t>ウ</t>
    </rPh>
    <rPh sb="57" eb="58">
      <t>カタ</t>
    </rPh>
    <phoneticPr fontId="1"/>
  </si>
  <si>
    <t>※１　報告対象者は、令和２年度末(令和３年３月末)までに、地下水使用合理化計画書を提出し、地下水採取の許可を受けた方です。</t>
    <rPh sb="3" eb="5">
      <t>ホウコク</t>
    </rPh>
    <rPh sb="5" eb="8">
      <t>タイショウシャ</t>
    </rPh>
    <rPh sb="10" eb="12">
      <t>レイワ</t>
    </rPh>
    <rPh sb="13" eb="15">
      <t>ネンド</t>
    </rPh>
    <rPh sb="15" eb="16">
      <t>マツ</t>
    </rPh>
    <rPh sb="17" eb="19">
      <t>レイワ</t>
    </rPh>
    <rPh sb="20" eb="21">
      <t>ネン</t>
    </rPh>
    <rPh sb="22" eb="24">
      <t>ガツマツ</t>
    </rPh>
    <rPh sb="29" eb="32">
      <t>チカスイ</t>
    </rPh>
    <rPh sb="32" eb="34">
      <t>シヨウ</t>
    </rPh>
    <rPh sb="34" eb="37">
      <t>ゴウリカ</t>
    </rPh>
    <rPh sb="37" eb="40">
      <t>ケイカクショ</t>
    </rPh>
    <rPh sb="41" eb="43">
      <t>テイシュツ</t>
    </rPh>
    <rPh sb="45" eb="48">
      <t>チカスイ</t>
    </rPh>
    <rPh sb="48" eb="50">
      <t>サイシュ</t>
    </rPh>
    <rPh sb="51" eb="53">
      <t>キョカ</t>
    </rPh>
    <rPh sb="54" eb="55">
      <t>ウ</t>
    </rPh>
    <rPh sb="57" eb="58">
      <t>カタ</t>
    </rPh>
    <phoneticPr fontId="1"/>
  </si>
  <si>
    <t>※３　「地下水採取量」は、令和２年度末（令和３年３月末）までに地下水採取の許可を受けた方（届出分を含む）の令和２年度中の地下水採取量の合計です。</t>
    <rPh sb="4" eb="7">
      <t>チカスイ</t>
    </rPh>
    <rPh sb="7" eb="9">
      <t>サイシュ</t>
    </rPh>
    <rPh sb="9" eb="10">
      <t>リョウ</t>
    </rPh>
    <rPh sb="13" eb="15">
      <t>レイワ</t>
    </rPh>
    <rPh sb="16" eb="18">
      <t>ネンド</t>
    </rPh>
    <rPh sb="18" eb="19">
      <t>マツ</t>
    </rPh>
    <rPh sb="20" eb="22">
      <t>レイワ</t>
    </rPh>
    <rPh sb="23" eb="24">
      <t>ネン</t>
    </rPh>
    <rPh sb="25" eb="27">
      <t>ガツマツ</t>
    </rPh>
    <rPh sb="31" eb="34">
      <t>チカスイ</t>
    </rPh>
    <rPh sb="34" eb="36">
      <t>サイシュ</t>
    </rPh>
    <rPh sb="37" eb="39">
      <t>キョカ</t>
    </rPh>
    <rPh sb="40" eb="41">
      <t>ウ</t>
    </rPh>
    <rPh sb="43" eb="44">
      <t>カタ</t>
    </rPh>
    <rPh sb="45" eb="46">
      <t>トド</t>
    </rPh>
    <rPh sb="46" eb="48">
      <t>デブン</t>
    </rPh>
    <rPh sb="49" eb="50">
      <t>フク</t>
    </rPh>
    <rPh sb="53" eb="55">
      <t>レイワ</t>
    </rPh>
    <rPh sb="56" eb="58">
      <t>ネンド</t>
    </rPh>
    <rPh sb="58" eb="59">
      <t>チュウ</t>
    </rPh>
    <rPh sb="60" eb="63">
      <t>チカスイ</t>
    </rPh>
    <rPh sb="63" eb="65">
      <t>サイシュ</t>
    </rPh>
    <rPh sb="65" eb="66">
      <t>リョウ</t>
    </rPh>
    <rPh sb="67" eb="69">
      <t>ゴウケイ</t>
    </rPh>
    <phoneticPr fontId="1"/>
  </si>
  <si>
    <t>令和４年１月末現在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</si>
</sst>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0" fillId="0" borderId="18" xfId="0" applyFill="1" applyBorder="1" applyAlignment="1">
      <alignment vertical="center"/>
    </xf>
    <xf numFmtId="38" fontId="0" fillId="0" borderId="18" xfId="1" applyFont="1" applyBorder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5" fillId="0" borderId="0" xfId="0" applyFont="1">
      <alignment vertical="center"/>
    </xf>
    <xf numFmtId="38" fontId="0" fillId="0" borderId="0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5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51" xfId="0" applyFont="1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0" xfId="1" applyFont="1">
      <alignment vertical="center"/>
    </xf>
    <xf numFmtId="0" fontId="7" fillId="0" borderId="18" xfId="0" applyFont="1" applyBorder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Fill="1" applyBorder="1" applyAlignment="1">
      <alignment vertical="center"/>
    </xf>
    <xf numFmtId="38" fontId="7" fillId="0" borderId="52" xfId="1" applyFont="1" applyBorder="1">
      <alignment vertical="center"/>
    </xf>
    <xf numFmtId="0" fontId="7" fillId="0" borderId="52" xfId="0" applyFont="1" applyBorder="1">
      <alignment vertical="center"/>
    </xf>
    <xf numFmtId="0" fontId="7" fillId="0" borderId="52" xfId="0" applyFont="1" applyFill="1" applyBorder="1" applyAlignment="1">
      <alignment vertical="center"/>
    </xf>
    <xf numFmtId="38" fontId="7" fillId="0" borderId="8" xfId="1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Fill="1" applyBorder="1" applyAlignment="1">
      <alignment vertical="center"/>
    </xf>
    <xf numFmtId="38" fontId="7" fillId="0" borderId="6" xfId="1" applyFont="1" applyBorder="1">
      <alignment vertical="center"/>
    </xf>
    <xf numFmtId="38" fontId="7" fillId="0" borderId="44" xfId="1" applyFont="1" applyBorder="1">
      <alignment vertical="center"/>
    </xf>
    <xf numFmtId="0" fontId="7" fillId="0" borderId="44" xfId="0" applyFont="1" applyBorder="1">
      <alignment vertical="center"/>
    </xf>
    <xf numFmtId="0" fontId="7" fillId="0" borderId="44" xfId="0" applyFont="1" applyFill="1" applyBorder="1" applyAlignment="1">
      <alignment vertical="center"/>
    </xf>
    <xf numFmtId="38" fontId="4" fillId="0" borderId="6" xfId="1" applyFont="1" applyBorder="1">
      <alignment vertical="center"/>
    </xf>
    <xf numFmtId="0" fontId="4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2" xfId="0" applyFont="1" applyBorder="1">
      <alignment vertical="center"/>
    </xf>
    <xf numFmtId="38" fontId="7" fillId="0" borderId="2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8" fillId="0" borderId="2" xfId="1" applyFont="1" applyBorder="1">
      <alignment vertical="center"/>
    </xf>
    <xf numFmtId="0" fontId="8" fillId="0" borderId="2" xfId="0" applyFont="1" applyBorder="1">
      <alignment vertical="center"/>
    </xf>
    <xf numFmtId="38" fontId="8" fillId="0" borderId="8" xfId="0" applyNumberFormat="1" applyFont="1" applyBorder="1">
      <alignment vertical="center"/>
    </xf>
    <xf numFmtId="0" fontId="8" fillId="0" borderId="6" xfId="0" applyFont="1" applyBorder="1">
      <alignment vertical="center"/>
    </xf>
    <xf numFmtId="38" fontId="7" fillId="0" borderId="1" xfId="0" applyNumberFormat="1" applyFont="1" applyBorder="1">
      <alignment vertical="center"/>
    </xf>
    <xf numFmtId="38" fontId="8" fillId="0" borderId="1" xfId="0" applyNumberFormat="1" applyFont="1" applyBorder="1">
      <alignment vertical="center"/>
    </xf>
    <xf numFmtId="38" fontId="8" fillId="0" borderId="10" xfId="0" applyNumberFormat="1" applyFont="1" applyBorder="1">
      <alignment vertical="center"/>
    </xf>
    <xf numFmtId="0" fontId="8" fillId="2" borderId="15" xfId="0" applyFont="1" applyFill="1" applyBorder="1" applyAlignment="1">
      <alignment horizontal="center" vertical="center"/>
    </xf>
    <xf numFmtId="38" fontId="8" fillId="0" borderId="2" xfId="0" applyNumberFormat="1" applyFont="1" applyBorder="1">
      <alignment vertical="center"/>
    </xf>
    <xf numFmtId="38" fontId="7" fillId="0" borderId="6" xfId="0" applyNumberFormat="1" applyFont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2" xfId="0" applyNumberFormat="1" applyFont="1" applyFill="1" applyBorder="1" applyAlignment="1">
      <alignment vertical="center"/>
    </xf>
    <xf numFmtId="38" fontId="7" fillId="0" borderId="42" xfId="1" applyFont="1" applyBorder="1">
      <alignment vertical="center"/>
    </xf>
    <xf numFmtId="0" fontId="7" fillId="0" borderId="5" xfId="0" applyFont="1" applyBorder="1">
      <alignment vertical="center"/>
    </xf>
    <xf numFmtId="38" fontId="7" fillId="0" borderId="66" xfId="1" applyFont="1" applyBorder="1">
      <alignment vertical="center"/>
    </xf>
    <xf numFmtId="38" fontId="7" fillId="0" borderId="67" xfId="1" applyFont="1" applyBorder="1">
      <alignment vertical="center"/>
    </xf>
    <xf numFmtId="38" fontId="7" fillId="0" borderId="7" xfId="1" applyFont="1" applyBorder="1">
      <alignment vertical="center"/>
    </xf>
    <xf numFmtId="3" fontId="7" fillId="0" borderId="7" xfId="0" applyNumberFormat="1" applyFont="1" applyBorder="1">
      <alignment vertical="center"/>
    </xf>
    <xf numFmtId="3" fontId="7" fillId="0" borderId="7" xfId="0" applyNumberFormat="1" applyFont="1" applyFill="1" applyBorder="1" applyAlignment="1">
      <alignment vertical="center"/>
    </xf>
    <xf numFmtId="3" fontId="8" fillId="0" borderId="2" xfId="0" applyNumberFormat="1" applyFont="1" applyBorder="1">
      <alignment vertical="center"/>
    </xf>
    <xf numFmtId="38" fontId="7" fillId="0" borderId="57" xfId="0" applyNumberFormat="1" applyFont="1" applyBorder="1">
      <alignment vertical="center"/>
    </xf>
    <xf numFmtId="38" fontId="7" fillId="0" borderId="69" xfId="1" applyFont="1" applyBorder="1">
      <alignment vertical="center"/>
    </xf>
    <xf numFmtId="38" fontId="7" fillId="2" borderId="64" xfId="0" applyNumberFormat="1" applyFont="1" applyFill="1" applyBorder="1">
      <alignment vertical="center"/>
    </xf>
    <xf numFmtId="38" fontId="8" fillId="2" borderId="64" xfId="0" applyNumberFormat="1" applyFont="1" applyFill="1" applyBorder="1">
      <alignment vertical="center"/>
    </xf>
    <xf numFmtId="38" fontId="8" fillId="2" borderId="2" xfId="0" applyNumberFormat="1" applyFont="1" applyFill="1" applyBorder="1">
      <alignment vertical="center"/>
    </xf>
    <xf numFmtId="38" fontId="7" fillId="2" borderId="47" xfId="1" applyFont="1" applyFill="1" applyBorder="1">
      <alignment vertical="center"/>
    </xf>
    <xf numFmtId="38" fontId="7" fillId="0" borderId="44" xfId="0" applyNumberFormat="1" applyFont="1" applyBorder="1">
      <alignment vertical="center"/>
    </xf>
    <xf numFmtId="38" fontId="7" fillId="0" borderId="45" xfId="1" applyFont="1" applyBorder="1">
      <alignment vertical="center"/>
    </xf>
    <xf numFmtId="0" fontId="7" fillId="0" borderId="38" xfId="0" applyFont="1" applyBorder="1">
      <alignment vertical="center"/>
    </xf>
    <xf numFmtId="177" fontId="5" fillId="0" borderId="13" xfId="0" applyNumberFormat="1" applyFont="1" applyBorder="1" applyAlignment="1">
      <alignment horizontal="center" vertical="center"/>
    </xf>
    <xf numFmtId="38" fontId="7" fillId="5" borderId="13" xfId="0" applyNumberFormat="1" applyFont="1" applyFill="1" applyBorder="1">
      <alignment vertical="center"/>
    </xf>
    <xf numFmtId="38" fontId="7" fillId="6" borderId="9" xfId="1" applyFont="1" applyFill="1" applyBorder="1">
      <alignment vertical="center"/>
    </xf>
    <xf numFmtId="38" fontId="7" fillId="6" borderId="67" xfId="1" applyFont="1" applyFill="1" applyBorder="1">
      <alignment vertical="center"/>
    </xf>
    <xf numFmtId="38" fontId="8" fillId="6" borderId="9" xfId="1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49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0" fontId="0" fillId="2" borderId="3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7" fillId="0" borderId="34" xfId="1" applyFont="1" applyBorder="1" applyAlignment="1">
      <alignment horizontal="right" vertical="center"/>
    </xf>
    <xf numFmtId="0" fontId="7" fillId="0" borderId="35" xfId="0" applyFont="1" applyBorder="1" applyAlignment="1">
      <alignment vertical="center"/>
    </xf>
    <xf numFmtId="38" fontId="7" fillId="6" borderId="16" xfId="1" applyFont="1" applyFill="1" applyBorder="1" applyAlignment="1">
      <alignment horizontal="right" vertical="center"/>
    </xf>
    <xf numFmtId="0" fontId="7" fillId="6" borderId="36" xfId="0" applyFont="1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8" fontId="7" fillId="0" borderId="16" xfId="1" applyFont="1" applyBorder="1" applyAlignment="1">
      <alignment horizontal="right" vertical="center"/>
    </xf>
    <xf numFmtId="0" fontId="7" fillId="0" borderId="36" xfId="0" applyFont="1" applyBorder="1" applyAlignment="1">
      <alignment vertical="center"/>
    </xf>
    <xf numFmtId="38" fontId="7" fillId="0" borderId="71" xfId="1" applyFont="1" applyBorder="1" applyAlignment="1">
      <alignment horizontal="right" vertical="center"/>
    </xf>
    <xf numFmtId="0" fontId="7" fillId="0" borderId="72" xfId="0" applyFont="1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topLeftCell="C26" zoomScale="80" zoomScaleNormal="80" zoomScaleSheetLayoutView="70" workbookViewId="0">
      <selection activeCell="O38" sqref="O38"/>
    </sheetView>
  </sheetViews>
  <sheetFormatPr defaultRowHeight="13.5" x14ac:dyDescent="0.15"/>
  <cols>
    <col min="1" max="1" width="9.625" customWidth="1"/>
    <col min="2" max="2" width="24.375" customWidth="1"/>
    <col min="3" max="3" width="16.125" customWidth="1"/>
    <col min="4" max="14" width="13.75" customWidth="1"/>
    <col min="15" max="15" width="16.75" customWidth="1"/>
  </cols>
  <sheetData>
    <row r="1" spans="1:15" ht="25.5" customHeight="1" x14ac:dyDescent="0.15">
      <c r="A1" s="13" t="s">
        <v>59</v>
      </c>
    </row>
    <row r="2" spans="1:15" ht="18" customHeight="1" x14ac:dyDescent="0.15">
      <c r="C2" t="s">
        <v>60</v>
      </c>
    </row>
    <row r="3" spans="1:15" ht="21" customHeight="1" x14ac:dyDescent="0.15">
      <c r="A3" s="15" t="s">
        <v>53</v>
      </c>
    </row>
    <row r="4" spans="1:15" ht="21.75" customHeight="1" thickBot="1" x14ac:dyDescent="0.2">
      <c r="A4" t="s">
        <v>3</v>
      </c>
      <c r="N4" s="135" t="s">
        <v>64</v>
      </c>
      <c r="O4" s="135"/>
    </row>
    <row r="5" spans="1:15" ht="5.25" customHeight="1" x14ac:dyDescent="0.15">
      <c r="A5" s="128" t="s">
        <v>37</v>
      </c>
      <c r="B5" s="129"/>
      <c r="C5" s="138" t="s">
        <v>42</v>
      </c>
      <c r="D5" s="121" t="s">
        <v>5</v>
      </c>
      <c r="E5" s="121" t="s">
        <v>6</v>
      </c>
      <c r="F5" s="121" t="s">
        <v>7</v>
      </c>
      <c r="G5" s="121" t="s">
        <v>8</v>
      </c>
      <c r="H5" s="121" t="s">
        <v>9</v>
      </c>
      <c r="I5" s="121" t="s">
        <v>10</v>
      </c>
      <c r="J5" s="121" t="s">
        <v>11</v>
      </c>
      <c r="K5" s="121" t="s">
        <v>12</v>
      </c>
      <c r="L5" s="121" t="s">
        <v>13</v>
      </c>
      <c r="M5" s="121" t="s">
        <v>14</v>
      </c>
      <c r="N5" s="121" t="s">
        <v>15</v>
      </c>
      <c r="O5" s="97" t="s">
        <v>4</v>
      </c>
    </row>
    <row r="6" spans="1:15" ht="18" customHeight="1" x14ac:dyDescent="0.15">
      <c r="A6" s="130"/>
      <c r="B6" s="135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98"/>
    </row>
    <row r="7" spans="1:15" ht="18" customHeight="1" x14ac:dyDescent="0.15">
      <c r="A7" s="130"/>
      <c r="B7" s="13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99"/>
    </row>
    <row r="8" spans="1:15" ht="5.0999999999999996" customHeight="1" x14ac:dyDescent="0.15">
      <c r="A8" s="130"/>
      <c r="B8" s="135"/>
      <c r="C8" s="113" t="s">
        <v>43</v>
      </c>
      <c r="D8" s="95">
        <v>275</v>
      </c>
      <c r="E8" s="95">
        <v>23</v>
      </c>
      <c r="F8" s="95">
        <v>13</v>
      </c>
      <c r="G8" s="95">
        <v>28</v>
      </c>
      <c r="H8" s="95">
        <v>16</v>
      </c>
      <c r="I8" s="95">
        <v>23</v>
      </c>
      <c r="J8" s="95">
        <v>10</v>
      </c>
      <c r="K8" s="95">
        <v>8</v>
      </c>
      <c r="L8" s="95">
        <v>24</v>
      </c>
      <c r="M8" s="95">
        <v>25</v>
      </c>
      <c r="N8" s="95">
        <v>9</v>
      </c>
      <c r="O8" s="100">
        <f>D8+E8+F8+G8+H8+I8+J8+K8+L8+M8+N8</f>
        <v>454</v>
      </c>
    </row>
    <row r="9" spans="1:15" ht="20.100000000000001" customHeight="1" x14ac:dyDescent="0.15">
      <c r="A9" s="130"/>
      <c r="B9" s="135"/>
      <c r="C9" s="114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101"/>
    </row>
    <row r="10" spans="1:15" ht="24" customHeight="1" thickBot="1" x14ac:dyDescent="0.2">
      <c r="A10" s="132"/>
      <c r="B10" s="133"/>
      <c r="C10" s="115"/>
      <c r="D10" s="24">
        <v>280</v>
      </c>
      <c r="E10" s="24">
        <v>24</v>
      </c>
      <c r="F10" s="24">
        <v>13</v>
      </c>
      <c r="G10" s="24">
        <v>28</v>
      </c>
      <c r="H10" s="24">
        <v>16</v>
      </c>
      <c r="I10" s="24">
        <v>23</v>
      </c>
      <c r="J10" s="24">
        <v>11</v>
      </c>
      <c r="K10" s="24">
        <v>8</v>
      </c>
      <c r="L10" s="24">
        <v>24</v>
      </c>
      <c r="M10" s="24">
        <v>26</v>
      </c>
      <c r="N10" s="24">
        <v>9</v>
      </c>
      <c r="O10" s="89">
        <f>D10+E10+F10+G10+H10+I10+J10+K10+L10+M10+N10</f>
        <v>462</v>
      </c>
    </row>
    <row r="11" spans="1:15" ht="18" customHeight="1" thickTop="1" x14ac:dyDescent="0.15">
      <c r="A11" s="116" t="s">
        <v>16</v>
      </c>
      <c r="B11" s="123" t="s">
        <v>17</v>
      </c>
      <c r="C11" s="137" t="s">
        <v>18</v>
      </c>
      <c r="D11" s="8">
        <v>61</v>
      </c>
      <c r="E11" s="8">
        <v>7</v>
      </c>
      <c r="F11" s="8">
        <v>3</v>
      </c>
      <c r="G11" s="8">
        <v>8</v>
      </c>
      <c r="H11" s="8">
        <v>2</v>
      </c>
      <c r="I11" s="8">
        <v>7</v>
      </c>
      <c r="J11" s="9">
        <v>1</v>
      </c>
      <c r="K11" s="8">
        <v>1</v>
      </c>
      <c r="L11" s="8">
        <v>2</v>
      </c>
      <c r="M11" s="8">
        <v>4</v>
      </c>
      <c r="N11" s="8"/>
      <c r="O11" s="36">
        <f t="shared" ref="O11:O28" si="0">D11+E11+F11+G11+H11+I11+J11+K11+L11+M11+N11</f>
        <v>96</v>
      </c>
    </row>
    <row r="12" spans="1:15" ht="24.95" customHeight="1" x14ac:dyDescent="0.15">
      <c r="A12" s="117"/>
      <c r="B12" s="119"/>
      <c r="C12" s="119"/>
      <c r="D12" s="58">
        <v>103941148</v>
      </c>
      <c r="E12" s="70">
        <v>103832108</v>
      </c>
      <c r="F12" s="71">
        <v>5396501</v>
      </c>
      <c r="G12" s="71">
        <v>66812046</v>
      </c>
      <c r="H12" s="58">
        <v>70389</v>
      </c>
      <c r="I12" s="71">
        <v>8662926</v>
      </c>
      <c r="J12" s="72">
        <v>218270</v>
      </c>
      <c r="K12" s="71">
        <v>112405</v>
      </c>
      <c r="L12" s="71">
        <v>22695</v>
      </c>
      <c r="M12" s="71">
        <v>491325</v>
      </c>
      <c r="N12" s="71"/>
      <c r="O12" s="73">
        <f t="shared" si="0"/>
        <v>289559813</v>
      </c>
    </row>
    <row r="13" spans="1:15" ht="18" customHeight="1" x14ac:dyDescent="0.15">
      <c r="A13" s="117"/>
      <c r="B13" s="119" t="s">
        <v>19</v>
      </c>
      <c r="C13" s="119"/>
      <c r="D13" s="1">
        <v>29</v>
      </c>
      <c r="E13" s="1">
        <v>1</v>
      </c>
      <c r="F13" s="1">
        <v>3</v>
      </c>
      <c r="G13" s="1">
        <v>3</v>
      </c>
      <c r="H13" s="1">
        <v>2</v>
      </c>
      <c r="I13" s="1">
        <v>3</v>
      </c>
      <c r="J13" s="1">
        <v>2</v>
      </c>
      <c r="K13" s="1">
        <v>3</v>
      </c>
      <c r="L13" s="1">
        <v>2</v>
      </c>
      <c r="M13" s="1">
        <v>2</v>
      </c>
      <c r="N13" s="1"/>
      <c r="O13" s="37">
        <f t="shared" si="0"/>
        <v>50</v>
      </c>
    </row>
    <row r="14" spans="1:15" ht="24.95" customHeight="1" x14ac:dyDescent="0.15">
      <c r="A14" s="117"/>
      <c r="B14" s="119"/>
      <c r="C14" s="119"/>
      <c r="D14" s="58">
        <v>445278</v>
      </c>
      <c r="E14" s="71">
        <v>13564</v>
      </c>
      <c r="F14" s="71">
        <v>4749</v>
      </c>
      <c r="G14" s="71">
        <v>18543</v>
      </c>
      <c r="H14" s="58">
        <v>15396</v>
      </c>
      <c r="I14" s="71">
        <v>208889</v>
      </c>
      <c r="J14" s="58">
        <v>7497</v>
      </c>
      <c r="K14" s="71">
        <v>8755</v>
      </c>
      <c r="L14" s="71">
        <v>25767</v>
      </c>
      <c r="M14" s="71">
        <v>10871</v>
      </c>
      <c r="N14" s="74"/>
      <c r="O14" s="75">
        <f t="shared" si="0"/>
        <v>759309</v>
      </c>
    </row>
    <row r="15" spans="1:15" ht="18" customHeight="1" x14ac:dyDescent="0.15">
      <c r="A15" s="117"/>
      <c r="B15" s="119" t="s">
        <v>20</v>
      </c>
      <c r="C15" s="119"/>
      <c r="D15" s="1">
        <v>19</v>
      </c>
      <c r="E15" s="1">
        <v>1</v>
      </c>
      <c r="F15" s="1">
        <v>2</v>
      </c>
      <c r="G15" s="1">
        <v>3</v>
      </c>
      <c r="H15" s="1">
        <v>4</v>
      </c>
      <c r="I15" s="1">
        <v>2</v>
      </c>
      <c r="J15" s="11">
        <v>1</v>
      </c>
      <c r="K15" s="1">
        <v>2</v>
      </c>
      <c r="L15" s="1">
        <v>2</v>
      </c>
      <c r="M15" s="1">
        <v>2</v>
      </c>
      <c r="N15" s="1">
        <v>2</v>
      </c>
      <c r="O15" s="37">
        <f t="shared" si="0"/>
        <v>40</v>
      </c>
    </row>
    <row r="16" spans="1:15" ht="24.95" customHeight="1" x14ac:dyDescent="0.15">
      <c r="A16" s="117"/>
      <c r="B16" s="119"/>
      <c r="C16" s="119"/>
      <c r="D16" s="58">
        <v>22719024</v>
      </c>
      <c r="E16" s="71">
        <v>35</v>
      </c>
      <c r="F16" s="71">
        <v>64744</v>
      </c>
      <c r="G16" s="71">
        <v>2240995</v>
      </c>
      <c r="H16" s="58">
        <v>17990</v>
      </c>
      <c r="I16" s="71">
        <v>1690866</v>
      </c>
      <c r="J16" s="72">
        <v>40000</v>
      </c>
      <c r="K16" s="71">
        <v>151459</v>
      </c>
      <c r="L16" s="71">
        <v>492456</v>
      </c>
      <c r="M16" s="71">
        <v>38000</v>
      </c>
      <c r="N16" s="71">
        <v>38160</v>
      </c>
      <c r="O16" s="73">
        <f t="shared" si="0"/>
        <v>27493729</v>
      </c>
    </row>
    <row r="17" spans="1:15" ht="18" customHeight="1" x14ac:dyDescent="0.15">
      <c r="A17" s="117"/>
      <c r="B17" s="119" t="s">
        <v>21</v>
      </c>
      <c r="C17" s="119"/>
      <c r="D17" s="1">
        <v>39</v>
      </c>
      <c r="E17" s="1">
        <v>4</v>
      </c>
      <c r="F17" s="1">
        <v>2</v>
      </c>
      <c r="G17" s="1">
        <v>4</v>
      </c>
      <c r="H17" s="1">
        <v>4</v>
      </c>
      <c r="I17" s="1">
        <v>5</v>
      </c>
      <c r="J17" s="11">
        <v>2</v>
      </c>
      <c r="K17" s="1"/>
      <c r="L17" s="1">
        <v>1</v>
      </c>
      <c r="M17" s="1">
        <v>3</v>
      </c>
      <c r="N17" s="1">
        <v>1</v>
      </c>
      <c r="O17" s="37">
        <f t="shared" si="0"/>
        <v>65</v>
      </c>
    </row>
    <row r="18" spans="1:15" ht="24.95" customHeight="1" x14ac:dyDescent="0.15">
      <c r="A18" s="117"/>
      <c r="B18" s="119"/>
      <c r="C18" s="119"/>
      <c r="D18" s="58">
        <v>10287448</v>
      </c>
      <c r="E18" s="71">
        <v>457733</v>
      </c>
      <c r="F18" s="58">
        <v>171000</v>
      </c>
      <c r="G18" s="58">
        <v>514427</v>
      </c>
      <c r="H18" s="58">
        <v>2527469</v>
      </c>
      <c r="I18" s="71">
        <v>263789</v>
      </c>
      <c r="J18" s="72">
        <v>6288</v>
      </c>
      <c r="K18" s="71"/>
      <c r="L18" s="58">
        <v>1116900</v>
      </c>
      <c r="M18" s="71">
        <v>705648</v>
      </c>
      <c r="N18" s="71">
        <v>43800</v>
      </c>
      <c r="O18" s="73">
        <f t="shared" si="0"/>
        <v>16094502</v>
      </c>
    </row>
    <row r="19" spans="1:15" ht="18" customHeight="1" x14ac:dyDescent="0.15">
      <c r="A19" s="117"/>
      <c r="B19" s="119" t="s">
        <v>22</v>
      </c>
      <c r="C19" s="119"/>
      <c r="D19" s="1">
        <v>4</v>
      </c>
      <c r="E19" s="1"/>
      <c r="F19" s="1"/>
      <c r="G19" s="1">
        <v>1</v>
      </c>
      <c r="H19" s="1"/>
      <c r="I19" s="1"/>
      <c r="J19" s="1"/>
      <c r="K19" s="1"/>
      <c r="L19" s="1"/>
      <c r="M19" s="1">
        <v>1</v>
      </c>
      <c r="N19" s="1"/>
      <c r="O19" s="38">
        <f t="shared" si="0"/>
        <v>6</v>
      </c>
    </row>
    <row r="20" spans="1:15" ht="24.95" customHeight="1" x14ac:dyDescent="0.15">
      <c r="A20" s="117"/>
      <c r="B20" s="119"/>
      <c r="C20" s="119"/>
      <c r="D20" s="58">
        <v>84139</v>
      </c>
      <c r="E20" s="57"/>
      <c r="F20" s="57"/>
      <c r="G20" s="58">
        <v>113734</v>
      </c>
      <c r="H20" s="57"/>
      <c r="I20" s="57"/>
      <c r="J20" s="57"/>
      <c r="K20" s="57"/>
      <c r="L20" s="57"/>
      <c r="M20" s="58">
        <v>742</v>
      </c>
      <c r="N20" s="57"/>
      <c r="O20" s="75">
        <f t="shared" si="0"/>
        <v>198615</v>
      </c>
    </row>
    <row r="21" spans="1:15" ht="18" customHeight="1" x14ac:dyDescent="0.15">
      <c r="A21" s="117"/>
      <c r="B21" s="119" t="s">
        <v>23</v>
      </c>
      <c r="C21" s="119"/>
      <c r="D21" s="1">
        <v>20</v>
      </c>
      <c r="E21" s="1">
        <v>2</v>
      </c>
      <c r="F21" s="1">
        <v>3</v>
      </c>
      <c r="G21" s="1">
        <v>1</v>
      </c>
      <c r="H21" s="1">
        <v>2</v>
      </c>
      <c r="I21" s="1">
        <v>1</v>
      </c>
      <c r="J21" s="11">
        <v>2</v>
      </c>
      <c r="K21" s="1"/>
      <c r="L21" s="1">
        <v>4</v>
      </c>
      <c r="M21" s="1">
        <v>2</v>
      </c>
      <c r="N21" s="1"/>
      <c r="O21" s="37">
        <f t="shared" si="0"/>
        <v>37</v>
      </c>
    </row>
    <row r="22" spans="1:15" ht="24.95" customHeight="1" x14ac:dyDescent="0.15">
      <c r="A22" s="117"/>
      <c r="B22" s="119"/>
      <c r="C22" s="119"/>
      <c r="D22" s="58">
        <v>33853318</v>
      </c>
      <c r="E22" s="58">
        <v>339119</v>
      </c>
      <c r="F22" s="58">
        <v>50469</v>
      </c>
      <c r="G22" s="58">
        <v>355680</v>
      </c>
      <c r="H22" s="58">
        <v>20832</v>
      </c>
      <c r="I22" s="71">
        <v>88318</v>
      </c>
      <c r="J22" s="72">
        <v>33450</v>
      </c>
      <c r="K22" s="57"/>
      <c r="L22" s="71">
        <v>379374</v>
      </c>
      <c r="M22" s="58">
        <v>624291</v>
      </c>
      <c r="N22" s="71"/>
      <c r="O22" s="73">
        <f t="shared" si="0"/>
        <v>35744851</v>
      </c>
    </row>
    <row r="23" spans="1:15" ht="24.95" customHeight="1" thickBot="1" x14ac:dyDescent="0.2">
      <c r="A23" s="118"/>
      <c r="B23" s="136" t="s">
        <v>38</v>
      </c>
      <c r="C23" s="136"/>
      <c r="D23" s="92">
        <f>D12+D14+D16+D18+D20+D22</f>
        <v>171330355</v>
      </c>
      <c r="E23" s="92">
        <f>E12+E14+E16+E18+E20+E22</f>
        <v>104642559</v>
      </c>
      <c r="F23" s="92">
        <f>F12+F14+F16+F18+F20+F22</f>
        <v>5687463</v>
      </c>
      <c r="G23" s="92">
        <f>G12+G14+G16+G18+G20+G22</f>
        <v>70055425</v>
      </c>
      <c r="H23" s="92">
        <f>H12+H14+H16+H18+H20+H22</f>
        <v>2652076</v>
      </c>
      <c r="I23" s="92">
        <f t="shared" ref="I23:N23" si="1">I12+I14+I16+I18+I20+I22</f>
        <v>10914788</v>
      </c>
      <c r="J23" s="92">
        <f t="shared" si="1"/>
        <v>305505</v>
      </c>
      <c r="K23" s="92">
        <f t="shared" si="1"/>
        <v>272619</v>
      </c>
      <c r="L23" s="92">
        <f t="shared" si="1"/>
        <v>2037192</v>
      </c>
      <c r="M23" s="92">
        <f t="shared" si="1"/>
        <v>1870877</v>
      </c>
      <c r="N23" s="92">
        <f t="shared" si="1"/>
        <v>81960</v>
      </c>
      <c r="O23" s="93">
        <f t="shared" si="0"/>
        <v>369850819</v>
      </c>
    </row>
    <row r="24" spans="1:15" ht="18" customHeight="1" thickTop="1" x14ac:dyDescent="0.15">
      <c r="A24" s="143" t="s">
        <v>2</v>
      </c>
      <c r="B24" s="123" t="s">
        <v>0</v>
      </c>
      <c r="C24" s="137" t="s">
        <v>18</v>
      </c>
      <c r="D24" s="10">
        <v>141</v>
      </c>
      <c r="E24" s="8">
        <v>10</v>
      </c>
      <c r="F24" s="8">
        <v>5</v>
      </c>
      <c r="G24" s="8">
        <v>14</v>
      </c>
      <c r="H24" s="8">
        <v>7</v>
      </c>
      <c r="I24" s="8">
        <v>12</v>
      </c>
      <c r="J24" s="9">
        <v>5</v>
      </c>
      <c r="K24" s="8">
        <v>3</v>
      </c>
      <c r="L24" s="8">
        <v>10</v>
      </c>
      <c r="M24" s="8">
        <v>11</v>
      </c>
      <c r="N24" s="8">
        <v>2</v>
      </c>
      <c r="O24" s="36">
        <f t="shared" si="0"/>
        <v>220</v>
      </c>
    </row>
    <row r="25" spans="1:15" ht="24.95" customHeight="1" x14ac:dyDescent="0.15">
      <c r="A25" s="144"/>
      <c r="B25" s="119"/>
      <c r="C25" s="146"/>
      <c r="D25" s="77">
        <v>1060229</v>
      </c>
      <c r="E25" s="78">
        <v>14742</v>
      </c>
      <c r="F25" s="78">
        <v>7336</v>
      </c>
      <c r="G25" s="78">
        <v>7370</v>
      </c>
      <c r="H25" s="78">
        <v>5863</v>
      </c>
      <c r="I25" s="78">
        <v>32423</v>
      </c>
      <c r="J25" s="79">
        <v>12467</v>
      </c>
      <c r="K25" s="78">
        <v>8506</v>
      </c>
      <c r="L25" s="78">
        <v>20430</v>
      </c>
      <c r="M25" s="78">
        <v>13653</v>
      </c>
      <c r="N25" s="78">
        <v>401</v>
      </c>
      <c r="O25" s="75">
        <f>SUM(D25:N25)</f>
        <v>1183420</v>
      </c>
    </row>
    <row r="26" spans="1:15" ht="18" customHeight="1" x14ac:dyDescent="0.15">
      <c r="A26" s="144"/>
      <c r="B26" s="119" t="s">
        <v>1</v>
      </c>
      <c r="C26" s="146"/>
      <c r="D26" s="3">
        <v>85</v>
      </c>
      <c r="E26" s="7">
        <v>4</v>
      </c>
      <c r="F26" s="7">
        <v>4</v>
      </c>
      <c r="G26" s="7">
        <v>8</v>
      </c>
      <c r="H26" s="7">
        <v>4</v>
      </c>
      <c r="I26" s="7">
        <v>5</v>
      </c>
      <c r="J26" s="12">
        <v>2</v>
      </c>
      <c r="K26" s="7"/>
      <c r="L26" s="7">
        <v>6</v>
      </c>
      <c r="M26" s="7">
        <v>6</v>
      </c>
      <c r="N26" s="7"/>
      <c r="O26" s="38">
        <f t="shared" si="0"/>
        <v>124</v>
      </c>
    </row>
    <row r="27" spans="1:15" ht="24.95" customHeight="1" x14ac:dyDescent="0.15">
      <c r="A27" s="144"/>
      <c r="B27" s="119"/>
      <c r="C27" s="146"/>
      <c r="D27" s="58">
        <v>254393</v>
      </c>
      <c r="E27" s="71">
        <v>12494</v>
      </c>
      <c r="F27" s="71">
        <v>1073</v>
      </c>
      <c r="G27" s="71">
        <v>7217</v>
      </c>
      <c r="H27" s="71">
        <v>34134</v>
      </c>
      <c r="I27" s="71">
        <v>3386</v>
      </c>
      <c r="J27" s="72">
        <v>1939</v>
      </c>
      <c r="K27" s="57"/>
      <c r="L27" s="71">
        <v>6085</v>
      </c>
      <c r="M27" s="71">
        <v>4162</v>
      </c>
      <c r="N27" s="71"/>
      <c r="O27" s="73">
        <f>SUM(D27:N27)</f>
        <v>324883</v>
      </c>
    </row>
    <row r="28" spans="1:15" ht="18" customHeight="1" x14ac:dyDescent="0.15">
      <c r="A28" s="144"/>
      <c r="B28" s="119" t="s">
        <v>24</v>
      </c>
      <c r="C28" s="146"/>
      <c r="D28" s="54">
        <v>15</v>
      </c>
      <c r="E28" s="1"/>
      <c r="F28" s="1">
        <v>1</v>
      </c>
      <c r="G28" s="1"/>
      <c r="H28" s="1">
        <v>1</v>
      </c>
      <c r="I28" s="1">
        <v>3</v>
      </c>
      <c r="J28" s="1">
        <v>1</v>
      </c>
      <c r="K28" s="1"/>
      <c r="L28" s="55">
        <v>2</v>
      </c>
      <c r="M28" s="1">
        <v>1</v>
      </c>
      <c r="N28" s="1"/>
      <c r="O28" s="38">
        <f t="shared" si="0"/>
        <v>24</v>
      </c>
    </row>
    <row r="29" spans="1:15" ht="24.95" customHeight="1" x14ac:dyDescent="0.15">
      <c r="A29" s="144"/>
      <c r="B29" s="119"/>
      <c r="C29" s="146"/>
      <c r="D29" s="60">
        <v>176287</v>
      </c>
      <c r="E29" s="71"/>
      <c r="F29" s="57">
        <v>17</v>
      </c>
      <c r="G29" s="71"/>
      <c r="H29" s="58">
        <v>44526</v>
      </c>
      <c r="I29" s="71">
        <v>19861</v>
      </c>
      <c r="J29" s="57"/>
      <c r="K29" s="57"/>
      <c r="L29" s="80">
        <v>7000</v>
      </c>
      <c r="M29" s="71">
        <v>2851</v>
      </c>
      <c r="N29" s="57"/>
      <c r="O29" s="75">
        <f t="shared" ref="O29:O35" si="2">SUM(D29:N29)</f>
        <v>250542</v>
      </c>
    </row>
    <row r="30" spans="1:15" ht="18" customHeight="1" x14ac:dyDescent="0.15">
      <c r="A30" s="144"/>
      <c r="B30" s="119" t="s">
        <v>25</v>
      </c>
      <c r="C30" s="146"/>
      <c r="D30" s="2">
        <v>67</v>
      </c>
      <c r="E30" s="1">
        <v>5</v>
      </c>
      <c r="F30" s="1"/>
      <c r="G30" s="1">
        <v>2</v>
      </c>
      <c r="H30" s="1">
        <v>1</v>
      </c>
      <c r="I30" s="1">
        <v>4</v>
      </c>
      <c r="J30" s="11">
        <v>1</v>
      </c>
      <c r="K30" s="1">
        <v>5</v>
      </c>
      <c r="L30" s="55">
        <v>7</v>
      </c>
      <c r="M30" s="55">
        <v>2</v>
      </c>
      <c r="N30" s="1"/>
      <c r="O30" s="37">
        <f t="shared" si="2"/>
        <v>94</v>
      </c>
    </row>
    <row r="31" spans="1:15" ht="24.95" customHeight="1" x14ac:dyDescent="0.15">
      <c r="A31" s="144"/>
      <c r="B31" s="119"/>
      <c r="C31" s="146"/>
      <c r="D31" s="58">
        <v>364071</v>
      </c>
      <c r="E31" s="71">
        <v>2119</v>
      </c>
      <c r="F31" s="57"/>
      <c r="G31" s="71">
        <v>552</v>
      </c>
      <c r="H31" s="71">
        <v>165</v>
      </c>
      <c r="I31" s="71">
        <v>5110</v>
      </c>
      <c r="J31" s="72">
        <v>3000</v>
      </c>
      <c r="K31" s="71">
        <v>12270</v>
      </c>
      <c r="L31" s="60">
        <v>977732</v>
      </c>
      <c r="M31" s="71">
        <v>5223</v>
      </c>
      <c r="N31" s="71"/>
      <c r="O31" s="73">
        <f t="shared" si="2"/>
        <v>1370242</v>
      </c>
    </row>
    <row r="32" spans="1:15" ht="24.95" customHeight="1" thickBot="1" x14ac:dyDescent="0.2">
      <c r="A32" s="145"/>
      <c r="B32" s="147" t="s">
        <v>39</v>
      </c>
      <c r="C32" s="147"/>
      <c r="D32" s="64">
        <f>D25+D27+D29+D31</f>
        <v>1854980</v>
      </c>
      <c r="E32" s="64">
        <f>E25+E27+E29+E31</f>
        <v>29355</v>
      </c>
      <c r="F32" s="64">
        <f>F25+F27+F29+F31</f>
        <v>8426</v>
      </c>
      <c r="G32" s="64">
        <f>G25+G27+G29+G31</f>
        <v>15139</v>
      </c>
      <c r="H32" s="64">
        <f>H25+H27+H29+H31</f>
        <v>84688</v>
      </c>
      <c r="I32" s="64">
        <f t="shared" ref="I32:N32" si="3">I25+I27+I29+I31</f>
        <v>60780</v>
      </c>
      <c r="J32" s="64">
        <f t="shared" si="3"/>
        <v>17406</v>
      </c>
      <c r="K32" s="64">
        <f t="shared" si="3"/>
        <v>20776</v>
      </c>
      <c r="L32" s="64">
        <f t="shared" si="3"/>
        <v>1011247</v>
      </c>
      <c r="M32" s="64">
        <f t="shared" si="3"/>
        <v>25889</v>
      </c>
      <c r="N32" s="64">
        <f t="shared" si="3"/>
        <v>401</v>
      </c>
      <c r="O32" s="76">
        <f t="shared" si="2"/>
        <v>3129087</v>
      </c>
    </row>
    <row r="33" spans="1:15" ht="24.95" customHeight="1" thickTop="1" thickBot="1" x14ac:dyDescent="0.2">
      <c r="A33" s="152" t="s">
        <v>26</v>
      </c>
      <c r="B33" s="153"/>
      <c r="C33" s="153"/>
      <c r="D33" s="81">
        <f>D23+D32</f>
        <v>173185335</v>
      </c>
      <c r="E33" s="81">
        <f t="shared" ref="E33:N33" si="4">E23+E32</f>
        <v>104671914</v>
      </c>
      <c r="F33" s="81">
        <f t="shared" si="4"/>
        <v>5695889</v>
      </c>
      <c r="G33" s="81">
        <f t="shared" si="4"/>
        <v>70070564</v>
      </c>
      <c r="H33" s="81">
        <f t="shared" si="4"/>
        <v>2736764</v>
      </c>
      <c r="I33" s="81">
        <f t="shared" si="4"/>
        <v>10975568</v>
      </c>
      <c r="J33" s="81">
        <f t="shared" si="4"/>
        <v>322911</v>
      </c>
      <c r="K33" s="81">
        <f t="shared" si="4"/>
        <v>293395</v>
      </c>
      <c r="L33" s="81">
        <f t="shared" si="4"/>
        <v>3048439</v>
      </c>
      <c r="M33" s="81">
        <f t="shared" si="4"/>
        <v>1896766</v>
      </c>
      <c r="N33" s="81">
        <f t="shared" si="4"/>
        <v>82361</v>
      </c>
      <c r="O33" s="82">
        <f t="shared" si="2"/>
        <v>372979906</v>
      </c>
    </row>
    <row r="34" spans="1:15" ht="24.95" customHeight="1" thickTop="1" x14ac:dyDescent="0.15">
      <c r="A34" s="160" t="s">
        <v>55</v>
      </c>
      <c r="B34" s="161"/>
      <c r="C34" s="162"/>
      <c r="D34" s="83">
        <v>90088365</v>
      </c>
      <c r="E34" s="84">
        <v>4109569</v>
      </c>
      <c r="F34" s="84">
        <v>3515356</v>
      </c>
      <c r="G34" s="84">
        <v>12236316</v>
      </c>
      <c r="H34" s="84">
        <v>9325398</v>
      </c>
      <c r="I34" s="84">
        <v>4167835</v>
      </c>
      <c r="J34" s="85">
        <v>1481303</v>
      </c>
      <c r="K34" s="84">
        <v>1609811</v>
      </c>
      <c r="L34" s="84">
        <v>7053279</v>
      </c>
      <c r="M34" s="84">
        <v>4699634</v>
      </c>
      <c r="N34" s="84">
        <v>1390361</v>
      </c>
      <c r="O34" s="86">
        <f t="shared" si="2"/>
        <v>139677227</v>
      </c>
    </row>
    <row r="35" spans="1:15" ht="24.95" customHeight="1" thickBot="1" x14ac:dyDescent="0.2">
      <c r="A35" s="163" t="s">
        <v>58</v>
      </c>
      <c r="B35" s="164"/>
      <c r="C35" s="165"/>
      <c r="D35" s="87">
        <v>1047681</v>
      </c>
      <c r="E35" s="87">
        <v>12580</v>
      </c>
      <c r="F35" s="87">
        <v>163389</v>
      </c>
      <c r="G35" s="87">
        <v>90603</v>
      </c>
      <c r="H35" s="87">
        <v>6072171</v>
      </c>
      <c r="I35" s="87">
        <v>50104</v>
      </c>
      <c r="J35" s="87">
        <v>789</v>
      </c>
      <c r="K35" s="87">
        <v>1021</v>
      </c>
      <c r="L35" s="87">
        <v>0</v>
      </c>
      <c r="M35" s="87">
        <v>17931</v>
      </c>
      <c r="N35" s="87">
        <v>7528</v>
      </c>
      <c r="O35" s="88">
        <f t="shared" si="2"/>
        <v>7463797</v>
      </c>
    </row>
    <row r="36" spans="1:15" ht="24.95" customHeight="1" thickBot="1" x14ac:dyDescent="0.2">
      <c r="A36" s="154" t="s">
        <v>27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91">
        <f>D33+E33+F33+G33+H33+I33+J33+K33+L33+M33+N33</f>
        <v>372979906</v>
      </c>
    </row>
    <row r="37" spans="1:15" ht="24.95" customHeight="1" thickBot="1" x14ac:dyDescent="0.2">
      <c r="A37" s="156" t="s">
        <v>57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8"/>
      <c r="O37" s="90">
        <v>0.71499999999999997</v>
      </c>
    </row>
    <row r="38" spans="1:15" ht="15" customHeight="1" x14ac:dyDescent="0.15">
      <c r="A38" s="4" t="s">
        <v>61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5" ht="15" customHeight="1" x14ac:dyDescent="0.15">
      <c r="A39" s="4" t="s">
        <v>28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5" ht="15" customHeight="1" x14ac:dyDescent="0.15">
      <c r="A40" s="4" t="s">
        <v>63</v>
      </c>
      <c r="B40" s="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6"/>
    </row>
    <row r="41" spans="1:15" ht="15" customHeight="1" x14ac:dyDescent="0.15">
      <c r="A41" s="4" t="s">
        <v>56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5" x14ac:dyDescent="0.15">
      <c r="A42" s="4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1:15" x14ac:dyDescent="0.15">
      <c r="A43" s="4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5" x14ac:dyDescent="0.15">
      <c r="A44" s="4"/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1:15" ht="16.5" customHeight="1" thickBot="1" x14ac:dyDescent="0.2">
      <c r="A45" t="s">
        <v>36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1:15" ht="5.25" customHeight="1" x14ac:dyDescent="0.15">
      <c r="A46" s="128" t="s">
        <v>37</v>
      </c>
      <c r="B46" s="129"/>
      <c r="C46" s="138" t="s">
        <v>42</v>
      </c>
      <c r="D46" s="121" t="s">
        <v>46</v>
      </c>
      <c r="E46" s="121" t="s">
        <v>47</v>
      </c>
      <c r="F46" s="121" t="s">
        <v>48</v>
      </c>
      <c r="G46" s="121" t="s">
        <v>49</v>
      </c>
      <c r="H46" s="121" t="s">
        <v>50</v>
      </c>
      <c r="I46" s="121" t="s">
        <v>51</v>
      </c>
      <c r="J46" s="121" t="s">
        <v>52</v>
      </c>
      <c r="K46" s="97" t="s">
        <v>4</v>
      </c>
      <c r="L46" s="159"/>
      <c r="M46" s="159"/>
      <c r="N46" s="159"/>
      <c r="O46" s="159"/>
    </row>
    <row r="47" spans="1:15" ht="18" customHeight="1" x14ac:dyDescent="0.15">
      <c r="A47" s="130"/>
      <c r="B47" s="135"/>
      <c r="C47" s="122"/>
      <c r="D47" s="122"/>
      <c r="E47" s="122"/>
      <c r="F47" s="122"/>
      <c r="G47" s="122"/>
      <c r="H47" s="122"/>
      <c r="I47" s="122"/>
      <c r="J47" s="122"/>
      <c r="K47" s="170"/>
      <c r="L47" s="159"/>
      <c r="M47" s="159"/>
      <c r="N47" s="159"/>
      <c r="O47" s="159"/>
    </row>
    <row r="48" spans="1:15" ht="18" customHeight="1" x14ac:dyDescent="0.15">
      <c r="A48" s="130"/>
      <c r="B48" s="135"/>
      <c r="C48" s="123"/>
      <c r="D48" s="123"/>
      <c r="E48" s="123"/>
      <c r="F48" s="123"/>
      <c r="G48" s="123"/>
      <c r="H48" s="123"/>
      <c r="I48" s="123"/>
      <c r="J48" s="123"/>
      <c r="K48" s="171"/>
      <c r="L48" s="159"/>
      <c r="M48" s="159"/>
      <c r="N48" s="159"/>
      <c r="O48" s="159"/>
    </row>
    <row r="49" spans="1:15" ht="5.0999999999999996" customHeight="1" x14ac:dyDescent="0.15">
      <c r="A49" s="130"/>
      <c r="B49" s="135"/>
      <c r="C49" s="113" t="s">
        <v>43</v>
      </c>
      <c r="D49" s="95">
        <v>6</v>
      </c>
      <c r="E49" s="95">
        <v>1</v>
      </c>
      <c r="F49" s="95">
        <v>1</v>
      </c>
      <c r="G49" s="95">
        <v>1</v>
      </c>
      <c r="H49" s="95">
        <v>1</v>
      </c>
      <c r="I49" s="95">
        <v>1</v>
      </c>
      <c r="J49" s="95">
        <v>1</v>
      </c>
      <c r="K49" s="172">
        <v>12</v>
      </c>
      <c r="L49" s="22"/>
      <c r="M49" s="22"/>
      <c r="N49" s="22"/>
      <c r="O49" s="159"/>
    </row>
    <row r="50" spans="1:15" ht="20.100000000000001" customHeight="1" x14ac:dyDescent="0.15">
      <c r="A50" s="130"/>
      <c r="B50" s="135"/>
      <c r="C50" s="114"/>
      <c r="D50" s="96"/>
      <c r="E50" s="96"/>
      <c r="F50" s="96"/>
      <c r="G50" s="96"/>
      <c r="H50" s="96"/>
      <c r="I50" s="96"/>
      <c r="J50" s="96"/>
      <c r="K50" s="173"/>
      <c r="L50" s="22"/>
      <c r="M50" s="22"/>
      <c r="N50" s="22"/>
      <c r="O50" s="23"/>
    </row>
    <row r="51" spans="1:15" ht="24" customHeight="1" thickBot="1" x14ac:dyDescent="0.2">
      <c r="A51" s="132"/>
      <c r="B51" s="133"/>
      <c r="C51" s="115"/>
      <c r="D51" s="24">
        <v>6</v>
      </c>
      <c r="E51" s="24">
        <v>1</v>
      </c>
      <c r="F51" s="24">
        <v>1</v>
      </c>
      <c r="G51" s="24">
        <v>1</v>
      </c>
      <c r="H51" s="24">
        <v>1</v>
      </c>
      <c r="I51" s="24">
        <v>1</v>
      </c>
      <c r="J51" s="24">
        <v>1</v>
      </c>
      <c r="K51" s="25">
        <v>12</v>
      </c>
      <c r="L51" s="22"/>
      <c r="M51" s="22"/>
      <c r="N51" s="22"/>
      <c r="O51" s="23"/>
    </row>
    <row r="52" spans="1:15" ht="24.95" customHeight="1" thickTop="1" x14ac:dyDescent="0.15">
      <c r="A52" s="168" t="s">
        <v>16</v>
      </c>
      <c r="B52" s="34" t="s">
        <v>17</v>
      </c>
      <c r="C52" s="169" t="s">
        <v>45</v>
      </c>
      <c r="D52" s="40">
        <v>3</v>
      </c>
      <c r="E52" s="40"/>
      <c r="F52" s="40"/>
      <c r="G52" s="40"/>
      <c r="H52" s="40"/>
      <c r="I52" s="40"/>
      <c r="J52" s="41"/>
      <c r="K52" s="28">
        <v>3</v>
      </c>
      <c r="L52" s="20"/>
      <c r="M52" s="20"/>
      <c r="N52" s="20"/>
      <c r="O52" s="21"/>
    </row>
    <row r="53" spans="1:15" ht="24.95" customHeight="1" x14ac:dyDescent="0.15">
      <c r="A53" s="117"/>
      <c r="B53" s="26" t="s">
        <v>19</v>
      </c>
      <c r="C53" s="119"/>
      <c r="D53" s="42">
        <v>1</v>
      </c>
      <c r="E53" s="42">
        <v>1</v>
      </c>
      <c r="F53" s="42"/>
      <c r="G53" s="42"/>
      <c r="H53" s="42"/>
      <c r="I53" s="42"/>
      <c r="J53" s="42"/>
      <c r="K53" s="29">
        <v>2</v>
      </c>
      <c r="L53" s="20"/>
      <c r="M53" s="20"/>
      <c r="N53" s="20"/>
      <c r="O53" s="21"/>
    </row>
    <row r="54" spans="1:15" ht="24.95" customHeight="1" x14ac:dyDescent="0.15">
      <c r="A54" s="117"/>
      <c r="B54" s="26" t="s">
        <v>20</v>
      </c>
      <c r="C54" s="119"/>
      <c r="D54" s="42"/>
      <c r="E54" s="42"/>
      <c r="F54" s="42"/>
      <c r="G54" s="42"/>
      <c r="H54" s="42"/>
      <c r="I54" s="42"/>
      <c r="J54" s="43"/>
      <c r="K54" s="29"/>
      <c r="L54" s="20"/>
      <c r="M54" s="20"/>
      <c r="N54" s="20"/>
      <c r="O54" s="21"/>
    </row>
    <row r="55" spans="1:15" ht="24.95" customHeight="1" x14ac:dyDescent="0.15">
      <c r="A55" s="117"/>
      <c r="B55" s="26" t="s">
        <v>21</v>
      </c>
      <c r="C55" s="119"/>
      <c r="D55" s="42"/>
      <c r="E55" s="42"/>
      <c r="F55" s="42"/>
      <c r="G55" s="42"/>
      <c r="H55" s="42"/>
      <c r="I55" s="42"/>
      <c r="J55" s="43"/>
      <c r="K55" s="29"/>
      <c r="L55" s="20"/>
      <c r="M55" s="20"/>
      <c r="N55" s="20"/>
      <c r="O55" s="21"/>
    </row>
    <row r="56" spans="1:15" ht="24.95" customHeight="1" x14ac:dyDescent="0.15">
      <c r="A56" s="117"/>
      <c r="B56" s="26" t="s">
        <v>22</v>
      </c>
      <c r="C56" s="119"/>
      <c r="D56" s="42"/>
      <c r="E56" s="42"/>
      <c r="F56" s="42"/>
      <c r="G56" s="42"/>
      <c r="H56" s="42"/>
      <c r="I56" s="42"/>
      <c r="J56" s="42"/>
      <c r="K56" s="29"/>
      <c r="L56" s="20"/>
      <c r="M56" s="20"/>
      <c r="N56" s="20"/>
      <c r="O56" s="21"/>
    </row>
    <row r="57" spans="1:15" ht="24.95" customHeight="1" thickBot="1" x14ac:dyDescent="0.2">
      <c r="A57" s="118"/>
      <c r="B57" s="27" t="s">
        <v>23</v>
      </c>
      <c r="C57" s="136"/>
      <c r="D57" s="42">
        <v>1</v>
      </c>
      <c r="E57" s="42"/>
      <c r="F57" s="42"/>
      <c r="G57" s="42"/>
      <c r="H57" s="42"/>
      <c r="I57" s="42"/>
      <c r="J57" s="43"/>
      <c r="K57" s="29">
        <v>1</v>
      </c>
      <c r="L57" s="20"/>
      <c r="M57" s="20"/>
      <c r="N57" s="20"/>
      <c r="O57" s="21"/>
    </row>
    <row r="58" spans="1:15" ht="24.95" customHeight="1" thickTop="1" x14ac:dyDescent="0.15">
      <c r="A58" s="143" t="s">
        <v>2</v>
      </c>
      <c r="B58" s="17" t="s">
        <v>0</v>
      </c>
      <c r="C58" s="137" t="s">
        <v>45</v>
      </c>
      <c r="D58" s="44"/>
      <c r="E58" s="45"/>
      <c r="F58" s="45"/>
      <c r="G58" s="45"/>
      <c r="H58" s="45"/>
      <c r="I58" s="45"/>
      <c r="J58" s="46"/>
      <c r="K58" s="33"/>
      <c r="L58" s="20"/>
      <c r="M58" s="20"/>
      <c r="N58" s="20"/>
      <c r="O58" s="21"/>
    </row>
    <row r="59" spans="1:15" ht="24.95" customHeight="1" x14ac:dyDescent="0.15">
      <c r="A59" s="144"/>
      <c r="B59" s="18" t="s">
        <v>1</v>
      </c>
      <c r="C59" s="146"/>
      <c r="D59" s="47">
        <v>1</v>
      </c>
      <c r="E59" s="48">
        <v>1</v>
      </c>
      <c r="F59" s="48"/>
      <c r="G59" s="48"/>
      <c r="H59" s="48"/>
      <c r="I59" s="48"/>
      <c r="J59" s="49"/>
      <c r="K59" s="30">
        <v>2</v>
      </c>
      <c r="L59" s="20"/>
      <c r="M59" s="20"/>
      <c r="N59" s="20"/>
      <c r="O59" s="21"/>
    </row>
    <row r="60" spans="1:15" ht="24.95" customHeight="1" x14ac:dyDescent="0.15">
      <c r="A60" s="144"/>
      <c r="B60" s="18" t="s">
        <v>24</v>
      </c>
      <c r="C60" s="146"/>
      <c r="D60" s="50"/>
      <c r="E60" s="42"/>
      <c r="F60" s="42"/>
      <c r="G60" s="42"/>
      <c r="H60" s="42"/>
      <c r="I60" s="42"/>
      <c r="J60" s="42"/>
      <c r="K60" s="29"/>
      <c r="L60" s="20"/>
      <c r="M60" s="20"/>
      <c r="N60" s="20"/>
      <c r="O60" s="21"/>
    </row>
    <row r="61" spans="1:15" ht="24.95" customHeight="1" thickBot="1" x14ac:dyDescent="0.2">
      <c r="A61" s="166"/>
      <c r="B61" s="19" t="s">
        <v>25</v>
      </c>
      <c r="C61" s="167"/>
      <c r="D61" s="51">
        <v>1</v>
      </c>
      <c r="E61" s="52"/>
      <c r="F61" s="52"/>
      <c r="G61" s="52"/>
      <c r="H61" s="52"/>
      <c r="I61" s="52"/>
      <c r="J61" s="53"/>
      <c r="K61" s="31">
        <v>1</v>
      </c>
      <c r="L61" s="20"/>
      <c r="M61" s="20"/>
      <c r="N61" s="20"/>
      <c r="O61" s="21"/>
    </row>
    <row r="62" spans="1:15" ht="24.95" customHeight="1" x14ac:dyDescent="0.15">
      <c r="A62" s="4" t="s">
        <v>62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5" ht="24.95" customHeight="1" x14ac:dyDescent="0.15">
      <c r="A63" s="4"/>
      <c r="B63" s="4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6"/>
    </row>
    <row r="65" spans="1:12" ht="20.100000000000001" customHeight="1" x14ac:dyDescent="0.15">
      <c r="A65" t="s">
        <v>54</v>
      </c>
    </row>
    <row r="66" spans="1:12" ht="20.100000000000001" customHeight="1" thickBot="1" x14ac:dyDescent="0.2">
      <c r="A66" t="s">
        <v>3</v>
      </c>
    </row>
    <row r="67" spans="1:12" ht="6" customHeight="1" x14ac:dyDescent="0.15">
      <c r="A67" s="128" t="s">
        <v>37</v>
      </c>
      <c r="B67" s="129"/>
      <c r="C67" s="16"/>
      <c r="D67" s="121" t="s">
        <v>29</v>
      </c>
      <c r="E67" s="121" t="s">
        <v>30</v>
      </c>
      <c r="F67" s="121" t="s">
        <v>31</v>
      </c>
      <c r="G67" s="121" t="s">
        <v>32</v>
      </c>
      <c r="H67" s="121" t="s">
        <v>33</v>
      </c>
      <c r="I67" s="121" t="s">
        <v>34</v>
      </c>
      <c r="J67" s="103" t="s">
        <v>4</v>
      </c>
      <c r="K67" s="104"/>
    </row>
    <row r="68" spans="1:12" x14ac:dyDescent="0.15">
      <c r="A68" s="130"/>
      <c r="B68" s="131"/>
      <c r="C68" s="114" t="s">
        <v>44</v>
      </c>
      <c r="D68" s="122"/>
      <c r="E68" s="122"/>
      <c r="F68" s="122"/>
      <c r="G68" s="122"/>
      <c r="H68" s="122"/>
      <c r="I68" s="122"/>
      <c r="J68" s="105"/>
      <c r="K68" s="106"/>
    </row>
    <row r="69" spans="1:12" x14ac:dyDescent="0.15">
      <c r="A69" s="130"/>
      <c r="B69" s="131"/>
      <c r="C69" s="134"/>
      <c r="D69" s="123"/>
      <c r="E69" s="123"/>
      <c r="F69" s="123"/>
      <c r="G69" s="123"/>
      <c r="H69" s="123"/>
      <c r="I69" s="123"/>
      <c r="J69" s="107"/>
      <c r="K69" s="108"/>
    </row>
    <row r="70" spans="1:12" ht="5.25" customHeight="1" x14ac:dyDescent="0.15">
      <c r="A70" s="130"/>
      <c r="B70" s="131"/>
      <c r="C70" s="113" t="s">
        <v>43</v>
      </c>
      <c r="D70" s="95">
        <v>11</v>
      </c>
      <c r="E70" s="95">
        <v>9</v>
      </c>
      <c r="F70" s="95">
        <v>132</v>
      </c>
      <c r="G70" s="95">
        <v>277</v>
      </c>
      <c r="H70" s="95">
        <v>22</v>
      </c>
      <c r="I70" s="95">
        <v>3</v>
      </c>
      <c r="J70" s="109">
        <f>SUM(D70:I71)</f>
        <v>454</v>
      </c>
      <c r="K70" s="110"/>
    </row>
    <row r="71" spans="1:12" ht="19.5" customHeight="1" x14ac:dyDescent="0.15">
      <c r="A71" s="130"/>
      <c r="B71" s="131"/>
      <c r="C71" s="114"/>
      <c r="D71" s="102"/>
      <c r="E71" s="102"/>
      <c r="F71" s="102"/>
      <c r="G71" s="102"/>
      <c r="H71" s="102"/>
      <c r="I71" s="102"/>
      <c r="J71" s="111"/>
      <c r="K71" s="112"/>
    </row>
    <row r="72" spans="1:12" ht="22.5" customHeight="1" thickBot="1" x14ac:dyDescent="0.2">
      <c r="A72" s="132"/>
      <c r="B72" s="133"/>
      <c r="C72" s="115"/>
      <c r="D72" s="67">
        <v>13</v>
      </c>
      <c r="E72" s="67">
        <v>10</v>
      </c>
      <c r="F72" s="24">
        <v>134</v>
      </c>
      <c r="G72" s="67">
        <v>280</v>
      </c>
      <c r="H72" s="67">
        <v>22</v>
      </c>
      <c r="I72" s="67">
        <v>3</v>
      </c>
      <c r="J72" s="139">
        <f t="shared" ref="J72:J93" si="5">SUM(D72:I72)</f>
        <v>462</v>
      </c>
      <c r="K72" s="140"/>
    </row>
    <row r="73" spans="1:12" ht="18" customHeight="1" thickTop="1" x14ac:dyDescent="0.15">
      <c r="A73" s="116" t="s">
        <v>16</v>
      </c>
      <c r="B73" s="123" t="s">
        <v>17</v>
      </c>
      <c r="C73" s="137" t="s">
        <v>18</v>
      </c>
      <c r="D73" s="48">
        <v>1</v>
      </c>
      <c r="E73" s="48"/>
      <c r="F73" s="48">
        <v>50</v>
      </c>
      <c r="G73" s="48">
        <v>44</v>
      </c>
      <c r="H73" s="56">
        <v>1</v>
      </c>
      <c r="I73" s="48"/>
      <c r="J73" s="120">
        <f t="shared" si="5"/>
        <v>96</v>
      </c>
      <c r="K73" s="110"/>
      <c r="L73" s="14"/>
    </row>
    <row r="74" spans="1:12" ht="20.100000000000001" customHeight="1" x14ac:dyDescent="0.15">
      <c r="A74" s="117"/>
      <c r="B74" s="119"/>
      <c r="C74" s="119"/>
      <c r="D74" s="58">
        <v>450</v>
      </c>
      <c r="E74" s="58"/>
      <c r="F74" s="58">
        <v>249212291</v>
      </c>
      <c r="G74" s="58">
        <v>40232077</v>
      </c>
      <c r="H74" s="68">
        <v>114995</v>
      </c>
      <c r="I74" s="57"/>
      <c r="J74" s="124">
        <f t="shared" si="5"/>
        <v>289559813</v>
      </c>
      <c r="K74" s="125"/>
      <c r="L74" s="14"/>
    </row>
    <row r="75" spans="1:12" ht="18" customHeight="1" x14ac:dyDescent="0.15">
      <c r="A75" s="117"/>
      <c r="B75" s="119" t="s">
        <v>19</v>
      </c>
      <c r="C75" s="119"/>
      <c r="D75" s="42"/>
      <c r="E75" s="42"/>
      <c r="F75" s="42">
        <v>31</v>
      </c>
      <c r="G75" s="42">
        <v>19</v>
      </c>
      <c r="H75" s="42"/>
      <c r="I75" s="42"/>
      <c r="J75" s="120">
        <f t="shared" si="5"/>
        <v>50</v>
      </c>
      <c r="K75" s="110"/>
      <c r="L75" s="14"/>
    </row>
    <row r="76" spans="1:12" ht="20.100000000000001" customHeight="1" x14ac:dyDescent="0.15">
      <c r="A76" s="117"/>
      <c r="B76" s="119"/>
      <c r="C76" s="119"/>
      <c r="D76" s="58"/>
      <c r="E76" s="58"/>
      <c r="F76" s="58">
        <v>408405</v>
      </c>
      <c r="G76" s="58">
        <v>350904</v>
      </c>
      <c r="H76" s="57"/>
      <c r="I76" s="57"/>
      <c r="J76" s="124">
        <f t="shared" si="5"/>
        <v>759309</v>
      </c>
      <c r="K76" s="125"/>
      <c r="L76" s="14"/>
    </row>
    <row r="77" spans="1:12" ht="18" customHeight="1" x14ac:dyDescent="0.15">
      <c r="A77" s="117"/>
      <c r="B77" s="119" t="s">
        <v>20</v>
      </c>
      <c r="C77" s="119"/>
      <c r="D77" s="50"/>
      <c r="E77" s="42">
        <v>1</v>
      </c>
      <c r="F77" s="50">
        <v>30</v>
      </c>
      <c r="G77" s="42">
        <v>9</v>
      </c>
      <c r="H77" s="42"/>
      <c r="I77" s="42"/>
      <c r="J77" s="120">
        <f t="shared" si="5"/>
        <v>40</v>
      </c>
      <c r="K77" s="110"/>
      <c r="L77" s="14"/>
    </row>
    <row r="78" spans="1:12" ht="20.100000000000001" customHeight="1" x14ac:dyDescent="0.15">
      <c r="A78" s="117"/>
      <c r="B78" s="119"/>
      <c r="C78" s="119"/>
      <c r="D78" s="58"/>
      <c r="E78" s="58"/>
      <c r="F78" s="58">
        <v>27122500</v>
      </c>
      <c r="G78" s="58">
        <v>371229</v>
      </c>
      <c r="H78" s="57"/>
      <c r="I78" s="57"/>
      <c r="J78" s="124">
        <f t="shared" si="5"/>
        <v>27493729</v>
      </c>
      <c r="K78" s="125"/>
      <c r="L78" s="14"/>
    </row>
    <row r="79" spans="1:12" ht="18" customHeight="1" x14ac:dyDescent="0.15">
      <c r="A79" s="117"/>
      <c r="B79" s="119" t="s">
        <v>21</v>
      </c>
      <c r="C79" s="119"/>
      <c r="D79" s="42"/>
      <c r="E79" s="42"/>
      <c r="F79" s="50">
        <v>3</v>
      </c>
      <c r="G79" s="42">
        <v>62</v>
      </c>
      <c r="H79" s="42"/>
      <c r="I79" s="42"/>
      <c r="J79" s="120">
        <f t="shared" si="5"/>
        <v>65</v>
      </c>
      <c r="K79" s="110"/>
      <c r="L79" s="14"/>
    </row>
    <row r="80" spans="1:12" ht="20.100000000000001" customHeight="1" x14ac:dyDescent="0.15">
      <c r="A80" s="117"/>
      <c r="B80" s="119"/>
      <c r="C80" s="119"/>
      <c r="D80" s="57"/>
      <c r="E80" s="58"/>
      <c r="F80" s="58">
        <v>587915</v>
      </c>
      <c r="G80" s="58">
        <v>15506587</v>
      </c>
      <c r="H80" s="57"/>
      <c r="I80" s="57"/>
      <c r="J80" s="124">
        <f t="shared" si="5"/>
        <v>16094502</v>
      </c>
      <c r="K80" s="125"/>
      <c r="L80" s="14"/>
    </row>
    <row r="81" spans="1:13" ht="18" customHeight="1" x14ac:dyDescent="0.15">
      <c r="A81" s="117"/>
      <c r="B81" s="119" t="s">
        <v>22</v>
      </c>
      <c r="C81" s="119"/>
      <c r="D81" s="42"/>
      <c r="E81" s="42"/>
      <c r="F81" s="42">
        <v>3</v>
      </c>
      <c r="G81" s="42">
        <v>3</v>
      </c>
      <c r="H81" s="42"/>
      <c r="I81" s="42"/>
      <c r="J81" s="120">
        <f t="shared" si="5"/>
        <v>6</v>
      </c>
      <c r="K81" s="110"/>
      <c r="L81" s="14"/>
    </row>
    <row r="82" spans="1:13" ht="20.100000000000001" customHeight="1" x14ac:dyDescent="0.15">
      <c r="A82" s="117"/>
      <c r="B82" s="119"/>
      <c r="C82" s="119"/>
      <c r="D82" s="57"/>
      <c r="E82" s="58"/>
      <c r="F82" s="59">
        <v>78961</v>
      </c>
      <c r="G82" s="58">
        <v>119654</v>
      </c>
      <c r="H82" s="57"/>
      <c r="I82" s="57"/>
      <c r="J82" s="124">
        <f t="shared" si="5"/>
        <v>198615</v>
      </c>
      <c r="K82" s="125"/>
      <c r="L82" s="14"/>
    </row>
    <row r="83" spans="1:13" ht="18" customHeight="1" x14ac:dyDescent="0.15">
      <c r="A83" s="117"/>
      <c r="B83" s="119" t="s">
        <v>23</v>
      </c>
      <c r="C83" s="119"/>
      <c r="D83" s="42"/>
      <c r="E83" s="42">
        <v>1</v>
      </c>
      <c r="F83" s="42">
        <v>24</v>
      </c>
      <c r="G83" s="42">
        <v>11</v>
      </c>
      <c r="H83" s="69">
        <v>1</v>
      </c>
      <c r="I83" s="42"/>
      <c r="J83" s="120">
        <f t="shared" si="5"/>
        <v>37</v>
      </c>
      <c r="K83" s="110"/>
      <c r="L83" s="14"/>
    </row>
    <row r="84" spans="1:13" ht="20.100000000000001" customHeight="1" x14ac:dyDescent="0.15">
      <c r="A84" s="117"/>
      <c r="B84" s="119"/>
      <c r="C84" s="119"/>
      <c r="D84" s="58"/>
      <c r="E84" s="58">
        <v>203040</v>
      </c>
      <c r="F84" s="58">
        <v>23859458</v>
      </c>
      <c r="G84" s="58">
        <v>1292339</v>
      </c>
      <c r="H84" s="59">
        <v>10390014</v>
      </c>
      <c r="I84" s="57"/>
      <c r="J84" s="124">
        <f t="shared" si="5"/>
        <v>35744851</v>
      </c>
      <c r="K84" s="125"/>
      <c r="L84" s="14"/>
    </row>
    <row r="85" spans="1:13" ht="20.100000000000001" customHeight="1" thickBot="1" x14ac:dyDescent="0.2">
      <c r="A85" s="118"/>
      <c r="B85" s="136" t="s">
        <v>40</v>
      </c>
      <c r="C85" s="136"/>
      <c r="D85" s="92">
        <f t="shared" ref="D85:I85" si="6">D74+D76+D78+D80+D82+D84</f>
        <v>450</v>
      </c>
      <c r="E85" s="92">
        <f t="shared" si="6"/>
        <v>203040</v>
      </c>
      <c r="F85" s="92">
        <f t="shared" si="6"/>
        <v>301269530</v>
      </c>
      <c r="G85" s="94">
        <f t="shared" si="6"/>
        <v>57872790</v>
      </c>
      <c r="H85" s="94">
        <f t="shared" si="6"/>
        <v>10505009</v>
      </c>
      <c r="I85" s="94">
        <f t="shared" si="6"/>
        <v>0</v>
      </c>
      <c r="J85" s="126">
        <f t="shared" si="5"/>
        <v>369850819</v>
      </c>
      <c r="K85" s="127"/>
      <c r="L85" s="14"/>
    </row>
    <row r="86" spans="1:13" ht="18" customHeight="1" thickTop="1" x14ac:dyDescent="0.15">
      <c r="A86" s="143" t="s">
        <v>2</v>
      </c>
      <c r="B86" s="123" t="s">
        <v>0</v>
      </c>
      <c r="C86" s="137" t="s">
        <v>18</v>
      </c>
      <c r="D86" s="48">
        <v>3</v>
      </c>
      <c r="E86" s="47">
        <v>1</v>
      </c>
      <c r="F86" s="48">
        <v>53</v>
      </c>
      <c r="G86" s="48">
        <v>153</v>
      </c>
      <c r="H86" s="48">
        <v>7</v>
      </c>
      <c r="I86" s="56">
        <v>3</v>
      </c>
      <c r="J86" s="120">
        <f t="shared" si="5"/>
        <v>220</v>
      </c>
      <c r="K86" s="110"/>
      <c r="L86" s="14"/>
    </row>
    <row r="87" spans="1:13" ht="20.100000000000001" customHeight="1" x14ac:dyDescent="0.15">
      <c r="A87" s="144"/>
      <c r="B87" s="119"/>
      <c r="C87" s="146"/>
      <c r="D87" s="57">
        <v>114</v>
      </c>
      <c r="E87" s="58">
        <v>50</v>
      </c>
      <c r="F87" s="59">
        <v>833620</v>
      </c>
      <c r="G87" s="60">
        <v>345943</v>
      </c>
      <c r="H87" s="59">
        <v>3607</v>
      </c>
      <c r="I87" s="61">
        <v>86</v>
      </c>
      <c r="J87" s="124">
        <f t="shared" si="5"/>
        <v>1183420</v>
      </c>
      <c r="K87" s="125"/>
      <c r="L87" s="14"/>
    </row>
    <row r="88" spans="1:13" ht="18" customHeight="1" x14ac:dyDescent="0.15">
      <c r="A88" s="144"/>
      <c r="B88" s="119" t="s">
        <v>1</v>
      </c>
      <c r="C88" s="146"/>
      <c r="D88" s="42">
        <v>1</v>
      </c>
      <c r="E88" s="50"/>
      <c r="F88" s="42">
        <v>32</v>
      </c>
      <c r="G88" s="42">
        <v>85</v>
      </c>
      <c r="H88" s="42">
        <v>5</v>
      </c>
      <c r="I88" s="42">
        <v>1</v>
      </c>
      <c r="J88" s="120">
        <f t="shared" si="5"/>
        <v>124</v>
      </c>
      <c r="K88" s="110"/>
      <c r="L88" s="14"/>
    </row>
    <row r="89" spans="1:13" ht="20.100000000000001" customHeight="1" x14ac:dyDescent="0.15">
      <c r="A89" s="144"/>
      <c r="B89" s="119"/>
      <c r="C89" s="146"/>
      <c r="D89" s="58">
        <v>36</v>
      </c>
      <c r="E89" s="58"/>
      <c r="F89" s="58">
        <v>157709</v>
      </c>
      <c r="G89" s="60">
        <v>133391</v>
      </c>
      <c r="H89" s="59">
        <v>33572</v>
      </c>
      <c r="I89" s="57">
        <v>175</v>
      </c>
      <c r="J89" s="124">
        <f t="shared" si="5"/>
        <v>324883</v>
      </c>
      <c r="K89" s="125"/>
      <c r="L89" s="14"/>
    </row>
    <row r="90" spans="1:13" ht="18" customHeight="1" x14ac:dyDescent="0.15">
      <c r="A90" s="144"/>
      <c r="B90" s="119" t="s">
        <v>24</v>
      </c>
      <c r="C90" s="146"/>
      <c r="D90" s="42"/>
      <c r="E90" s="50"/>
      <c r="F90" s="42">
        <v>7</v>
      </c>
      <c r="G90" s="42">
        <v>15</v>
      </c>
      <c r="H90" s="63">
        <v>2</v>
      </c>
      <c r="I90" s="42"/>
      <c r="J90" s="120">
        <f t="shared" si="5"/>
        <v>24</v>
      </c>
      <c r="K90" s="110"/>
      <c r="L90" s="14"/>
    </row>
    <row r="91" spans="1:13" ht="20.100000000000001" customHeight="1" x14ac:dyDescent="0.15">
      <c r="A91" s="144"/>
      <c r="B91" s="119"/>
      <c r="C91" s="146"/>
      <c r="D91" s="57"/>
      <c r="E91" s="58"/>
      <c r="F91" s="59">
        <v>173437</v>
      </c>
      <c r="G91" s="62">
        <v>68200</v>
      </c>
      <c r="H91" s="68">
        <v>8905</v>
      </c>
      <c r="I91" s="57"/>
      <c r="J91" s="124">
        <f t="shared" si="5"/>
        <v>250542</v>
      </c>
      <c r="K91" s="125"/>
      <c r="L91" s="14"/>
      <c r="M91" s="39"/>
    </row>
    <row r="92" spans="1:13" ht="18" customHeight="1" x14ac:dyDescent="0.15">
      <c r="A92" s="144"/>
      <c r="B92" s="119" t="s">
        <v>25</v>
      </c>
      <c r="C92" s="146"/>
      <c r="D92" s="42">
        <v>7</v>
      </c>
      <c r="E92" s="50">
        <v>1</v>
      </c>
      <c r="F92" s="42">
        <v>20</v>
      </c>
      <c r="G92" s="42">
        <v>65</v>
      </c>
      <c r="H92" s="63">
        <v>1</v>
      </c>
      <c r="I92" s="42"/>
      <c r="J92" s="120">
        <f t="shared" si="5"/>
        <v>94</v>
      </c>
      <c r="K92" s="110"/>
      <c r="L92" s="14"/>
    </row>
    <row r="93" spans="1:13" ht="20.100000000000001" customHeight="1" x14ac:dyDescent="0.15">
      <c r="A93" s="144"/>
      <c r="B93" s="119"/>
      <c r="C93" s="146"/>
      <c r="D93" s="58">
        <v>11394</v>
      </c>
      <c r="E93" s="58">
        <v>974592</v>
      </c>
      <c r="F93" s="59">
        <v>98175</v>
      </c>
      <c r="G93" s="58">
        <v>286050</v>
      </c>
      <c r="H93" s="60">
        <v>31</v>
      </c>
      <c r="I93" s="57"/>
      <c r="J93" s="124">
        <f t="shared" si="5"/>
        <v>1370242</v>
      </c>
      <c r="K93" s="125"/>
      <c r="L93" s="14"/>
    </row>
    <row r="94" spans="1:13" ht="20.100000000000001" customHeight="1" thickBot="1" x14ac:dyDescent="0.2">
      <c r="A94" s="145"/>
      <c r="B94" s="147" t="s">
        <v>41</v>
      </c>
      <c r="C94" s="147"/>
      <c r="D94" s="64">
        <f>D87+D89+D91+D93</f>
        <v>11544</v>
      </c>
      <c r="E94" s="64">
        <f>E87+E89+E91+E93</f>
        <v>974642</v>
      </c>
      <c r="F94" s="64">
        <f>F87+F89+F91+F93</f>
        <v>1262941</v>
      </c>
      <c r="G94" s="64">
        <f>G87+G89+G91+G93</f>
        <v>833584</v>
      </c>
      <c r="H94" s="64">
        <f>H87+H89+H91+H93</f>
        <v>46115</v>
      </c>
      <c r="I94" s="65">
        <f t="shared" ref="I94" si="7">I87+I89+I91+I93</f>
        <v>261</v>
      </c>
      <c r="J94" s="148">
        <f>SUM(D94:I94)</f>
        <v>3129087</v>
      </c>
      <c r="K94" s="149"/>
      <c r="L94" s="14"/>
    </row>
    <row r="95" spans="1:13" ht="20.100000000000001" customHeight="1" thickTop="1" thickBot="1" x14ac:dyDescent="0.2">
      <c r="A95" s="141" t="s">
        <v>35</v>
      </c>
      <c r="B95" s="142"/>
      <c r="C95" s="142"/>
      <c r="D95" s="66">
        <f t="shared" ref="D95" si="8">D85+D94</f>
        <v>11994</v>
      </c>
      <c r="E95" s="66">
        <f>E85+E94</f>
        <v>1177682</v>
      </c>
      <c r="F95" s="66">
        <f t="shared" ref="F95:I95" si="9">F85+F94</f>
        <v>302532471</v>
      </c>
      <c r="G95" s="66">
        <f t="shared" si="9"/>
        <v>58706374</v>
      </c>
      <c r="H95" s="66">
        <f t="shared" si="9"/>
        <v>10551124</v>
      </c>
      <c r="I95" s="66">
        <f t="shared" si="9"/>
        <v>261</v>
      </c>
      <c r="J95" s="150">
        <f>SUM(D95:I95)</f>
        <v>372979906</v>
      </c>
      <c r="K95" s="151"/>
      <c r="L95" s="14"/>
    </row>
    <row r="96" spans="1:13" ht="20.100000000000001" customHeight="1" x14ac:dyDescent="0.15">
      <c r="A96" s="4" t="s">
        <v>62</v>
      </c>
    </row>
    <row r="97" ht="20.100000000000001" customHeight="1" x14ac:dyDescent="0.15"/>
  </sheetData>
  <mergeCells count="134">
    <mergeCell ref="A58:A61"/>
    <mergeCell ref="C58:C61"/>
    <mergeCell ref="A52:A57"/>
    <mergeCell ref="C52:C57"/>
    <mergeCell ref="A46:B51"/>
    <mergeCell ref="O46:O49"/>
    <mergeCell ref="C49:C51"/>
    <mergeCell ref="G46:G48"/>
    <mergeCell ref="H46:H48"/>
    <mergeCell ref="I46:I48"/>
    <mergeCell ref="J46:J48"/>
    <mergeCell ref="K46:K48"/>
    <mergeCell ref="C46:C48"/>
    <mergeCell ref="D46:D48"/>
    <mergeCell ref="E46:E48"/>
    <mergeCell ref="F46:F48"/>
    <mergeCell ref="D49:D50"/>
    <mergeCell ref="E49:E50"/>
    <mergeCell ref="F49:F50"/>
    <mergeCell ref="G49:G50"/>
    <mergeCell ref="H49:H50"/>
    <mergeCell ref="I49:I50"/>
    <mergeCell ref="J49:J50"/>
    <mergeCell ref="K49:K50"/>
    <mergeCell ref="A33:C33"/>
    <mergeCell ref="A36:N36"/>
    <mergeCell ref="A37:N37"/>
    <mergeCell ref="A24:A32"/>
    <mergeCell ref="B26:B27"/>
    <mergeCell ref="B28:B29"/>
    <mergeCell ref="L46:L48"/>
    <mergeCell ref="M46:M48"/>
    <mergeCell ref="N46:N48"/>
    <mergeCell ref="B30:B31"/>
    <mergeCell ref="B32:C32"/>
    <mergeCell ref="B24:B25"/>
    <mergeCell ref="C24:C31"/>
    <mergeCell ref="A34:C34"/>
    <mergeCell ref="A35:C35"/>
    <mergeCell ref="J73:K73"/>
    <mergeCell ref="J74:K74"/>
    <mergeCell ref="J91:K91"/>
    <mergeCell ref="J92:K92"/>
    <mergeCell ref="J93:K93"/>
    <mergeCell ref="J94:K94"/>
    <mergeCell ref="J95:K95"/>
    <mergeCell ref="M5:M7"/>
    <mergeCell ref="J78:K78"/>
    <mergeCell ref="J79:K79"/>
    <mergeCell ref="L8:L9"/>
    <mergeCell ref="M8:M9"/>
    <mergeCell ref="A95:C95"/>
    <mergeCell ref="B81:B82"/>
    <mergeCell ref="B83:B84"/>
    <mergeCell ref="B85:C85"/>
    <mergeCell ref="A86:A94"/>
    <mergeCell ref="B86:B87"/>
    <mergeCell ref="C86:C93"/>
    <mergeCell ref="B88:B89"/>
    <mergeCell ref="B90:B91"/>
    <mergeCell ref="B92:B93"/>
    <mergeCell ref="B94:C94"/>
    <mergeCell ref="A73:A85"/>
    <mergeCell ref="B73:B74"/>
    <mergeCell ref="C73:C84"/>
    <mergeCell ref="B75:B76"/>
    <mergeCell ref="B77:B78"/>
    <mergeCell ref="A67:B72"/>
    <mergeCell ref="C68:C69"/>
    <mergeCell ref="C70:C72"/>
    <mergeCell ref="B79:B80"/>
    <mergeCell ref="N4:O4"/>
    <mergeCell ref="D5:D7"/>
    <mergeCell ref="E5:E7"/>
    <mergeCell ref="F5:F7"/>
    <mergeCell ref="G5:G7"/>
    <mergeCell ref="H5:H7"/>
    <mergeCell ref="I5:I7"/>
    <mergeCell ref="B23:C23"/>
    <mergeCell ref="B13:B14"/>
    <mergeCell ref="J5:J7"/>
    <mergeCell ref="K5:K7"/>
    <mergeCell ref="L5:L7"/>
    <mergeCell ref="N5:N7"/>
    <mergeCell ref="B21:B22"/>
    <mergeCell ref="B11:B12"/>
    <mergeCell ref="C11:C22"/>
    <mergeCell ref="B15:B16"/>
    <mergeCell ref="A5:B10"/>
    <mergeCell ref="C5:C7"/>
    <mergeCell ref="J72:K72"/>
    <mergeCell ref="C8:C10"/>
    <mergeCell ref="A11:A23"/>
    <mergeCell ref="B17:B18"/>
    <mergeCell ref="B19:B20"/>
    <mergeCell ref="J90:K90"/>
    <mergeCell ref="I67:I69"/>
    <mergeCell ref="D67:D69"/>
    <mergeCell ref="E67:E69"/>
    <mergeCell ref="F67:F69"/>
    <mergeCell ref="G67:G69"/>
    <mergeCell ref="H67:H69"/>
    <mergeCell ref="J81:K81"/>
    <mergeCell ref="J82:K82"/>
    <mergeCell ref="J83:K83"/>
    <mergeCell ref="J84:K84"/>
    <mergeCell ref="J85:K85"/>
    <mergeCell ref="J86:K86"/>
    <mergeCell ref="J87:K87"/>
    <mergeCell ref="J88:K88"/>
    <mergeCell ref="J89:K89"/>
    <mergeCell ref="J80:K80"/>
    <mergeCell ref="J75:K75"/>
    <mergeCell ref="J76:K76"/>
    <mergeCell ref="J77:K77"/>
    <mergeCell ref="N8:N9"/>
    <mergeCell ref="O5:O7"/>
    <mergeCell ref="O8:O9"/>
    <mergeCell ref="D70:D71"/>
    <mergeCell ref="E70:E71"/>
    <mergeCell ref="F70:F71"/>
    <mergeCell ref="G70:G71"/>
    <mergeCell ref="H70:H71"/>
    <mergeCell ref="I70:I71"/>
    <mergeCell ref="J67:K69"/>
    <mergeCell ref="J70:K71"/>
    <mergeCell ref="D8:D9"/>
    <mergeCell ref="E8:E9"/>
    <mergeCell ref="F8:F9"/>
    <mergeCell ref="G8:G9"/>
    <mergeCell ref="H8:H9"/>
    <mergeCell ref="I8:I9"/>
    <mergeCell ref="J8:J9"/>
    <mergeCell ref="K8:K9"/>
  </mergeCells>
  <phoneticPr fontId="1"/>
  <pageMargins left="0.59055118110236227" right="0.23622047244094491" top="0.6692913385826772" bottom="0.55118110236220474" header="0.39370078740157483" footer="0.31496062992125984"/>
  <pageSetup paperSize="9" scale="63" orientation="landscape" r:id="rId1"/>
  <rowBreaks count="2" manualBreakCount="2">
    <brk id="43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集計（合理化）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2022-01-28T00:58:40Z</cp:lastPrinted>
  <dcterms:created xsi:type="dcterms:W3CDTF">2015-04-22T00:37:06Z</dcterms:created>
  <dcterms:modified xsi:type="dcterms:W3CDTF">2022-01-28T01:45:42Z</dcterms:modified>
</cp:coreProperties>
</file>