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２年度\07 公営企業総括\33 （R1年度）経営比較分析表の分析等について\03 市町村→県\44 あさぎり町\水道\"/>
    </mc:Choice>
  </mc:AlternateContent>
  <workbookProtection workbookAlgorithmName="SHA-512" workbookHashValue="stRaNbfntYFklB3iJbD/eZxZmqaNYJcddvWt+iZYM0171NrgfDvveRpEnQ/enqw/gpO5xhqd+MRKIBVbHZpRJA==" workbookSaltValue="1xUFNFXGtKWPfELdQSTCww==" workbookSpinCount="100000" lockStructure="1"/>
  <bookViews>
    <workbookView xWindow="0" yWindow="0" windowWidth="20490" windowHeight="76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<sst xmlns="http://schemas.openxmlformats.org/spreadsheetml/2006/main" count="228" uniqueCount="114">
  <si>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</si>
  <si>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</si>
  <si>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</si>
  <si>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</si>
  <si>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</si>
  <si>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</si>
  <si>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</si>
  <si>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</si>
  <si>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</si>
  <si>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</si>
  <si>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</si>
  <si>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</si>
  <si>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</si>
  <si>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</si>
  <si>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</si>
  <si>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</si>
  <si>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</si>
  <si>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</si>
  <si>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</si>
  <si>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</si>
  <si>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</si>
  <si>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</si>
  <si>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</si>
  <si>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</si>
  <si>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</si>
  <si>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</si>
  <si>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</si>
  <si>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</si>
  <si>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</si>
  <si>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</si>
  <si>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</si>
  <si>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</si>
  <si>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</si>
  <si>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</si>
  <si>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</si>
  <si>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</si>
  <si>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</si>
  <si>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</si>
  <si>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</si>
  <si>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</si>
  <si>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</si>
  <si>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</si>
  <si>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</si>
  <si>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</si>
  <si>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</si>
  <si>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</si>
  <si>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</si>
  <si>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</si>
  <si>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</si>
  <si>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</si>
  <si>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</si>
  <si>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</si>
  <si>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</si>
  <si>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</si>
  <si>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</si>
  <si>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</si>
  <si>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</si>
  <si>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</si>
  <si>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</si>
  <si>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</si>
  <si>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</si>
  <si>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</si>
  <si>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</si>
  <si>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</si>
  <si>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</si>
  <si>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</si>
  <si>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</si>
  <si>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</si>
  <si>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</si>
  <si>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</si>
  <si>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</si>
  <si>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</si>
  <si>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</si>
  <si>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</si>
  <si>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</si>
  <si>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</si>
  <si>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</si>
  <si>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</si>
  <si>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</si>
  <si>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</si>
  <si>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</si>
  <si>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</si>
  <si>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</si>
  <si>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</si>
  <si>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</si>
  <si>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</si>
  <si>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</si>
  <si>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</si>
  <si>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</si>
  <si>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</si>
  <si>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</si>
  <si>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</si>
  <si>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</si>
  <si>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</si>
  <si>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</si>
  <si>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</si>
  <si>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</si>
  <si>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</si>
  <si>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</si>
  <si>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</si>
  <si>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</si>
  <si>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</si>
  <si>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</si>
  <si>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</si>
  <si>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</si>
  <si>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</si>
  <si>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</si>
  <si>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</si>
  <si>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</si>
  <si>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</si>
  <si>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</si>
  <si>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平成２６年度に策定した水道施設整備実施計画に則った老朽管の管路更新事業を平成２７年度から実施している。
　計画策定から５年間を迎えた現在、人口減少や水道施設の老朽化など状況の変化に対応するため、計画を見直し、「あさぎり町水道施設整備実施計画」を再検した計画書を策定。老朽管の更新や施設の統合など実施していく予定であるため、管路経年化率については徐々に改善するものと思われる。</t>
    <rPh sb="1" eb="3">
      <t>ヘイセイ</t>
    </rPh>
    <rPh sb="5" eb="7">
      <t>ネンド</t>
    </rPh>
    <rPh sb="8" eb="10">
      <t>サクテイ</t>
    </rPh>
    <rPh sb="12" eb="14">
      <t>スイドウ</t>
    </rPh>
    <rPh sb="14" eb="16">
      <t>シセツ</t>
    </rPh>
    <rPh sb="16" eb="18">
      <t>セイビ</t>
    </rPh>
    <rPh sb="18" eb="20">
      <t>ジッシ</t>
    </rPh>
    <rPh sb="20" eb="22">
      <t>ケイカク</t>
    </rPh>
    <rPh sb="23" eb="24">
      <t>ノット</t>
    </rPh>
    <rPh sb="26" eb="28">
      <t>ロウキュウ</t>
    </rPh>
    <rPh sb="28" eb="29">
      <t>カン</t>
    </rPh>
    <rPh sb="30" eb="32">
      <t>カンロ</t>
    </rPh>
    <rPh sb="32" eb="34">
      <t>コウシン</t>
    </rPh>
    <rPh sb="34" eb="36">
      <t>ジギョウ</t>
    </rPh>
    <rPh sb="37" eb="39">
      <t>ヘイセイ</t>
    </rPh>
    <rPh sb="41" eb="43">
      <t>ネンド</t>
    </rPh>
    <rPh sb="45" eb="47">
      <t>ジッシ</t>
    </rPh>
    <rPh sb="54" eb="56">
      <t>ケイカク</t>
    </rPh>
    <rPh sb="56" eb="58">
      <t>サクテイ</t>
    </rPh>
    <rPh sb="61" eb="62">
      <t>ネン</t>
    </rPh>
    <rPh sb="62" eb="63">
      <t>マ</t>
    </rPh>
    <rPh sb="64" eb="65">
      <t>ムカ</t>
    </rPh>
    <rPh sb="67" eb="69">
      <t>ゲンザイ</t>
    </rPh>
    <rPh sb="70" eb="72">
      <t>ジンコウ</t>
    </rPh>
    <rPh sb="72" eb="74">
      <t>ゲンショウ</t>
    </rPh>
    <rPh sb="75" eb="77">
      <t>スイドウ</t>
    </rPh>
    <rPh sb="77" eb="79">
      <t>シセツ</t>
    </rPh>
    <rPh sb="80" eb="83">
      <t>ロウキュウカ</t>
    </rPh>
    <rPh sb="85" eb="87">
      <t>ジョウキョウ</t>
    </rPh>
    <rPh sb="88" eb="90">
      <t>ヘンカ</t>
    </rPh>
    <rPh sb="91" eb="93">
      <t>タイオウ</t>
    </rPh>
    <rPh sb="98" eb="100">
      <t>ケイカク</t>
    </rPh>
    <rPh sb="101" eb="103">
      <t>ミナオ</t>
    </rPh>
    <rPh sb="110" eb="111">
      <t>チョウ</t>
    </rPh>
    <rPh sb="111" eb="113">
      <t>スイドウ</t>
    </rPh>
    <rPh sb="113" eb="115">
      <t>シセツ</t>
    </rPh>
    <rPh sb="115" eb="117">
      <t>セイビ</t>
    </rPh>
    <rPh sb="117" eb="119">
      <t>ジッシ</t>
    </rPh>
    <rPh sb="119" eb="121">
      <t>ケイカク</t>
    </rPh>
    <rPh sb="127" eb="130">
      <t>ケイカクショ</t>
    </rPh>
    <rPh sb="131" eb="133">
      <t>サクテイ</t>
    </rPh>
    <rPh sb="134" eb="136">
      <t>ロウキュウ</t>
    </rPh>
    <rPh sb="136" eb="137">
      <t>カン</t>
    </rPh>
    <rPh sb="138" eb="140">
      <t>コウシン</t>
    </rPh>
    <rPh sb="141" eb="143">
      <t>シセツ</t>
    </rPh>
    <rPh sb="144" eb="146">
      <t>トウゴウ</t>
    </rPh>
    <rPh sb="148" eb="150">
      <t>ジッシ</t>
    </rPh>
    <rPh sb="154" eb="156">
      <t>ヨテイ</t>
    </rPh>
    <rPh sb="162" eb="164">
      <t>カンロ</t>
    </rPh>
    <rPh sb="164" eb="166">
      <t>ケイネン</t>
    </rPh>
    <rPh sb="166" eb="167">
      <t>カ</t>
    </rPh>
    <rPh sb="167" eb="168">
      <t>リツ</t>
    </rPh>
    <rPh sb="173" eb="175">
      <t>ジョジョ</t>
    </rPh>
    <rPh sb="176" eb="178">
      <t>カイゼン</t>
    </rPh>
    <rPh sb="183" eb="184">
      <t>オモ</t>
    </rPh>
    <phoneticPr fontId="4"/>
  </si>
  <si>
    <t xml:space="preserve">　平成２６年度策定の「あさぎり町水道施設整備実施計画書」に基づき、平成２７年度から老朽管の更新事業を行っているが、令和元年度には「実施計画」の再検討が必要な個所をピックアップし、老朽管更新や施設の統合などの計画策定を行った。
　今後も財政上無理のない計画的な施設整備計画を進めるとともに、料金改定や経営内容の見直しを行い、一層の経営の健全化を図りたい。
</t>
    <rPh sb="1" eb="3">
      <t>ヘイセイ</t>
    </rPh>
    <rPh sb="5" eb="7">
      <t>ネンド</t>
    </rPh>
    <rPh sb="7" eb="9">
      <t>サクテイ</t>
    </rPh>
    <rPh sb="15" eb="16">
      <t>チョウ</t>
    </rPh>
    <rPh sb="16" eb="18">
      <t>スイドウ</t>
    </rPh>
    <rPh sb="18" eb="20">
      <t>シセツ</t>
    </rPh>
    <rPh sb="20" eb="22">
      <t>セイビ</t>
    </rPh>
    <rPh sb="22" eb="24">
      <t>ジッシ</t>
    </rPh>
    <rPh sb="24" eb="27">
      <t>ケイカクショ</t>
    </rPh>
    <rPh sb="29" eb="30">
      <t>モト</t>
    </rPh>
    <rPh sb="33" eb="35">
      <t>ヘイセイ</t>
    </rPh>
    <rPh sb="37" eb="39">
      <t>ネンド</t>
    </rPh>
    <rPh sb="41" eb="43">
      <t>ロウキュウ</t>
    </rPh>
    <rPh sb="43" eb="44">
      <t>カン</t>
    </rPh>
    <rPh sb="45" eb="47">
      <t>コウシン</t>
    </rPh>
    <rPh sb="47" eb="49">
      <t>ジギョウ</t>
    </rPh>
    <rPh sb="50" eb="51">
      <t>オコナ</t>
    </rPh>
    <rPh sb="57" eb="59">
      <t>レイワ</t>
    </rPh>
    <rPh sb="59" eb="61">
      <t>ガンネン</t>
    </rPh>
    <rPh sb="61" eb="62">
      <t>ド</t>
    </rPh>
    <rPh sb="65" eb="67">
      <t>ジッシ</t>
    </rPh>
    <rPh sb="67" eb="69">
      <t>ケイカク</t>
    </rPh>
    <rPh sb="71" eb="74">
      <t>サイケントウ</t>
    </rPh>
    <rPh sb="75" eb="77">
      <t>ヒツヨウ</t>
    </rPh>
    <rPh sb="78" eb="80">
      <t>カショ</t>
    </rPh>
    <rPh sb="89" eb="91">
      <t>ロウキュウ</t>
    </rPh>
    <rPh sb="91" eb="92">
      <t>カン</t>
    </rPh>
    <rPh sb="92" eb="94">
      <t>コウシン</t>
    </rPh>
    <rPh sb="95" eb="97">
      <t>シセツ</t>
    </rPh>
    <rPh sb="98" eb="100">
      <t>トウゴウ</t>
    </rPh>
    <rPh sb="103" eb="105">
      <t>ケイカク</t>
    </rPh>
    <rPh sb="105" eb="107">
      <t>サクテイ</t>
    </rPh>
    <rPh sb="108" eb="109">
      <t>オコナ</t>
    </rPh>
    <rPh sb="114" eb="116">
      <t>コンゴ</t>
    </rPh>
    <rPh sb="117" eb="119">
      <t>ザイセイ</t>
    </rPh>
    <rPh sb="119" eb="120">
      <t>ジョウ</t>
    </rPh>
    <rPh sb="120" eb="122">
      <t>ムリ</t>
    </rPh>
    <rPh sb="125" eb="128">
      <t>ケイカクテキ</t>
    </rPh>
    <rPh sb="129" eb="131">
      <t>シセツ</t>
    </rPh>
    <rPh sb="131" eb="133">
      <t>セイビ</t>
    </rPh>
    <rPh sb="133" eb="135">
      <t>ケイカク</t>
    </rPh>
    <rPh sb="136" eb="137">
      <t>スス</t>
    </rPh>
    <rPh sb="144" eb="146">
      <t>リョウキン</t>
    </rPh>
    <rPh sb="146" eb="148">
      <t>カイテイ</t>
    </rPh>
    <rPh sb="149" eb="151">
      <t>ケイエイ</t>
    </rPh>
    <rPh sb="151" eb="153">
      <t>ナイヨウ</t>
    </rPh>
    <rPh sb="154" eb="156">
      <t>ミナオ</t>
    </rPh>
    <rPh sb="158" eb="159">
      <t>オコナ</t>
    </rPh>
    <rPh sb="161" eb="163">
      <t>イッソウ</t>
    </rPh>
    <rPh sb="164" eb="166">
      <t>ケイエイ</t>
    </rPh>
    <rPh sb="167" eb="170">
      <t>ケンゼンカ</t>
    </rPh>
    <rPh sb="171" eb="172">
      <t>ハカ</t>
    </rPh>
    <phoneticPr fontId="4"/>
  </si>
  <si>
    <t>　経常収支比率については、昨年度より経費が削減できたものの総収益においても減少となったため、昨年度より数値が減少している。
　また、累積欠損金については、使用料の改定等の経営改善により消滅している。
　平成２７年度から水道施設整備実施計画に基づいた老朽管の更新事業を行っているため、設備投資費用もかさんでおり、経営状況はさらに厳しくなることが予想される。</t>
    <rPh sb="1" eb="3">
      <t>ケイジョウ</t>
    </rPh>
    <rPh sb="3" eb="5">
      <t>シュウシ</t>
    </rPh>
    <rPh sb="5" eb="7">
      <t>ヒリツ</t>
    </rPh>
    <rPh sb="13" eb="16">
      <t>サクネンド</t>
    </rPh>
    <rPh sb="18" eb="20">
      <t>ケイヒ</t>
    </rPh>
    <rPh sb="21" eb="23">
      <t>サクゲン</t>
    </rPh>
    <rPh sb="29" eb="32">
      <t>ソウシュウエキ</t>
    </rPh>
    <rPh sb="37" eb="39">
      <t>ゲンショウ</t>
    </rPh>
    <rPh sb="46" eb="49">
      <t>サクネンド</t>
    </rPh>
    <rPh sb="51" eb="53">
      <t>スウチ</t>
    </rPh>
    <rPh sb="54" eb="56">
      <t>ゲンショウ</t>
    </rPh>
    <rPh sb="66" eb="68">
      <t>ルイセキ</t>
    </rPh>
    <rPh sb="68" eb="71">
      <t>ケッソンキン</t>
    </rPh>
    <rPh sb="77" eb="80">
      <t>シヨウリョウ</t>
    </rPh>
    <rPh sb="81" eb="83">
      <t>カイテイ</t>
    </rPh>
    <rPh sb="83" eb="84">
      <t>トウ</t>
    </rPh>
    <rPh sb="85" eb="87">
      <t>ケイエイ</t>
    </rPh>
    <rPh sb="87" eb="89">
      <t>カイゼン</t>
    </rPh>
    <rPh sb="92" eb="94">
      <t>ショウメツ</t>
    </rPh>
    <rPh sb="101" eb="103">
      <t>ヘイセイ</t>
    </rPh>
    <rPh sb="105" eb="107">
      <t>ネンド</t>
    </rPh>
    <rPh sb="109" eb="111">
      <t>スイドウ</t>
    </rPh>
    <rPh sb="111" eb="113">
      <t>シセツ</t>
    </rPh>
    <rPh sb="113" eb="115">
      <t>セイビ</t>
    </rPh>
    <rPh sb="115" eb="117">
      <t>ジッシ</t>
    </rPh>
    <rPh sb="117" eb="119">
      <t>ケイカク</t>
    </rPh>
    <rPh sb="120" eb="121">
      <t>モト</t>
    </rPh>
    <rPh sb="124" eb="126">
      <t>ロウキュウ</t>
    </rPh>
    <rPh sb="126" eb="127">
      <t>カン</t>
    </rPh>
    <rPh sb="128" eb="130">
      <t>コウシン</t>
    </rPh>
    <rPh sb="130" eb="132">
      <t>ジギョウ</t>
    </rPh>
    <rPh sb="133" eb="134">
      <t>オコナ</t>
    </rPh>
    <rPh sb="141" eb="143">
      <t>セツビ</t>
    </rPh>
    <rPh sb="143" eb="145">
      <t>トウシ</t>
    </rPh>
    <rPh sb="145" eb="147">
      <t>ヒヨウ</t>
    </rPh>
    <rPh sb="155" eb="157">
      <t>ケイエイ</t>
    </rPh>
    <rPh sb="157" eb="159">
      <t>ジョウキョウ</t>
    </rPh>
    <rPh sb="163" eb="164">
      <t>キビ</t>
    </rPh>
    <rPh sb="171" eb="173">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</si>
</sst>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3.11</c:v>
                </c:pt>
                <c:pt idx="1">
                  <c:v>1.51</c:v>
                </c:pt>
                <c:pt idx="2">
                  <c:v>0.76</c:v>
                </c:pt>
                <c:pt idx="3">
                  <c:v>0.72</c:v>
                </c:pt>
                <c:pt idx="4">
                  <c:v>0.72</c:v>
                </c:pt>
              </c:numCache>
            </c:numRef>
          </c:val>
          <c:extLst>
            <c:ext xmlns:c16="http://schemas.microsoft.com/office/drawing/2014/chart" uri="{C3380CC4-5D6E-409C-BE32-E72D297353CC}">
              <c16:uniqueId val="{00000000-0A51-46FA-8A7E-A05209DD044A}"/>
            </c:ext>
          </c:extLst>
        </c:ser>
        <c:dLbls>
          <c:showLegendKey val="0"/>
          <c:showVal val="0"/>
          <c:showCatName val="0"/>
          <c:showSerName val="0"/>
          <c:showPercent val="0"/>
          <c:showBubbleSize val="0"/>
        </c:dLbls>
        <c:gapWidth val="150"/>
        <c:axId val="96807168"/>
        <c:axId val="9682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0.39</c:v>
                </c:pt>
                <c:pt idx="3">
                  <c:v>0.43</c:v>
                </c:pt>
                <c:pt idx="4">
                  <c:v>0.42</c:v>
                </c:pt>
              </c:numCache>
            </c:numRef>
          </c:val>
          <c:smooth val="0"/>
          <c:extLst>
            <c:ext xmlns:c16="http://schemas.microsoft.com/office/drawing/2014/chart" uri="{C3380CC4-5D6E-409C-BE32-E72D297353CC}">
              <c16:uniqueId val="{00000001-0A51-46FA-8A7E-A05209DD044A}"/>
            </c:ext>
          </c:extLst>
        </c:ser>
        <c:dLbls>
          <c:showLegendKey val="0"/>
          <c:showVal val="0"/>
          <c:showCatName val="0"/>
          <c:showSerName val="0"/>
          <c:showPercent val="0"/>
          <c:showBubbleSize val="0"/>
        </c:dLbls>
        <c:marker val="1"/>
        <c:smooth val="0"/>
        <c:axId val="96807168"/>
        <c:axId val="96821632"/>
      </c:lineChart>
      <c:dateAx>
        <c:axId val="96807168"/>
        <c:scaling>
          <c:orientation val="minMax"/>
        </c:scaling>
        <c:delete val="1"/>
        <c:axPos val="b"/>
        <c:numFmt formatCode="&quot;H&quot;yy" sourceLinked="1"/>
        <c:majorTickMark val="none"/>
        <c:minorTickMark val="none"/>
        <c:tickLblPos val="none"/>
        <c:crossAx val="96821632"/>
        <c:crosses val="autoZero"/>
        <c:auto val="1"/>
        <c:lblOffset val="100"/>
        <c:baseTimeUnit val="years"/>
      </c:dateAx>
      <c:valAx>
        <c:axId val="968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0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63.03</c:v>
                </c:pt>
                <c:pt idx="1">
                  <c:v>62.96</c:v>
                </c:pt>
                <c:pt idx="2">
                  <c:v>73.819999999999993</c:v>
                </c:pt>
                <c:pt idx="3">
                  <c:v>73.459999999999994</c:v>
                </c:pt>
                <c:pt idx="4">
                  <c:v>73.19</c:v>
                </c:pt>
              </c:numCache>
            </c:numRef>
          </c:val>
          <c:extLst>
            <c:ext xmlns:c16="http://schemas.microsoft.com/office/drawing/2014/chart" uri="{C3380CC4-5D6E-409C-BE32-E72D297353CC}">
              <c16:uniqueId val="{00000000-FC51-4B44-A51C-0AA4D81DE821}"/>
            </c:ext>
          </c:extLst>
        </c:ser>
        <c:dLbls>
          <c:showLegendKey val="0"/>
          <c:showVal val="0"/>
          <c:showCatName val="0"/>
          <c:showSerName val="0"/>
          <c:showPercent val="0"/>
          <c:showBubbleSize val="0"/>
        </c:dLbls>
        <c:gapWidth val="150"/>
        <c:axId val="107915520"/>
        <c:axId val="10793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55.88</c:v>
                </c:pt>
                <c:pt idx="3">
                  <c:v>55.22</c:v>
                </c:pt>
                <c:pt idx="4">
                  <c:v>54.05</c:v>
                </c:pt>
              </c:numCache>
            </c:numRef>
          </c:val>
          <c:smooth val="0"/>
          <c:extLst>
            <c:ext xmlns:c16="http://schemas.microsoft.com/office/drawing/2014/chart" uri="{C3380CC4-5D6E-409C-BE32-E72D297353CC}">
              <c16:uniqueId val="{00000001-FC51-4B44-A51C-0AA4D81DE821}"/>
            </c:ext>
          </c:extLst>
        </c:ser>
        <c:dLbls>
          <c:showLegendKey val="0"/>
          <c:showVal val="0"/>
          <c:showCatName val="0"/>
          <c:showSerName val="0"/>
          <c:showPercent val="0"/>
          <c:showBubbleSize val="0"/>
        </c:dLbls>
        <c:marker val="1"/>
        <c:smooth val="0"/>
        <c:axId val="107915520"/>
        <c:axId val="107934080"/>
      </c:lineChart>
      <c:dateAx>
        <c:axId val="107915520"/>
        <c:scaling>
          <c:orientation val="minMax"/>
        </c:scaling>
        <c:delete val="1"/>
        <c:axPos val="b"/>
        <c:numFmt formatCode="&quot;H&quot;yy" sourceLinked="1"/>
        <c:majorTickMark val="none"/>
        <c:minorTickMark val="none"/>
        <c:tickLblPos val="none"/>
        <c:crossAx val="107934080"/>
        <c:crosses val="autoZero"/>
        <c:auto val="1"/>
        <c:lblOffset val="100"/>
        <c:baseTimeUnit val="years"/>
      </c:dateAx>
      <c:valAx>
        <c:axId val="10793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1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77.930000000000007</c:v>
                </c:pt>
                <c:pt idx="1">
                  <c:v>78.989999999999995</c:v>
                </c:pt>
                <c:pt idx="2">
                  <c:v>78.069999999999993</c:v>
                </c:pt>
                <c:pt idx="3">
                  <c:v>77.260000000000005</c:v>
                </c:pt>
                <c:pt idx="4">
                  <c:v>75.27</c:v>
                </c:pt>
              </c:numCache>
            </c:numRef>
          </c:val>
          <c:extLst>
            <c:ext xmlns:c16="http://schemas.microsoft.com/office/drawing/2014/chart" uri="{C3380CC4-5D6E-409C-BE32-E72D297353CC}">
              <c16:uniqueId val="{00000000-823E-4D25-B950-DB4EEBFEA2AF}"/>
            </c:ext>
          </c:extLst>
        </c:ser>
        <c:dLbls>
          <c:showLegendKey val="0"/>
          <c:showVal val="0"/>
          <c:showCatName val="0"/>
          <c:showSerName val="0"/>
          <c:showPercent val="0"/>
          <c:showBubbleSize val="0"/>
        </c:dLbls>
        <c:gapWidth val="150"/>
        <c:axId val="107981440"/>
        <c:axId val="10798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80.989999999999995</c:v>
                </c:pt>
                <c:pt idx="3">
                  <c:v>80.930000000000007</c:v>
                </c:pt>
                <c:pt idx="4">
                  <c:v>80.510000000000005</c:v>
                </c:pt>
              </c:numCache>
            </c:numRef>
          </c:val>
          <c:smooth val="0"/>
          <c:extLst>
            <c:ext xmlns:c16="http://schemas.microsoft.com/office/drawing/2014/chart" uri="{C3380CC4-5D6E-409C-BE32-E72D297353CC}">
              <c16:uniqueId val="{00000001-823E-4D25-B950-DB4EEBFEA2AF}"/>
            </c:ext>
          </c:extLst>
        </c:ser>
        <c:dLbls>
          <c:showLegendKey val="0"/>
          <c:showVal val="0"/>
          <c:showCatName val="0"/>
          <c:showSerName val="0"/>
          <c:showPercent val="0"/>
          <c:showBubbleSize val="0"/>
        </c:dLbls>
        <c:marker val="1"/>
        <c:smooth val="0"/>
        <c:axId val="107981440"/>
        <c:axId val="107987712"/>
      </c:lineChart>
      <c:dateAx>
        <c:axId val="107981440"/>
        <c:scaling>
          <c:orientation val="minMax"/>
        </c:scaling>
        <c:delete val="1"/>
        <c:axPos val="b"/>
        <c:numFmt formatCode="&quot;H&quot;yy" sourceLinked="1"/>
        <c:majorTickMark val="none"/>
        <c:minorTickMark val="none"/>
        <c:tickLblPos val="none"/>
        <c:crossAx val="107987712"/>
        <c:crosses val="autoZero"/>
        <c:auto val="1"/>
        <c:lblOffset val="100"/>
        <c:baseTimeUnit val="years"/>
      </c:dateAx>
      <c:valAx>
        <c:axId val="10798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127.38</c:v>
                </c:pt>
                <c:pt idx="1">
                  <c:v>123.77</c:v>
                </c:pt>
                <c:pt idx="2">
                  <c:v>110.6</c:v>
                </c:pt>
                <c:pt idx="3">
                  <c:v>119.54</c:v>
                </c:pt>
                <c:pt idx="4">
                  <c:v>117.22</c:v>
                </c:pt>
              </c:numCache>
            </c:numRef>
          </c:val>
          <c:extLst>
            <c:ext xmlns:c16="http://schemas.microsoft.com/office/drawing/2014/chart" uri="{C3380CC4-5D6E-409C-BE32-E72D297353CC}">
              <c16:uniqueId val="{00000000-84A7-4EBA-8AF0-682E5FF0F339}"/>
            </c:ext>
          </c:extLst>
        </c:ser>
        <c:dLbls>
          <c:showLegendKey val="0"/>
          <c:showVal val="0"/>
          <c:showCatName val="0"/>
          <c:showSerName val="0"/>
          <c:showPercent val="0"/>
          <c:showBubbleSize val="0"/>
        </c:dLbls>
        <c:gapWidth val="150"/>
        <c:axId val="96844416"/>
        <c:axId val="10518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110.02</c:v>
                </c:pt>
                <c:pt idx="3">
                  <c:v>108.76</c:v>
                </c:pt>
                <c:pt idx="4">
                  <c:v>108.46</c:v>
                </c:pt>
              </c:numCache>
            </c:numRef>
          </c:val>
          <c:smooth val="0"/>
          <c:extLst>
            <c:ext xmlns:c16="http://schemas.microsoft.com/office/drawing/2014/chart" uri="{C3380CC4-5D6E-409C-BE32-E72D297353CC}">
              <c16:uniqueId val="{00000001-84A7-4EBA-8AF0-682E5FF0F339}"/>
            </c:ext>
          </c:extLst>
        </c:ser>
        <c:dLbls>
          <c:showLegendKey val="0"/>
          <c:showVal val="0"/>
          <c:showCatName val="0"/>
          <c:showSerName val="0"/>
          <c:showPercent val="0"/>
          <c:showBubbleSize val="0"/>
        </c:dLbls>
        <c:marker val="1"/>
        <c:smooth val="0"/>
        <c:axId val="96844416"/>
        <c:axId val="105186048"/>
      </c:lineChart>
      <c:dateAx>
        <c:axId val="96844416"/>
        <c:scaling>
          <c:orientation val="minMax"/>
        </c:scaling>
        <c:delete val="1"/>
        <c:axPos val="b"/>
        <c:numFmt formatCode="&quot;H&quot;yy" sourceLinked="1"/>
        <c:majorTickMark val="none"/>
        <c:minorTickMark val="none"/>
        <c:tickLblPos val="none"/>
        <c:crossAx val="105186048"/>
        <c:crosses val="autoZero"/>
        <c:auto val="1"/>
        <c:lblOffset val="100"/>
        <c:baseTimeUnit val="years"/>
      </c:dateAx>
      <c:valAx>
        <c:axId val="10518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4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50.9</c:v>
                </c:pt>
                <c:pt idx="1">
                  <c:v>50.71</c:v>
                </c:pt>
                <c:pt idx="2">
                  <c:v>46.06</c:v>
                </c:pt>
                <c:pt idx="3">
                  <c:v>47.68</c:v>
                </c:pt>
                <c:pt idx="4">
                  <c:v>49.16</c:v>
                </c:pt>
              </c:numCache>
            </c:numRef>
          </c:val>
          <c:extLst>
            <c:ext xmlns:c16="http://schemas.microsoft.com/office/drawing/2014/chart" uri="{C3380CC4-5D6E-409C-BE32-E72D297353CC}">
              <c16:uniqueId val="{00000000-86A1-49F9-9780-640FA07E8D1C}"/>
            </c:ext>
          </c:extLst>
        </c:ser>
        <c:dLbls>
          <c:showLegendKey val="0"/>
          <c:showVal val="0"/>
          <c:showCatName val="0"/>
          <c:showSerName val="0"/>
          <c:showPercent val="0"/>
          <c:showBubbleSize val="0"/>
        </c:dLbls>
        <c:gapWidth val="150"/>
        <c:axId val="105200640"/>
        <c:axId val="10522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46.61</c:v>
                </c:pt>
                <c:pt idx="3">
                  <c:v>47.97</c:v>
                </c:pt>
                <c:pt idx="4">
                  <c:v>49.12</c:v>
                </c:pt>
              </c:numCache>
            </c:numRef>
          </c:val>
          <c:smooth val="0"/>
          <c:extLst>
            <c:ext xmlns:c16="http://schemas.microsoft.com/office/drawing/2014/chart" uri="{C3380CC4-5D6E-409C-BE32-E72D297353CC}">
              <c16:uniqueId val="{00000001-86A1-49F9-9780-640FA07E8D1C}"/>
            </c:ext>
          </c:extLst>
        </c:ser>
        <c:dLbls>
          <c:showLegendKey val="0"/>
          <c:showVal val="0"/>
          <c:showCatName val="0"/>
          <c:showSerName val="0"/>
          <c:showPercent val="0"/>
          <c:showBubbleSize val="0"/>
        </c:dLbls>
        <c:marker val="1"/>
        <c:smooth val="0"/>
        <c:axId val="105200640"/>
        <c:axId val="105227392"/>
      </c:lineChart>
      <c:dateAx>
        <c:axId val="105200640"/>
        <c:scaling>
          <c:orientation val="minMax"/>
        </c:scaling>
        <c:delete val="1"/>
        <c:axPos val="b"/>
        <c:numFmt formatCode="&quot;H&quot;yy" sourceLinked="1"/>
        <c:majorTickMark val="none"/>
        <c:minorTickMark val="none"/>
        <c:tickLblPos val="none"/>
        <c:crossAx val="105227392"/>
        <c:crosses val="autoZero"/>
        <c:auto val="1"/>
        <c:lblOffset val="100"/>
        <c:baseTimeUnit val="years"/>
      </c:dateAx>
      <c:valAx>
        <c:axId val="10522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47.92</c:v>
                </c:pt>
                <c:pt idx="1">
                  <c:v>47.47</c:v>
                </c:pt>
                <c:pt idx="2">
                  <c:v>10.9</c:v>
                </c:pt>
                <c:pt idx="3">
                  <c:v>10.3</c:v>
                </c:pt>
                <c:pt idx="4">
                  <c:v>9.83</c:v>
                </c:pt>
              </c:numCache>
            </c:numRef>
          </c:val>
          <c:extLst>
            <c:ext xmlns:c16="http://schemas.microsoft.com/office/drawing/2014/chart" uri="{C3380CC4-5D6E-409C-BE32-E72D297353CC}">
              <c16:uniqueId val="{00000000-C1D7-411E-BCEF-6ECAF5626B38}"/>
            </c:ext>
          </c:extLst>
        </c:ser>
        <c:dLbls>
          <c:showLegendKey val="0"/>
          <c:showVal val="0"/>
          <c:showCatName val="0"/>
          <c:showSerName val="0"/>
          <c:showPercent val="0"/>
          <c:showBubbleSize val="0"/>
        </c:dLbls>
        <c:gapWidth val="150"/>
        <c:axId val="106368384"/>
        <c:axId val="10637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10.84</c:v>
                </c:pt>
                <c:pt idx="3">
                  <c:v>15.33</c:v>
                </c:pt>
                <c:pt idx="4">
                  <c:v>16.760000000000002</c:v>
                </c:pt>
              </c:numCache>
            </c:numRef>
          </c:val>
          <c:smooth val="0"/>
          <c:extLst>
            <c:ext xmlns:c16="http://schemas.microsoft.com/office/drawing/2014/chart" uri="{C3380CC4-5D6E-409C-BE32-E72D297353CC}">
              <c16:uniqueId val="{00000001-C1D7-411E-BCEF-6ECAF5626B38}"/>
            </c:ext>
          </c:extLst>
        </c:ser>
        <c:dLbls>
          <c:showLegendKey val="0"/>
          <c:showVal val="0"/>
          <c:showCatName val="0"/>
          <c:showSerName val="0"/>
          <c:showPercent val="0"/>
          <c:showBubbleSize val="0"/>
        </c:dLbls>
        <c:marker val="1"/>
        <c:smooth val="0"/>
        <c:axId val="106368384"/>
        <c:axId val="106374656"/>
      </c:lineChart>
      <c:dateAx>
        <c:axId val="106368384"/>
        <c:scaling>
          <c:orientation val="minMax"/>
        </c:scaling>
        <c:delete val="1"/>
        <c:axPos val="b"/>
        <c:numFmt formatCode="&quot;H&quot;yy" sourceLinked="1"/>
        <c:majorTickMark val="none"/>
        <c:minorTickMark val="none"/>
        <c:tickLblPos val="none"/>
        <c:crossAx val="106374656"/>
        <c:crosses val="autoZero"/>
        <c:auto val="1"/>
        <c:lblOffset val="100"/>
        <c:baseTimeUnit val="years"/>
      </c:dateAx>
      <c:valAx>
        <c:axId val="10637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formatCode="#,##0.00;&quot;△&quot;#,##0.00;&quot;-&quot;">
                  <c:v>33.369999999999997</c:v>
                </c:pt>
                <c:pt idx="3">
                  <c:v>0</c:v>
                </c:pt>
                <c:pt idx="4">
                  <c:v>0</c:v>
                </c:pt>
              </c:numCache>
            </c:numRef>
          </c:val>
          <c:extLst>
            <c:ext xmlns:c16="http://schemas.microsoft.com/office/drawing/2014/chart" uri="{C3380CC4-5D6E-409C-BE32-E72D297353CC}">
              <c16:uniqueId val="{00000000-0C92-43F1-8A39-7DE7A1721888}"/>
            </c:ext>
          </c:extLst>
        </c:ser>
        <c:dLbls>
          <c:showLegendKey val="0"/>
          <c:showVal val="0"/>
          <c:showCatName val="0"/>
          <c:showSerName val="0"/>
          <c:showPercent val="0"/>
          <c:showBubbleSize val="0"/>
        </c:dLbls>
        <c:gapWidth val="150"/>
        <c:axId val="106428288"/>
        <c:axId val="10774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7.31</c:v>
                </c:pt>
                <c:pt idx="3">
                  <c:v>7.48</c:v>
                </c:pt>
                <c:pt idx="4">
                  <c:v>11.94</c:v>
                </c:pt>
              </c:numCache>
            </c:numRef>
          </c:val>
          <c:smooth val="0"/>
          <c:extLst>
            <c:ext xmlns:c16="http://schemas.microsoft.com/office/drawing/2014/chart" uri="{C3380CC4-5D6E-409C-BE32-E72D297353CC}">
              <c16:uniqueId val="{00000001-0C92-43F1-8A39-7DE7A1721888}"/>
            </c:ext>
          </c:extLst>
        </c:ser>
        <c:dLbls>
          <c:showLegendKey val="0"/>
          <c:showVal val="0"/>
          <c:showCatName val="0"/>
          <c:showSerName val="0"/>
          <c:showPercent val="0"/>
          <c:showBubbleSize val="0"/>
        </c:dLbls>
        <c:marker val="1"/>
        <c:smooth val="0"/>
        <c:axId val="106428288"/>
        <c:axId val="107745280"/>
      </c:lineChart>
      <c:dateAx>
        <c:axId val="106428288"/>
        <c:scaling>
          <c:orientation val="minMax"/>
        </c:scaling>
        <c:delete val="1"/>
        <c:axPos val="b"/>
        <c:numFmt formatCode="&quot;H&quot;yy" sourceLinked="1"/>
        <c:majorTickMark val="none"/>
        <c:minorTickMark val="none"/>
        <c:tickLblPos val="none"/>
        <c:crossAx val="107745280"/>
        <c:crosses val="autoZero"/>
        <c:auto val="1"/>
        <c:lblOffset val="100"/>
        <c:baseTimeUnit val="years"/>
      </c:dateAx>
      <c:valAx>
        <c:axId val="107745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4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2105.0100000000002</c:v>
                </c:pt>
                <c:pt idx="1">
                  <c:v>2128.8000000000002</c:v>
                </c:pt>
                <c:pt idx="2">
                  <c:v>199.18</c:v>
                </c:pt>
                <c:pt idx="3">
                  <c:v>236.37</c:v>
                </c:pt>
                <c:pt idx="4">
                  <c:v>277.83</c:v>
                </c:pt>
              </c:numCache>
            </c:numRef>
          </c:val>
          <c:extLst>
            <c:ext xmlns:c16="http://schemas.microsoft.com/office/drawing/2014/chart" uri="{C3380CC4-5D6E-409C-BE32-E72D297353CC}">
              <c16:uniqueId val="{00000000-6A0A-48E7-9D0F-A5A8CAE19243}"/>
            </c:ext>
          </c:extLst>
        </c:ser>
        <c:dLbls>
          <c:showLegendKey val="0"/>
          <c:showVal val="0"/>
          <c:showCatName val="0"/>
          <c:showSerName val="0"/>
          <c:showPercent val="0"/>
          <c:showBubbleSize val="0"/>
        </c:dLbls>
        <c:gapWidth val="150"/>
        <c:axId val="107776640"/>
        <c:axId val="10778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355.27</c:v>
                </c:pt>
                <c:pt idx="3">
                  <c:v>359.7</c:v>
                </c:pt>
                <c:pt idx="4">
                  <c:v>362.93</c:v>
                </c:pt>
              </c:numCache>
            </c:numRef>
          </c:val>
          <c:smooth val="0"/>
          <c:extLst>
            <c:ext xmlns:c16="http://schemas.microsoft.com/office/drawing/2014/chart" uri="{C3380CC4-5D6E-409C-BE32-E72D297353CC}">
              <c16:uniqueId val="{00000001-6A0A-48E7-9D0F-A5A8CAE19243}"/>
            </c:ext>
          </c:extLst>
        </c:ser>
        <c:dLbls>
          <c:showLegendKey val="0"/>
          <c:showVal val="0"/>
          <c:showCatName val="0"/>
          <c:showSerName val="0"/>
          <c:showPercent val="0"/>
          <c:showBubbleSize val="0"/>
        </c:dLbls>
        <c:marker val="1"/>
        <c:smooth val="0"/>
        <c:axId val="107776640"/>
        <c:axId val="107782912"/>
      </c:lineChart>
      <c:dateAx>
        <c:axId val="107776640"/>
        <c:scaling>
          <c:orientation val="minMax"/>
        </c:scaling>
        <c:delete val="1"/>
        <c:axPos val="b"/>
        <c:numFmt formatCode="&quot;H&quot;yy" sourceLinked="1"/>
        <c:majorTickMark val="none"/>
        <c:minorTickMark val="none"/>
        <c:tickLblPos val="none"/>
        <c:crossAx val="107782912"/>
        <c:crosses val="autoZero"/>
        <c:auto val="1"/>
        <c:lblOffset val="100"/>
        <c:baseTimeUnit val="years"/>
      </c:dateAx>
      <c:valAx>
        <c:axId val="107782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7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176.46</c:v>
                </c:pt>
                <c:pt idx="1">
                  <c:v>229.37</c:v>
                </c:pt>
                <c:pt idx="2">
                  <c:v>1057.93</c:v>
                </c:pt>
                <c:pt idx="3">
                  <c:v>960.49</c:v>
                </c:pt>
                <c:pt idx="4">
                  <c:v>932.49</c:v>
                </c:pt>
              </c:numCache>
            </c:numRef>
          </c:val>
          <c:extLst>
            <c:ext xmlns:c16="http://schemas.microsoft.com/office/drawing/2014/chart" uri="{C3380CC4-5D6E-409C-BE32-E72D297353CC}">
              <c16:uniqueId val="{00000000-9222-4E4E-9536-78841FB4DB72}"/>
            </c:ext>
          </c:extLst>
        </c:ser>
        <c:dLbls>
          <c:showLegendKey val="0"/>
          <c:showVal val="0"/>
          <c:showCatName val="0"/>
          <c:showSerName val="0"/>
          <c:showPercent val="0"/>
          <c:showBubbleSize val="0"/>
        </c:dLbls>
        <c:gapWidth val="150"/>
        <c:axId val="108086784"/>
        <c:axId val="10808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458.27</c:v>
                </c:pt>
                <c:pt idx="3">
                  <c:v>447.01</c:v>
                </c:pt>
                <c:pt idx="4">
                  <c:v>439.05</c:v>
                </c:pt>
              </c:numCache>
            </c:numRef>
          </c:val>
          <c:smooth val="0"/>
          <c:extLst>
            <c:ext xmlns:c16="http://schemas.microsoft.com/office/drawing/2014/chart" uri="{C3380CC4-5D6E-409C-BE32-E72D297353CC}">
              <c16:uniqueId val="{00000001-9222-4E4E-9536-78841FB4DB72}"/>
            </c:ext>
          </c:extLst>
        </c:ser>
        <c:dLbls>
          <c:showLegendKey val="0"/>
          <c:showVal val="0"/>
          <c:showCatName val="0"/>
          <c:showSerName val="0"/>
          <c:showPercent val="0"/>
          <c:showBubbleSize val="0"/>
        </c:dLbls>
        <c:marker val="1"/>
        <c:smooth val="0"/>
        <c:axId val="108086784"/>
        <c:axId val="108088704"/>
      </c:lineChart>
      <c:dateAx>
        <c:axId val="108086784"/>
        <c:scaling>
          <c:orientation val="minMax"/>
        </c:scaling>
        <c:delete val="1"/>
        <c:axPos val="b"/>
        <c:numFmt formatCode="&quot;H&quot;yy" sourceLinked="1"/>
        <c:majorTickMark val="none"/>
        <c:minorTickMark val="none"/>
        <c:tickLblPos val="none"/>
        <c:crossAx val="108088704"/>
        <c:crosses val="autoZero"/>
        <c:auto val="1"/>
        <c:lblOffset val="100"/>
        <c:baseTimeUnit val="years"/>
      </c:dateAx>
      <c:valAx>
        <c:axId val="108088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08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127.9</c:v>
                </c:pt>
                <c:pt idx="1">
                  <c:v>124.19</c:v>
                </c:pt>
                <c:pt idx="2">
                  <c:v>75.930000000000007</c:v>
                </c:pt>
                <c:pt idx="3">
                  <c:v>82.89</c:v>
                </c:pt>
                <c:pt idx="4">
                  <c:v>82.11</c:v>
                </c:pt>
              </c:numCache>
            </c:numRef>
          </c:val>
          <c:extLst>
            <c:ext xmlns:c16="http://schemas.microsoft.com/office/drawing/2014/chart" uri="{C3380CC4-5D6E-409C-BE32-E72D297353CC}">
              <c16:uniqueId val="{00000000-9D06-4932-AA91-363C54A8AAE1}"/>
            </c:ext>
          </c:extLst>
        </c:ser>
        <c:dLbls>
          <c:showLegendKey val="0"/>
          <c:showVal val="0"/>
          <c:showCatName val="0"/>
          <c:showSerName val="0"/>
          <c:showPercent val="0"/>
          <c:showBubbleSize val="0"/>
        </c:dLbls>
        <c:gapWidth val="150"/>
        <c:axId val="108119936"/>
        <c:axId val="10813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96.77</c:v>
                </c:pt>
                <c:pt idx="3">
                  <c:v>95.81</c:v>
                </c:pt>
                <c:pt idx="4">
                  <c:v>95.26</c:v>
                </c:pt>
              </c:numCache>
            </c:numRef>
          </c:val>
          <c:smooth val="0"/>
          <c:extLst>
            <c:ext xmlns:c16="http://schemas.microsoft.com/office/drawing/2014/chart" uri="{C3380CC4-5D6E-409C-BE32-E72D297353CC}">
              <c16:uniqueId val="{00000001-9D06-4932-AA91-363C54A8AAE1}"/>
            </c:ext>
          </c:extLst>
        </c:ser>
        <c:dLbls>
          <c:showLegendKey val="0"/>
          <c:showVal val="0"/>
          <c:showCatName val="0"/>
          <c:showSerName val="0"/>
          <c:showPercent val="0"/>
          <c:showBubbleSize val="0"/>
        </c:dLbls>
        <c:marker val="1"/>
        <c:smooth val="0"/>
        <c:axId val="108119936"/>
        <c:axId val="108130304"/>
      </c:lineChart>
      <c:dateAx>
        <c:axId val="108119936"/>
        <c:scaling>
          <c:orientation val="minMax"/>
        </c:scaling>
        <c:delete val="1"/>
        <c:axPos val="b"/>
        <c:numFmt formatCode="&quot;H&quot;yy" sourceLinked="1"/>
        <c:majorTickMark val="none"/>
        <c:minorTickMark val="none"/>
        <c:tickLblPos val="none"/>
        <c:crossAx val="108130304"/>
        <c:crosses val="autoZero"/>
        <c:auto val="1"/>
        <c:lblOffset val="100"/>
        <c:baseTimeUnit val="years"/>
      </c:dateAx>
      <c:valAx>
        <c:axId val="10813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94.87</c:v>
                </c:pt>
                <c:pt idx="1">
                  <c:v>97.76</c:v>
                </c:pt>
                <c:pt idx="2">
                  <c:v>159.97</c:v>
                </c:pt>
                <c:pt idx="3">
                  <c:v>157.24</c:v>
                </c:pt>
                <c:pt idx="4">
                  <c:v>160.37</c:v>
                </c:pt>
              </c:numCache>
            </c:numRef>
          </c:val>
          <c:extLst>
            <c:ext xmlns:c16="http://schemas.microsoft.com/office/drawing/2014/chart" uri="{C3380CC4-5D6E-409C-BE32-E72D297353CC}">
              <c16:uniqueId val="{00000000-EF64-4099-B69E-54B56F1CF192}"/>
            </c:ext>
          </c:extLst>
        </c:ser>
        <c:dLbls>
          <c:showLegendKey val="0"/>
          <c:showVal val="0"/>
          <c:showCatName val="0"/>
          <c:showSerName val="0"/>
          <c:showPercent val="0"/>
          <c:showBubbleSize val="0"/>
        </c:dLbls>
        <c:gapWidth val="150"/>
        <c:axId val="107894656"/>
        <c:axId val="10789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187.18</c:v>
                </c:pt>
                <c:pt idx="3">
                  <c:v>189.58</c:v>
                </c:pt>
                <c:pt idx="4">
                  <c:v>192.82</c:v>
                </c:pt>
              </c:numCache>
            </c:numRef>
          </c:val>
          <c:smooth val="0"/>
          <c:extLst>
            <c:ext xmlns:c16="http://schemas.microsoft.com/office/drawing/2014/chart" uri="{C3380CC4-5D6E-409C-BE32-E72D297353CC}">
              <c16:uniqueId val="{00000001-EF64-4099-B69E-54B56F1CF192}"/>
            </c:ext>
          </c:extLst>
        </c:ser>
        <c:dLbls>
          <c:showLegendKey val="0"/>
          <c:showVal val="0"/>
          <c:showCatName val="0"/>
          <c:showSerName val="0"/>
          <c:showPercent val="0"/>
          <c:showBubbleSize val="0"/>
        </c:dLbls>
        <c:marker val="1"/>
        <c:smooth val="0"/>
        <c:axId val="107894656"/>
        <c:axId val="107896832"/>
      </c:lineChart>
      <c:dateAx>
        <c:axId val="107894656"/>
        <c:scaling>
          <c:orientation val="minMax"/>
        </c:scaling>
        <c:delete val="1"/>
        <c:axPos val="b"/>
        <c:numFmt formatCode="&quot;H&quot;yy" sourceLinked="1"/>
        <c:majorTickMark val="none"/>
        <c:minorTickMark val="none"/>
        <c:tickLblPos val="none"/>
        <c:crossAx val="107896832"/>
        <c:crosses val="autoZero"/>
        <c:auto val="1"/>
        <c:lblOffset val="100"/>
        <c:baseTimeUnit val="years"/>
      </c:dateAx>
      <c:valAx>
        <c:axId val="10789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9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E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熊本県　あさぎり町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15302</v>
      </c>
      <c r="AM8" s="71"/>
      <c r="AN8" s="71"/>
      <c r="AO8" s="71"/>
      <c r="AP8" s="71"/>
      <c r="AQ8" s="71"/>
      <c r="AR8" s="71"/>
      <c r="AS8" s="71"/>
      <c r="AT8" s="67">
        <f>データ!$S$6</f>
        <v>159.56</v>
      </c>
      <c r="AU8" s="68"/>
      <c r="AV8" s="68"/>
      <c r="AW8" s="68"/>
      <c r="AX8" s="68"/>
      <c r="AY8" s="68"/>
      <c r="AZ8" s="68"/>
      <c r="BA8" s="68"/>
      <c r="BB8" s="70">
        <f>データ!$T$6</f>
        <v>95.9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59.06</v>
      </c>
      <c r="J10" s="68"/>
      <c r="K10" s="68"/>
      <c r="L10" s="68"/>
      <c r="M10" s="68"/>
      <c r="N10" s="68"/>
      <c r="O10" s="69"/>
      <c r="P10" s="70">
        <f>データ!$P$6</f>
        <v>94.25</v>
      </c>
      <c r="Q10" s="70"/>
      <c r="R10" s="70"/>
      <c r="S10" s="70"/>
      <c r="T10" s="70"/>
      <c r="U10" s="70"/>
      <c r="V10" s="70"/>
      <c r="W10" s="71">
        <f>データ!$Q$6</f>
        <v>2728</v>
      </c>
      <c r="X10" s="71"/>
      <c r="Y10" s="71"/>
      <c r="Z10" s="71"/>
      <c r="AA10" s="71"/>
      <c r="AB10" s="71"/>
      <c r="AC10" s="71"/>
      <c r="AD10" s="2"/>
      <c r="AE10" s="2"/>
      <c r="AF10" s="2"/>
      <c r="AG10" s="2"/>
      <c r="AH10" s="4"/>
      <c r="AI10" s="4"/>
      <c r="AJ10" s="4"/>
      <c r="AK10" s="4"/>
      <c r="AL10" s="71">
        <f>データ!$U$6</f>
        <v>14264</v>
      </c>
      <c r="AM10" s="71"/>
      <c r="AN10" s="71"/>
      <c r="AO10" s="71"/>
      <c r="AP10" s="71"/>
      <c r="AQ10" s="71"/>
      <c r="AR10" s="71"/>
      <c r="AS10" s="71"/>
      <c r="AT10" s="67">
        <f>データ!$V$6</f>
        <v>47.63</v>
      </c>
      <c r="AU10" s="68"/>
      <c r="AV10" s="68"/>
      <c r="AW10" s="68"/>
      <c r="AX10" s="68"/>
      <c r="AY10" s="68"/>
      <c r="AZ10" s="68"/>
      <c r="BA10" s="68"/>
      <c r="BB10" s="70">
        <f>データ!$W$6</f>
        <v>299.48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ovuirriuT4sUxX1n2b726Gqrpfah71CGwKz0AykDFJSj70WP8fnI7SYTPO33ZzMHdK3PVHaoA42+BnG+gndYfg==" saltValue="UBtoHti97IfbXDICK4uQL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435147</v>
      </c>
      <c r="D6" s="34">
        <f t="shared" si="3"/>
        <v>46</v>
      </c>
      <c r="E6" s="34">
        <f t="shared" si="3"/>
        <v>1</v>
      </c>
      <c r="F6" s="34">
        <f t="shared" si="3"/>
        <v>0</v>
      </c>
      <c r="G6" s="34">
        <f t="shared" si="3"/>
        <v>1</v>
      </c>
      <c r="H6" s="34" t="str">
        <f t="shared" si="3"/>
        <v>熊本県　あさぎり町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59.06</v>
      </c>
      <c r="P6" s="35">
        <f t="shared" si="3"/>
        <v>94.25</v>
      </c>
      <c r="Q6" s="35">
        <f t="shared" si="3"/>
        <v>2728</v>
      </c>
      <c r="R6" s="35">
        <f t="shared" si="3"/>
        <v>15302</v>
      </c>
      <c r="S6" s="35">
        <f t="shared" si="3"/>
        <v>159.56</v>
      </c>
      <c r="T6" s="35">
        <f t="shared" si="3"/>
        <v>95.9</v>
      </c>
      <c r="U6" s="35">
        <f t="shared" si="3"/>
        <v>14264</v>
      </c>
      <c r="V6" s="35">
        <f t="shared" si="3"/>
        <v>47.63</v>
      </c>
      <c r="W6" s="35">
        <f t="shared" si="3"/>
        <v>299.48</v>
      </c>
      <c r="X6" s="36">
        <f>IF(X7="",NA(),X7)</f>
        <v>127.38</v>
      </c>
      <c r="Y6" s="36">
        <f t="shared" ref="Y6:AG6" si="4">IF(Y7="",NA(),Y7)</f>
        <v>123.77</v>
      </c>
      <c r="Z6" s="36">
        <f t="shared" si="4"/>
        <v>110.6</v>
      </c>
      <c r="AA6" s="36">
        <f t="shared" si="4"/>
        <v>119.54</v>
      </c>
      <c r="AB6" s="36">
        <f t="shared" si="4"/>
        <v>117.22</v>
      </c>
      <c r="AC6" s="36">
        <f t="shared" si="4"/>
        <v>106.62</v>
      </c>
      <c r="AD6" s="36">
        <f t="shared" si="4"/>
        <v>107.95</v>
      </c>
      <c r="AE6" s="36">
        <f t="shared" si="4"/>
        <v>110.02</v>
      </c>
      <c r="AF6" s="36">
        <f t="shared" si="4"/>
        <v>108.76</v>
      </c>
      <c r="AG6" s="36">
        <f t="shared" si="4"/>
        <v>108.46</v>
      </c>
      <c r="AH6" s="35" t="str">
        <f>IF(AH7="","",IF(AH7="-","【-】","【"&amp;SUBSTITUTE(TEXT(AH7,"#,##0.00"),"-","△")&amp;"】"))</f>
        <v>【112.01】</v>
      </c>
      <c r="AI6" s="35">
        <f>IF(AI7="",NA(),AI7)</f>
        <v>0</v>
      </c>
      <c r="AJ6" s="35">
        <f t="shared" ref="AJ6:AR6" si="5">IF(AJ7="",NA(),AJ7)</f>
        <v>0</v>
      </c>
      <c r="AK6" s="36">
        <f t="shared" si="5"/>
        <v>33.369999999999997</v>
      </c>
      <c r="AL6" s="35">
        <f t="shared" si="5"/>
        <v>0</v>
      </c>
      <c r="AM6" s="35">
        <f t="shared" si="5"/>
        <v>0</v>
      </c>
      <c r="AN6" s="36">
        <f t="shared" si="5"/>
        <v>12.59</v>
      </c>
      <c r="AO6" s="36">
        <f t="shared" si="5"/>
        <v>12.44</v>
      </c>
      <c r="AP6" s="36">
        <f t="shared" si="5"/>
        <v>7.31</v>
      </c>
      <c r="AQ6" s="36">
        <f t="shared" si="5"/>
        <v>7.48</v>
      </c>
      <c r="AR6" s="36">
        <f t="shared" si="5"/>
        <v>11.94</v>
      </c>
      <c r="AS6" s="35" t="str">
        <f>IF(AS7="","",IF(AS7="-","【-】","【"&amp;SUBSTITUTE(TEXT(AS7,"#,##0.00"),"-","△")&amp;"】"))</f>
        <v>【1.08】</v>
      </c>
      <c r="AT6" s="36">
        <f>IF(AT7="",NA(),AT7)</f>
        <v>2105.0100000000002</v>
      </c>
      <c r="AU6" s="36">
        <f t="shared" ref="AU6:BC6" si="6">IF(AU7="",NA(),AU7)</f>
        <v>2128.8000000000002</v>
      </c>
      <c r="AV6" s="36">
        <f t="shared" si="6"/>
        <v>199.18</v>
      </c>
      <c r="AW6" s="36">
        <f t="shared" si="6"/>
        <v>236.37</v>
      </c>
      <c r="AX6" s="36">
        <f t="shared" si="6"/>
        <v>277.83</v>
      </c>
      <c r="AY6" s="36">
        <f t="shared" si="6"/>
        <v>416.14</v>
      </c>
      <c r="AZ6" s="36">
        <f t="shared" si="6"/>
        <v>371.89</v>
      </c>
      <c r="BA6" s="36">
        <f t="shared" si="6"/>
        <v>355.27</v>
      </c>
      <c r="BB6" s="36">
        <f t="shared" si="6"/>
        <v>359.7</v>
      </c>
      <c r="BC6" s="36">
        <f t="shared" si="6"/>
        <v>362.93</v>
      </c>
      <c r="BD6" s="35" t="str">
        <f>IF(BD7="","",IF(BD7="-","【-】","【"&amp;SUBSTITUTE(TEXT(BD7,"#,##0.00"),"-","△")&amp;"】"))</f>
        <v>【264.97】</v>
      </c>
      <c r="BE6" s="36">
        <f>IF(BE7="",NA(),BE7)</f>
        <v>176.46</v>
      </c>
      <c r="BF6" s="36">
        <f t="shared" ref="BF6:BN6" si="7">IF(BF7="",NA(),BF7)</f>
        <v>229.37</v>
      </c>
      <c r="BG6" s="36">
        <f t="shared" si="7"/>
        <v>1057.93</v>
      </c>
      <c r="BH6" s="36">
        <f t="shared" si="7"/>
        <v>960.49</v>
      </c>
      <c r="BI6" s="36">
        <f t="shared" si="7"/>
        <v>932.49</v>
      </c>
      <c r="BJ6" s="36">
        <f t="shared" si="7"/>
        <v>487.22</v>
      </c>
      <c r="BK6" s="36">
        <f t="shared" si="7"/>
        <v>483.11</v>
      </c>
      <c r="BL6" s="36">
        <f t="shared" si="7"/>
        <v>458.27</v>
      </c>
      <c r="BM6" s="36">
        <f t="shared" si="7"/>
        <v>447.01</v>
      </c>
      <c r="BN6" s="36">
        <f t="shared" si="7"/>
        <v>439.05</v>
      </c>
      <c r="BO6" s="35" t="str">
        <f>IF(BO7="","",IF(BO7="-","【-】","【"&amp;SUBSTITUTE(TEXT(BO7,"#,##0.00"),"-","△")&amp;"】"))</f>
        <v>【266.61】</v>
      </c>
      <c r="BP6" s="36">
        <f>IF(BP7="",NA(),BP7)</f>
        <v>127.9</v>
      </c>
      <c r="BQ6" s="36">
        <f t="shared" ref="BQ6:BY6" si="8">IF(BQ7="",NA(),BQ7)</f>
        <v>124.19</v>
      </c>
      <c r="BR6" s="36">
        <f t="shared" si="8"/>
        <v>75.930000000000007</v>
      </c>
      <c r="BS6" s="36">
        <f t="shared" si="8"/>
        <v>82.89</v>
      </c>
      <c r="BT6" s="36">
        <f t="shared" si="8"/>
        <v>82.11</v>
      </c>
      <c r="BU6" s="36">
        <f t="shared" si="8"/>
        <v>92.76</v>
      </c>
      <c r="BV6" s="36">
        <f t="shared" si="8"/>
        <v>93.28</v>
      </c>
      <c r="BW6" s="36">
        <f t="shared" si="8"/>
        <v>96.77</v>
      </c>
      <c r="BX6" s="36">
        <f t="shared" si="8"/>
        <v>95.81</v>
      </c>
      <c r="BY6" s="36">
        <f t="shared" si="8"/>
        <v>95.26</v>
      </c>
      <c r="BZ6" s="35" t="str">
        <f>IF(BZ7="","",IF(BZ7="-","【-】","【"&amp;SUBSTITUTE(TEXT(BZ7,"#,##0.00"),"-","△")&amp;"】"))</f>
        <v>【103.24】</v>
      </c>
      <c r="CA6" s="36">
        <f>IF(CA7="",NA(),CA7)</f>
        <v>94.87</v>
      </c>
      <c r="CB6" s="36">
        <f t="shared" ref="CB6:CJ6" si="9">IF(CB7="",NA(),CB7)</f>
        <v>97.76</v>
      </c>
      <c r="CC6" s="36">
        <f t="shared" si="9"/>
        <v>159.97</v>
      </c>
      <c r="CD6" s="36">
        <f t="shared" si="9"/>
        <v>157.24</v>
      </c>
      <c r="CE6" s="36">
        <f t="shared" si="9"/>
        <v>160.37</v>
      </c>
      <c r="CF6" s="36">
        <f t="shared" si="9"/>
        <v>208.67</v>
      </c>
      <c r="CG6" s="36">
        <f t="shared" si="9"/>
        <v>208.29</v>
      </c>
      <c r="CH6" s="36">
        <f t="shared" si="9"/>
        <v>187.18</v>
      </c>
      <c r="CI6" s="36">
        <f t="shared" si="9"/>
        <v>189.58</v>
      </c>
      <c r="CJ6" s="36">
        <f t="shared" si="9"/>
        <v>192.82</v>
      </c>
      <c r="CK6" s="35" t="str">
        <f>IF(CK7="","",IF(CK7="-","【-】","【"&amp;SUBSTITUTE(TEXT(CK7,"#,##0.00"),"-","△")&amp;"】"))</f>
        <v>【168.38】</v>
      </c>
      <c r="CL6" s="36">
        <f>IF(CL7="",NA(),CL7)</f>
        <v>63.03</v>
      </c>
      <c r="CM6" s="36">
        <f t="shared" ref="CM6:CU6" si="10">IF(CM7="",NA(),CM7)</f>
        <v>62.96</v>
      </c>
      <c r="CN6" s="36">
        <f t="shared" si="10"/>
        <v>73.819999999999993</v>
      </c>
      <c r="CO6" s="36">
        <f t="shared" si="10"/>
        <v>73.459999999999994</v>
      </c>
      <c r="CP6" s="36">
        <f t="shared" si="10"/>
        <v>73.19</v>
      </c>
      <c r="CQ6" s="36">
        <f t="shared" si="10"/>
        <v>49.08</v>
      </c>
      <c r="CR6" s="36">
        <f t="shared" si="10"/>
        <v>49.32</v>
      </c>
      <c r="CS6" s="36">
        <f t="shared" si="10"/>
        <v>55.88</v>
      </c>
      <c r="CT6" s="36">
        <f t="shared" si="10"/>
        <v>55.22</v>
      </c>
      <c r="CU6" s="36">
        <f t="shared" si="10"/>
        <v>54.05</v>
      </c>
      <c r="CV6" s="35" t="str">
        <f>IF(CV7="","",IF(CV7="-","【-】","【"&amp;SUBSTITUTE(TEXT(CV7,"#,##0.00"),"-","△")&amp;"】"))</f>
        <v>【60.00】</v>
      </c>
      <c r="CW6" s="36">
        <f>IF(CW7="",NA(),CW7)</f>
        <v>77.930000000000007</v>
      </c>
      <c r="CX6" s="36">
        <f t="shared" ref="CX6:DF6" si="11">IF(CX7="",NA(),CX7)</f>
        <v>78.989999999999995</v>
      </c>
      <c r="CY6" s="36">
        <f t="shared" si="11"/>
        <v>78.069999999999993</v>
      </c>
      <c r="CZ6" s="36">
        <f t="shared" si="11"/>
        <v>77.260000000000005</v>
      </c>
      <c r="DA6" s="36">
        <f t="shared" si="11"/>
        <v>75.27</v>
      </c>
      <c r="DB6" s="36">
        <f t="shared" si="11"/>
        <v>79.3</v>
      </c>
      <c r="DC6" s="36">
        <f t="shared" si="11"/>
        <v>79.34</v>
      </c>
      <c r="DD6" s="36">
        <f t="shared" si="11"/>
        <v>80.989999999999995</v>
      </c>
      <c r="DE6" s="36">
        <f t="shared" si="11"/>
        <v>80.930000000000007</v>
      </c>
      <c r="DF6" s="36">
        <f t="shared" si="11"/>
        <v>80.510000000000005</v>
      </c>
      <c r="DG6" s="35" t="str">
        <f>IF(DG7="","",IF(DG7="-","【-】","【"&amp;SUBSTITUTE(TEXT(DG7,"#,##0.00"),"-","△")&amp;"】"))</f>
        <v>【89.80】</v>
      </c>
      <c r="DH6" s="36">
        <f>IF(DH7="",NA(),DH7)</f>
        <v>50.9</v>
      </c>
      <c r="DI6" s="36">
        <f t="shared" ref="DI6:DQ6" si="12">IF(DI7="",NA(),DI7)</f>
        <v>50.71</v>
      </c>
      <c r="DJ6" s="36">
        <f t="shared" si="12"/>
        <v>46.06</v>
      </c>
      <c r="DK6" s="36">
        <f t="shared" si="12"/>
        <v>47.68</v>
      </c>
      <c r="DL6" s="36">
        <f t="shared" si="12"/>
        <v>49.16</v>
      </c>
      <c r="DM6" s="36">
        <f t="shared" si="12"/>
        <v>47.44</v>
      </c>
      <c r="DN6" s="36">
        <f t="shared" si="12"/>
        <v>48.3</v>
      </c>
      <c r="DO6" s="36">
        <f t="shared" si="12"/>
        <v>46.61</v>
      </c>
      <c r="DP6" s="36">
        <f t="shared" si="12"/>
        <v>47.97</v>
      </c>
      <c r="DQ6" s="36">
        <f t="shared" si="12"/>
        <v>49.12</v>
      </c>
      <c r="DR6" s="35" t="str">
        <f>IF(DR7="","",IF(DR7="-","【-】","【"&amp;SUBSTITUTE(TEXT(DR7,"#,##0.00"),"-","△")&amp;"】"))</f>
        <v>【49.59】</v>
      </c>
      <c r="DS6" s="36">
        <f>IF(DS7="",NA(),DS7)</f>
        <v>47.92</v>
      </c>
      <c r="DT6" s="36">
        <f t="shared" ref="DT6:EB6" si="13">IF(DT7="",NA(),DT7)</f>
        <v>47.47</v>
      </c>
      <c r="DU6" s="36">
        <f t="shared" si="13"/>
        <v>10.9</v>
      </c>
      <c r="DV6" s="36">
        <f t="shared" si="13"/>
        <v>10.3</v>
      </c>
      <c r="DW6" s="36">
        <f t="shared" si="13"/>
        <v>9.83</v>
      </c>
      <c r="DX6" s="36">
        <f t="shared" si="13"/>
        <v>11.16</v>
      </c>
      <c r="DY6" s="36">
        <f t="shared" si="13"/>
        <v>12.43</v>
      </c>
      <c r="DZ6" s="36">
        <f t="shared" si="13"/>
        <v>10.84</v>
      </c>
      <c r="EA6" s="36">
        <f t="shared" si="13"/>
        <v>15.33</v>
      </c>
      <c r="EB6" s="36">
        <f t="shared" si="13"/>
        <v>16.760000000000002</v>
      </c>
      <c r="EC6" s="35" t="str">
        <f>IF(EC7="","",IF(EC7="-","【-】","【"&amp;SUBSTITUTE(TEXT(EC7,"#,##0.00"),"-","△")&amp;"】"))</f>
        <v>【19.44】</v>
      </c>
      <c r="ED6" s="36">
        <f>IF(ED7="",NA(),ED7)</f>
        <v>3.11</v>
      </c>
      <c r="EE6" s="36">
        <f t="shared" ref="EE6:EM6" si="14">IF(EE7="",NA(),EE7)</f>
        <v>1.51</v>
      </c>
      <c r="EF6" s="36">
        <f t="shared" si="14"/>
        <v>0.76</v>
      </c>
      <c r="EG6" s="36">
        <f t="shared" si="14"/>
        <v>0.72</v>
      </c>
      <c r="EH6" s="36">
        <f t="shared" si="14"/>
        <v>0.72</v>
      </c>
      <c r="EI6" s="36">
        <f t="shared" si="14"/>
        <v>0.65</v>
      </c>
      <c r="EJ6" s="36">
        <f t="shared" si="14"/>
        <v>0.46</v>
      </c>
      <c r="EK6" s="36">
        <f t="shared" si="14"/>
        <v>0.39</v>
      </c>
      <c r="EL6" s="36">
        <f t="shared" si="14"/>
        <v>0.43</v>
      </c>
      <c r="EM6" s="36">
        <f t="shared" si="14"/>
        <v>0.42</v>
      </c>
      <c r="EN6" s="35" t="str">
        <f>IF(EN7="","",IF(EN7="-","【-】","【"&amp;SUBSTITUTE(TEXT(EN7,"#,##0.00"),"-","△")&amp;"】"))</f>
        <v>【0.68】</v>
      </c>
    </row>
    <row r="7" spans="1:144" s="37" customFormat="1" x14ac:dyDescent="0.15">
      <c r="A7" s="29"/>
      <c r="B7" s="38">
        <v>2019</v>
      </c>
      <c r="C7" s="38">
        <v>435147</v>
      </c>
      <c r="D7" s="38">
        <v>46</v>
      </c>
      <c r="E7" s="38">
        <v>1</v>
      </c>
      <c r="F7" s="38">
        <v>0</v>
      </c>
      <c r="G7" s="38">
        <v>1</v>
      </c>
      <c r="H7" s="38" t="s">
        <v>93</v>
      </c>
      <c r="I7" s="38" t="s">
        <v>94</v>
      </c>
      <c r="J7" s="38" t="s">
        <v>95</v>
      </c>
      <c r="K7" s="38" t="s">
        <v>96</v>
      </c>
      <c r="L7" s="38" t="s">
        <v>97</v>
      </c>
      <c r="M7" s="38" t="s">
        <v>98</v>
      </c>
      <c r="N7" s="39" t="s">
        <v>99</v>
      </c>
      <c r="O7" s="39">
        <v>59.06</v>
      </c>
      <c r="P7" s="39">
        <v>94.25</v>
      </c>
      <c r="Q7" s="39">
        <v>2728</v>
      </c>
      <c r="R7" s="39">
        <v>15302</v>
      </c>
      <c r="S7" s="39">
        <v>159.56</v>
      </c>
      <c r="T7" s="39">
        <v>95.9</v>
      </c>
      <c r="U7" s="39">
        <v>14264</v>
      </c>
      <c r="V7" s="39">
        <v>47.63</v>
      </c>
      <c r="W7" s="39">
        <v>299.48</v>
      </c>
      <c r="X7" s="39">
        <v>127.38</v>
      </c>
      <c r="Y7" s="39">
        <v>123.77</v>
      </c>
      <c r="Z7" s="39">
        <v>110.6</v>
      </c>
      <c r="AA7" s="39">
        <v>119.54</v>
      </c>
      <c r="AB7" s="39">
        <v>117.22</v>
      </c>
      <c r="AC7" s="39">
        <v>106.62</v>
      </c>
      <c r="AD7" s="39">
        <v>107.95</v>
      </c>
      <c r="AE7" s="39">
        <v>110.02</v>
      </c>
      <c r="AF7" s="39">
        <v>108.76</v>
      </c>
      <c r="AG7" s="39">
        <v>108.46</v>
      </c>
      <c r="AH7" s="39">
        <v>112.01</v>
      </c>
      <c r="AI7" s="39">
        <v>0</v>
      </c>
      <c r="AJ7" s="39">
        <v>0</v>
      </c>
      <c r="AK7" s="39">
        <v>33.369999999999997</v>
      </c>
      <c r="AL7" s="39">
        <v>0</v>
      </c>
      <c r="AM7" s="39">
        <v>0</v>
      </c>
      <c r="AN7" s="39">
        <v>12.59</v>
      </c>
      <c r="AO7" s="39">
        <v>12.44</v>
      </c>
      <c r="AP7" s="39">
        <v>7.31</v>
      </c>
      <c r="AQ7" s="39">
        <v>7.48</v>
      </c>
      <c r="AR7" s="39">
        <v>11.94</v>
      </c>
      <c r="AS7" s="39">
        <v>1.08</v>
      </c>
      <c r="AT7" s="39">
        <v>2105.0100000000002</v>
      </c>
      <c r="AU7" s="39">
        <v>2128.8000000000002</v>
      </c>
      <c r="AV7" s="39">
        <v>199.18</v>
      </c>
      <c r="AW7" s="39">
        <v>236.37</v>
      </c>
      <c r="AX7" s="39">
        <v>277.83</v>
      </c>
      <c r="AY7" s="39">
        <v>416.14</v>
      </c>
      <c r="AZ7" s="39">
        <v>371.89</v>
      </c>
      <c r="BA7" s="39">
        <v>355.27</v>
      </c>
      <c r="BB7" s="39">
        <v>359.7</v>
      </c>
      <c r="BC7" s="39">
        <v>362.93</v>
      </c>
      <c r="BD7" s="39">
        <v>264.97000000000003</v>
      </c>
      <c r="BE7" s="39">
        <v>176.46</v>
      </c>
      <c r="BF7" s="39">
        <v>229.37</v>
      </c>
      <c r="BG7" s="39">
        <v>1057.93</v>
      </c>
      <c r="BH7" s="39">
        <v>960.49</v>
      </c>
      <c r="BI7" s="39">
        <v>932.49</v>
      </c>
      <c r="BJ7" s="39">
        <v>487.22</v>
      </c>
      <c r="BK7" s="39">
        <v>483.11</v>
      </c>
      <c r="BL7" s="39">
        <v>458.27</v>
      </c>
      <c r="BM7" s="39">
        <v>447.01</v>
      </c>
      <c r="BN7" s="39">
        <v>439.05</v>
      </c>
      <c r="BO7" s="39">
        <v>266.61</v>
      </c>
      <c r="BP7" s="39">
        <v>127.9</v>
      </c>
      <c r="BQ7" s="39">
        <v>124.19</v>
      </c>
      <c r="BR7" s="39">
        <v>75.930000000000007</v>
      </c>
      <c r="BS7" s="39">
        <v>82.89</v>
      </c>
      <c r="BT7" s="39">
        <v>82.11</v>
      </c>
      <c r="BU7" s="39">
        <v>92.76</v>
      </c>
      <c r="BV7" s="39">
        <v>93.28</v>
      </c>
      <c r="BW7" s="39">
        <v>96.77</v>
      </c>
      <c r="BX7" s="39">
        <v>95.81</v>
      </c>
      <c r="BY7" s="39">
        <v>95.26</v>
      </c>
      <c r="BZ7" s="39">
        <v>103.24</v>
      </c>
      <c r="CA7" s="39">
        <v>94.87</v>
      </c>
      <c r="CB7" s="39">
        <v>97.76</v>
      </c>
      <c r="CC7" s="39">
        <v>159.97</v>
      </c>
      <c r="CD7" s="39">
        <v>157.24</v>
      </c>
      <c r="CE7" s="39">
        <v>160.37</v>
      </c>
      <c r="CF7" s="39">
        <v>208.67</v>
      </c>
      <c r="CG7" s="39">
        <v>208.29</v>
      </c>
      <c r="CH7" s="39">
        <v>187.18</v>
      </c>
      <c r="CI7" s="39">
        <v>189.58</v>
      </c>
      <c r="CJ7" s="39">
        <v>192.82</v>
      </c>
      <c r="CK7" s="39">
        <v>168.38</v>
      </c>
      <c r="CL7" s="39">
        <v>63.03</v>
      </c>
      <c r="CM7" s="39">
        <v>62.96</v>
      </c>
      <c r="CN7" s="39">
        <v>73.819999999999993</v>
      </c>
      <c r="CO7" s="39">
        <v>73.459999999999994</v>
      </c>
      <c r="CP7" s="39">
        <v>73.19</v>
      </c>
      <c r="CQ7" s="39">
        <v>49.08</v>
      </c>
      <c r="CR7" s="39">
        <v>49.32</v>
      </c>
      <c r="CS7" s="39">
        <v>55.88</v>
      </c>
      <c r="CT7" s="39">
        <v>55.22</v>
      </c>
      <c r="CU7" s="39">
        <v>54.05</v>
      </c>
      <c r="CV7" s="39">
        <v>60</v>
      </c>
      <c r="CW7" s="39">
        <v>77.930000000000007</v>
      </c>
      <c r="CX7" s="39">
        <v>78.989999999999995</v>
      </c>
      <c r="CY7" s="39">
        <v>78.069999999999993</v>
      </c>
      <c r="CZ7" s="39">
        <v>77.260000000000005</v>
      </c>
      <c r="DA7" s="39">
        <v>75.27</v>
      </c>
      <c r="DB7" s="39">
        <v>79.3</v>
      </c>
      <c r="DC7" s="39">
        <v>79.34</v>
      </c>
      <c r="DD7" s="39">
        <v>80.989999999999995</v>
      </c>
      <c r="DE7" s="39">
        <v>80.930000000000007</v>
      </c>
      <c r="DF7" s="39">
        <v>80.510000000000005</v>
      </c>
      <c r="DG7" s="39">
        <v>89.8</v>
      </c>
      <c r="DH7" s="39">
        <v>50.9</v>
      </c>
      <c r="DI7" s="39">
        <v>50.71</v>
      </c>
      <c r="DJ7" s="39">
        <v>46.06</v>
      </c>
      <c r="DK7" s="39">
        <v>47.68</v>
      </c>
      <c r="DL7" s="39">
        <v>49.16</v>
      </c>
      <c r="DM7" s="39">
        <v>47.44</v>
      </c>
      <c r="DN7" s="39">
        <v>48.3</v>
      </c>
      <c r="DO7" s="39">
        <v>46.61</v>
      </c>
      <c r="DP7" s="39">
        <v>47.97</v>
      </c>
      <c r="DQ7" s="39">
        <v>49.12</v>
      </c>
      <c r="DR7" s="39">
        <v>49.59</v>
      </c>
      <c r="DS7" s="39">
        <v>47.92</v>
      </c>
      <c r="DT7" s="39">
        <v>47.47</v>
      </c>
      <c r="DU7" s="39">
        <v>10.9</v>
      </c>
      <c r="DV7" s="39">
        <v>10.3</v>
      </c>
      <c r="DW7" s="39">
        <v>9.83</v>
      </c>
      <c r="DX7" s="39">
        <v>11.16</v>
      </c>
      <c r="DY7" s="39">
        <v>12.43</v>
      </c>
      <c r="DZ7" s="39">
        <v>10.84</v>
      </c>
      <c r="EA7" s="39">
        <v>15.33</v>
      </c>
      <c r="EB7" s="39">
        <v>16.760000000000002</v>
      </c>
      <c r="EC7" s="39">
        <v>19.440000000000001</v>
      </c>
      <c r="ED7" s="39">
        <v>3.11</v>
      </c>
      <c r="EE7" s="39">
        <v>1.51</v>
      </c>
      <c r="EF7" s="39">
        <v>0.76</v>
      </c>
      <c r="EG7" s="39">
        <v>0.72</v>
      </c>
      <c r="EH7" s="39">
        <v>0.72</v>
      </c>
      <c r="EI7" s="39">
        <v>0.65</v>
      </c>
      <c r="EJ7" s="39">
        <v>0.46</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2021-02-12T01:02:15Z</cp:lastPrinted>
  <dcterms:created xsi:type="dcterms:W3CDTF">2020-12-04T02:16:12Z</dcterms:created>
  <dcterms:modified xsi:type="dcterms:W3CDTF">2021-02-12T01:02:15Z</dcterms:modified>
  <cp:category/>
</cp:coreProperties>
</file>