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２年度\07 公営企業総括\33 （R1年度）経営比較分析表の分析等について\03 市町村→県\28 御船町\【完】水道\"/>
    </mc:Choice>
  </mc:AlternateContent>
  <workbookProtection workbookAlgorithmName="SHA-512" workbookHashValue="uBqOyz810y0IFp0M5cUHBRCHT//gZi5oaT2myF8RiG49GuKg3I/SYKKmToyxWMf6sx+scum6GCXbV4UqUgdOiQ==" workbookSaltValue="6riZB5HgO0k9tTspnB40Cg==" workbookSpinCount="100000" lockStructure="1"/>
  <bookViews>
    <workbookView xWindow="0" yWindow="0" windowWidth="2049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I10" i="4"/>
  <c r="B10" i="4"/>
  <c r="BB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<sst xmlns="http://schemas.openxmlformats.org/spreadsheetml/2006/main" count="228" uniqueCount="113">
  <si>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</si>
  <si>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</si>
  <si>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</si>
  <si>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</si>
  <si>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</si>
  <si>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</si>
  <si>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</si>
  <si>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</si>
  <si>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</si>
  <si>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</si>
  <si>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</si>
  <si>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</si>
  <si>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</si>
  <si>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</si>
  <si>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</si>
  <si>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</si>
  <si>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</si>
  <si>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</si>
  <si>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</si>
  <si>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</si>
  <si>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</si>
  <si>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</si>
  <si>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</si>
  <si>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</si>
  <si>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</si>
  <si>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</si>
  <si>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</si>
  <si>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</si>
  <si>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</si>
  <si>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</si>
  <si>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</si>
  <si>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</si>
  <si>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</si>
  <si>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</si>
  <si>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</si>
  <si>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</si>
  <si>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</si>
  <si>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</si>
  <si>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</si>
  <si>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</si>
  <si>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</si>
  <si>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</si>
  <si>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</si>
  <si>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</si>
  <si>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</si>
  <si>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</si>
  <si>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</si>
  <si>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</si>
  <si>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</si>
  <si>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</si>
  <si>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</si>
  <si>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</si>
  <si>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</si>
  <si>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</si>
  <si>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</si>
  <si>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</si>
  <si>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</si>
  <si>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</si>
  <si>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</si>
  <si>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</si>
  <si>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</si>
  <si>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</si>
  <si>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</si>
  <si>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</si>
  <si>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</si>
  <si>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</si>
  <si>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</si>
  <si>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</si>
  <si>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</si>
  <si>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</si>
  <si>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</si>
  <si>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</si>
  <si>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</si>
  <si>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</si>
  <si>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</si>
  <si>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</si>
  <si>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</si>
  <si>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</si>
  <si>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</si>
  <si>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</si>
  <si>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</si>
  <si>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</si>
  <si>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</si>
  <si>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</si>
  <si>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</si>
  <si>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</si>
  <si>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</si>
  <si>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</si>
  <si>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</si>
  <si>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</si>
  <si>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</si>
  <si>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</si>
  <si>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御船町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</si>
  <si>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</si>
  <si>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</si>
  <si>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</si>
  <si>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</si>
  <si>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</si>
  <si>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</si>
  <si>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</si>
  <si>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</si>
  <si>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</si>
  <si>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</si>
  <si>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</si>
  <si>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</si>
  <si>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</si>
  <si>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</si>
  <si>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</si>
  <si>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</si>
  <si>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</si>
  <si>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更新投資を加速させる必要があるが、必要料に対して財源が圧倒的に枯渇しているのが現状である。
この現状を解消するため、①生活基盤施設耐震化等交付金をはじめとする依存財源を積極的に活用する。②基本計画の策定により、スペックダウンや施設の統廃合を図ることで、投資額の絶対量を圧縮する。③料金の値上げ等を視野に入れた自主財源の確保を積極的に進めることを主軸に改善を図りたい。</t>
    <rPh sb="0" eb="2">
      <t>コウシン</t>
    </rPh>
    <rPh sb="2" eb="4">
      <t>トウシ</t>
    </rPh>
    <rPh sb="5" eb="7">
      <t>カソク</t>
    </rPh>
    <rPh sb="10" eb="12">
      <t>ヒツヨウ</t>
    </rPh>
    <rPh sb="17" eb="19">
      <t>ヒツヨウ</t>
    </rPh>
    <rPh sb="19" eb="20">
      <t>リョウ</t>
    </rPh>
    <rPh sb="21" eb="22">
      <t>タイ</t>
    </rPh>
    <rPh sb="24" eb="26">
      <t>ザイゲン</t>
    </rPh>
    <rPh sb="27" eb="30">
      <t>アットウテキ</t>
    </rPh>
    <rPh sb="31" eb="33">
      <t>コカツ</t>
    </rPh>
    <rPh sb="39" eb="41">
      <t>ゲンジョウ</t>
    </rPh>
    <rPh sb="48" eb="50">
      <t>ゲンジョウ</t>
    </rPh>
    <rPh sb="51" eb="53">
      <t>カイショウ</t>
    </rPh>
    <rPh sb="59" eb="72">
      <t>セイカツキバンシセツタイシンカトウコウフキン</t>
    </rPh>
    <rPh sb="79" eb="81">
      <t>イゾン</t>
    </rPh>
    <rPh sb="81" eb="83">
      <t>ザイゲン</t>
    </rPh>
    <rPh sb="84" eb="87">
      <t>セッキョクテキ</t>
    </rPh>
    <rPh sb="88" eb="90">
      <t>カツヨウ</t>
    </rPh>
    <rPh sb="94" eb="96">
      <t>キホン</t>
    </rPh>
    <rPh sb="96" eb="98">
      <t>ケイカク</t>
    </rPh>
    <rPh sb="99" eb="101">
      <t>サクテイ</t>
    </rPh>
    <rPh sb="113" eb="115">
      <t>シセツ</t>
    </rPh>
    <rPh sb="116" eb="119">
      <t>トウハイゴウ</t>
    </rPh>
    <rPh sb="120" eb="121">
      <t>ハカ</t>
    </rPh>
    <rPh sb="126" eb="128">
      <t>トウシ</t>
    </rPh>
    <rPh sb="128" eb="129">
      <t>ガク</t>
    </rPh>
    <rPh sb="130" eb="132">
      <t>ゼッタイ</t>
    </rPh>
    <rPh sb="132" eb="133">
      <t>リョウ</t>
    </rPh>
    <rPh sb="134" eb="136">
      <t>アッシュク</t>
    </rPh>
    <rPh sb="140" eb="142">
      <t>リョウキン</t>
    </rPh>
    <rPh sb="143" eb="145">
      <t>ネア</t>
    </rPh>
    <rPh sb="146" eb="147">
      <t>ナド</t>
    </rPh>
    <rPh sb="148" eb="150">
      <t>シヤ</t>
    </rPh>
    <rPh sb="151" eb="152">
      <t>イ</t>
    </rPh>
    <rPh sb="154" eb="156">
      <t>ジシュ</t>
    </rPh>
    <rPh sb="156" eb="158">
      <t>ザイゲン</t>
    </rPh>
    <rPh sb="159" eb="161">
      <t>カクホ</t>
    </rPh>
    <rPh sb="162" eb="165">
      <t>セッキョクテキ</t>
    </rPh>
    <rPh sb="166" eb="167">
      <t>スス</t>
    </rPh>
    <rPh sb="172" eb="174">
      <t>シュジク</t>
    </rPh>
    <rPh sb="175" eb="177">
      <t>カイゼン</t>
    </rPh>
    <rPh sb="178" eb="179">
      <t>ハカ</t>
    </rPh>
    <phoneticPr fontId="4"/>
  </si>
  <si>
    <t>①有形固定資産減価償却率及び、②管路経年化率のいずれにおいても極めて経年化が進行していることを示しており、早急な対策が求めまれる状況と認識している。
前述の基本計画による施設の最適化と、更新投資の財源確保を進める必要がある。
更新投資については、生活基盤施設耐震化等交付金等を活用しつつ、確実に更新投資を加速させたい。
③管路更新率についても同様で、現在の投資額では、全ての施設を更新するのに170年程かかってしまうため、施設そのものの強靭化、長寿命化に加え、スペックダウン等を図ることによって更新投資の絶対量を減少させつつ、速やかな更新に努めたい。</t>
    <rPh sb="1" eb="7">
      <t>ユウケイコテイシサン</t>
    </rPh>
    <rPh sb="7" eb="9">
      <t>ゲンカ</t>
    </rPh>
    <rPh sb="9" eb="11">
      <t>ショウキャク</t>
    </rPh>
    <rPh sb="11" eb="12">
      <t>リツ</t>
    </rPh>
    <rPh sb="12" eb="13">
      <t>オヨ</t>
    </rPh>
    <rPh sb="16" eb="18">
      <t>カンロ</t>
    </rPh>
    <rPh sb="18" eb="21">
      <t>ケイネンカ</t>
    </rPh>
    <rPh sb="21" eb="22">
      <t>リツ</t>
    </rPh>
    <rPh sb="31" eb="32">
      <t>キワ</t>
    </rPh>
    <rPh sb="34" eb="37">
      <t>ケイネンカ</t>
    </rPh>
    <rPh sb="38" eb="40">
      <t>シンコウ</t>
    </rPh>
    <rPh sb="47" eb="48">
      <t>シメ</t>
    </rPh>
    <rPh sb="53" eb="55">
      <t>サッキュウ</t>
    </rPh>
    <rPh sb="56" eb="58">
      <t>タイサク</t>
    </rPh>
    <rPh sb="59" eb="60">
      <t>モト</t>
    </rPh>
    <rPh sb="64" eb="66">
      <t>ジョウキョウ</t>
    </rPh>
    <rPh sb="67" eb="69">
      <t>ニンシキ</t>
    </rPh>
    <rPh sb="75" eb="77">
      <t>ゼンジュツ</t>
    </rPh>
    <rPh sb="78" eb="80">
      <t>キホン</t>
    </rPh>
    <rPh sb="80" eb="82">
      <t>ケイカク</t>
    </rPh>
    <rPh sb="85" eb="87">
      <t>シセツ</t>
    </rPh>
    <rPh sb="88" eb="91">
      <t>サイテキカ</t>
    </rPh>
    <rPh sb="93" eb="95">
      <t>コウシン</t>
    </rPh>
    <rPh sb="95" eb="97">
      <t>トウシ</t>
    </rPh>
    <rPh sb="98" eb="100">
      <t>ザイゲン</t>
    </rPh>
    <rPh sb="100" eb="102">
      <t>カクホ</t>
    </rPh>
    <rPh sb="103" eb="104">
      <t>スス</t>
    </rPh>
    <rPh sb="106" eb="108">
      <t>ヒツヨウ</t>
    </rPh>
    <rPh sb="113" eb="115">
      <t>コウシン</t>
    </rPh>
    <rPh sb="115" eb="117">
      <t>トウシ</t>
    </rPh>
    <rPh sb="123" eb="125">
      <t>セイカツ</t>
    </rPh>
    <rPh sb="125" eb="127">
      <t>キバン</t>
    </rPh>
    <rPh sb="127" eb="129">
      <t>シセツ</t>
    </rPh>
    <rPh sb="129" eb="132">
      <t>タイシンカ</t>
    </rPh>
    <rPh sb="132" eb="133">
      <t>トウ</t>
    </rPh>
    <rPh sb="133" eb="136">
      <t>コウフキン</t>
    </rPh>
    <rPh sb="136" eb="137">
      <t>ナド</t>
    </rPh>
    <rPh sb="138" eb="140">
      <t>カツヨウ</t>
    </rPh>
    <rPh sb="144" eb="146">
      <t>カクジツ</t>
    </rPh>
    <rPh sb="147" eb="149">
      <t>コウシン</t>
    </rPh>
    <rPh sb="149" eb="151">
      <t>トウシ</t>
    </rPh>
    <rPh sb="152" eb="154">
      <t>カソク</t>
    </rPh>
    <rPh sb="161" eb="163">
      <t>カンロ</t>
    </rPh>
    <rPh sb="163" eb="165">
      <t>コウシン</t>
    </rPh>
    <rPh sb="165" eb="166">
      <t>リツ</t>
    </rPh>
    <rPh sb="171" eb="173">
      <t>ドウヨウ</t>
    </rPh>
    <rPh sb="175" eb="177">
      <t>ゲンザイ</t>
    </rPh>
    <rPh sb="178" eb="180">
      <t>トウシ</t>
    </rPh>
    <rPh sb="180" eb="181">
      <t>ガク</t>
    </rPh>
    <rPh sb="184" eb="185">
      <t>スベ</t>
    </rPh>
    <rPh sb="187" eb="189">
      <t>シセツ</t>
    </rPh>
    <rPh sb="190" eb="192">
      <t>コウシン</t>
    </rPh>
    <rPh sb="199" eb="200">
      <t>ネン</t>
    </rPh>
    <rPh sb="200" eb="201">
      <t>ホド</t>
    </rPh>
    <rPh sb="211" eb="213">
      <t>シセツ</t>
    </rPh>
    <rPh sb="218" eb="220">
      <t>キョウジン</t>
    </rPh>
    <rPh sb="220" eb="221">
      <t>カ</t>
    </rPh>
    <rPh sb="222" eb="226">
      <t>チョウジュミョウカ</t>
    </rPh>
    <rPh sb="227" eb="228">
      <t>クワ</t>
    </rPh>
    <rPh sb="237" eb="238">
      <t>ナド</t>
    </rPh>
    <rPh sb="239" eb="240">
      <t>ハカ</t>
    </rPh>
    <rPh sb="247" eb="249">
      <t>コウシン</t>
    </rPh>
    <rPh sb="249" eb="251">
      <t>トウシ</t>
    </rPh>
    <rPh sb="252" eb="254">
      <t>ゼッタイ</t>
    </rPh>
    <rPh sb="254" eb="255">
      <t>リョウ</t>
    </rPh>
    <rPh sb="256" eb="258">
      <t>ゲンショウ</t>
    </rPh>
    <rPh sb="263" eb="264">
      <t>スミ</t>
    </rPh>
    <rPh sb="267" eb="269">
      <t>コウシン</t>
    </rPh>
    <rPh sb="270" eb="271">
      <t>ツト</t>
    </rPh>
    <phoneticPr fontId="4"/>
  </si>
  <si>
    <r>
      <t>①経常収支比率について、主に平成6年から13年度にかけて実施された第三次拡張事業の際に投資された</t>
    </r>
    <r>
      <rPr>
        <sz val="11"/>
        <color rgb="FFFF0000"/>
        <rFont val="ＭＳ ゴシック"/>
        <family val="3"/>
        <charset val="128"/>
      </rPr>
      <t>機械</t>
    </r>
    <r>
      <rPr>
        <sz val="11"/>
        <color theme="1"/>
        <rFont val="ＭＳ ゴシック"/>
        <family val="3"/>
        <charset val="128"/>
      </rPr>
      <t>及び装置等が法定耐用年数を迎え、減価償却費が減少したことに伴い、経常収支比率は類似団体とほぼ同水準となった。③流動比率については、起債の削減の影響により、H29年度以降急激な低下を見せているが、当該年度から起債の借入を徐々に増加させ、改善を図っている。
今後しばらくは、起債の削減とのバランスを図るため、理想とされる200％を目指し、徐々に改善を図る予定としている。
④企業債残高対給水収益比率については、類似団体の平均値を大幅に上回っているため、引き続き起債を抑制することにより改善する必要がある。⑤料金回収率については、①経常収支比率の項目で記述した内容により、給水原価が圧縮され、100％を超える水準に回復した。
⑦施設利用率の悪化要因は、人口減少に伴う使用量の減少、及び有収率の向上による無効水量の減少によるものである。
いずれにせよ、施設の規格が給水人口に対して過大であることから、令和２年度に策定を予定している基本計画等で全ての施設を対象に見直し（施設の統合やダウンサイジング等を考慮する）を図り、効率的な更新投資によって、施設規模の最適化を図りたい。</t>
    </r>
    <rPh sb="1" eb="3">
      <t>ケイジョウ</t>
    </rPh>
    <rPh sb="3" eb="5">
      <t>シュウシ</t>
    </rPh>
    <rPh sb="5" eb="7">
      <t>ヒリツ</t>
    </rPh>
    <rPh sb="12" eb="13">
      <t>オモ</t>
    </rPh>
    <rPh sb="14" eb="16">
      <t>ヘイセイ</t>
    </rPh>
    <rPh sb="17" eb="18">
      <t>ネン</t>
    </rPh>
    <rPh sb="22" eb="24">
      <t>ネンド</t>
    </rPh>
    <rPh sb="28" eb="30">
      <t>ジッシ</t>
    </rPh>
    <rPh sb="33" eb="36">
      <t>ダイサンジ</t>
    </rPh>
    <rPh sb="36" eb="38">
      <t>カクチョウ</t>
    </rPh>
    <rPh sb="38" eb="40">
      <t>ジギョウ</t>
    </rPh>
    <rPh sb="41" eb="42">
      <t>サイ</t>
    </rPh>
    <rPh sb="43" eb="45">
      <t>トウシ</t>
    </rPh>
    <rPh sb="48" eb="50">
      <t>キカイ</t>
    </rPh>
    <rPh sb="50" eb="51">
      <t>オヨ</t>
    </rPh>
    <rPh sb="52" eb="54">
      <t>ソウチ</t>
    </rPh>
    <rPh sb="54" eb="55">
      <t>ナド</t>
    </rPh>
    <rPh sb="56" eb="58">
      <t>ホウテイ</t>
    </rPh>
    <rPh sb="58" eb="62">
      <t>タイヨウネンスウ</t>
    </rPh>
    <rPh sb="63" eb="64">
      <t>ムカ</t>
    </rPh>
    <rPh sb="66" eb="68">
      <t>ゲンカ</t>
    </rPh>
    <rPh sb="68" eb="70">
      <t>ショウキャク</t>
    </rPh>
    <rPh sb="70" eb="71">
      <t>ヒ</t>
    </rPh>
    <rPh sb="72" eb="74">
      <t>ゲンショウ</t>
    </rPh>
    <rPh sb="79" eb="80">
      <t>トモナ</t>
    </rPh>
    <rPh sb="82" eb="84">
      <t>ケイジョウ</t>
    </rPh>
    <rPh sb="84" eb="86">
      <t>シュウシ</t>
    </rPh>
    <rPh sb="86" eb="88">
      <t>ヒリツ</t>
    </rPh>
    <rPh sb="89" eb="91">
      <t>ルイジ</t>
    </rPh>
    <rPh sb="91" eb="93">
      <t>ダンタイ</t>
    </rPh>
    <rPh sb="96" eb="99">
      <t>ドウスイジュン</t>
    </rPh>
    <rPh sb="105" eb="107">
      <t>リュウドウ</t>
    </rPh>
    <rPh sb="107" eb="109">
      <t>ヒリツ</t>
    </rPh>
    <rPh sb="115" eb="117">
      <t>キサイ</t>
    </rPh>
    <rPh sb="118" eb="120">
      <t>サクゲン</t>
    </rPh>
    <rPh sb="121" eb="123">
      <t>エイキョウ</t>
    </rPh>
    <rPh sb="130" eb="132">
      <t>ネンド</t>
    </rPh>
    <rPh sb="132" eb="134">
      <t>イコウ</t>
    </rPh>
    <rPh sb="134" eb="136">
      <t>キュウゲキ</t>
    </rPh>
    <rPh sb="137" eb="139">
      <t>テイカ</t>
    </rPh>
    <rPh sb="140" eb="141">
      <t>ミ</t>
    </rPh>
    <rPh sb="147" eb="149">
      <t>トウガイ</t>
    </rPh>
    <rPh sb="149" eb="151">
      <t>ネンド</t>
    </rPh>
    <rPh sb="153" eb="155">
      <t>キサイ</t>
    </rPh>
    <rPh sb="156" eb="158">
      <t>カリイレ</t>
    </rPh>
    <rPh sb="159" eb="161">
      <t>ジョジョ</t>
    </rPh>
    <rPh sb="162" eb="164">
      <t>ゾウカ</t>
    </rPh>
    <rPh sb="167" eb="169">
      <t>カイゼン</t>
    </rPh>
    <rPh sb="170" eb="171">
      <t>ハカ</t>
    </rPh>
    <rPh sb="177" eb="179">
      <t>コンゴ</t>
    </rPh>
    <rPh sb="185" eb="187">
      <t>キサイ</t>
    </rPh>
    <rPh sb="188" eb="190">
      <t>サクゲン</t>
    </rPh>
    <rPh sb="197" eb="198">
      <t>ハカ</t>
    </rPh>
    <rPh sb="202" eb="204">
      <t>リソウ</t>
    </rPh>
    <rPh sb="213" eb="215">
      <t>メザ</t>
    </rPh>
    <rPh sb="217" eb="219">
      <t>ジョジョ</t>
    </rPh>
    <rPh sb="220" eb="222">
      <t>カイゼン</t>
    </rPh>
    <rPh sb="223" eb="224">
      <t>ハカ</t>
    </rPh>
    <rPh sb="225" eb="227">
      <t>ヨテイ</t>
    </rPh>
    <rPh sb="235" eb="237">
      <t>キギョウ</t>
    </rPh>
    <rPh sb="237" eb="238">
      <t>サイ</t>
    </rPh>
    <rPh sb="238" eb="240">
      <t>ザンダカ</t>
    </rPh>
    <rPh sb="240" eb="241">
      <t>タイ</t>
    </rPh>
    <rPh sb="241" eb="243">
      <t>キュウスイ</t>
    </rPh>
    <rPh sb="243" eb="245">
      <t>シュウエキ</t>
    </rPh>
    <rPh sb="245" eb="247">
      <t>ヒリツ</t>
    </rPh>
    <rPh sb="274" eb="275">
      <t>ヒ</t>
    </rPh>
    <rPh sb="276" eb="277">
      <t>ツヅ</t>
    </rPh>
    <rPh sb="278" eb="280">
      <t>キサイ</t>
    </rPh>
    <rPh sb="281" eb="283">
      <t>ヨクセイ</t>
    </rPh>
    <rPh sb="301" eb="303">
      <t>リョウキン</t>
    </rPh>
    <rPh sb="303" eb="305">
      <t>カイシュウ</t>
    </rPh>
    <rPh sb="305" eb="306">
      <t>リツ</t>
    </rPh>
    <rPh sb="313" eb="315">
      <t>ケイジョウ</t>
    </rPh>
    <rPh sb="315" eb="317">
      <t>シュウシ</t>
    </rPh>
    <rPh sb="317" eb="319">
      <t>ヒリツ</t>
    </rPh>
    <rPh sb="320" eb="322">
      <t>コウモク</t>
    </rPh>
    <rPh sb="323" eb="325">
      <t>キジュツ</t>
    </rPh>
    <rPh sb="327" eb="329">
      <t>ナイヨウ</t>
    </rPh>
    <rPh sb="333" eb="335">
      <t>キュウスイ</t>
    </rPh>
    <rPh sb="335" eb="337">
      <t>ゲンカ</t>
    </rPh>
    <rPh sb="338" eb="340">
      <t>アッシュク</t>
    </rPh>
    <rPh sb="348" eb="349">
      <t>コ</t>
    </rPh>
    <rPh sb="351" eb="353">
      <t>スイジュン</t>
    </rPh>
    <rPh sb="354" eb="356">
      <t>カイフク</t>
    </rPh>
    <rPh sb="361" eb="363">
      <t>シセツ</t>
    </rPh>
    <rPh sb="363" eb="365">
      <t>リヨウ</t>
    </rPh>
    <rPh sb="365" eb="366">
      <t>リツ</t>
    </rPh>
    <rPh sb="367" eb="369">
      <t>アッカ</t>
    </rPh>
    <rPh sb="369" eb="371">
      <t>ヨウイン</t>
    </rPh>
    <rPh sb="373" eb="375">
      <t>ジンコウ</t>
    </rPh>
    <rPh sb="375" eb="377">
      <t>ゲンショウ</t>
    </rPh>
    <rPh sb="378" eb="379">
      <t>トモナ</t>
    </rPh>
    <rPh sb="380" eb="383">
      <t>シヨウリョウ</t>
    </rPh>
    <rPh sb="384" eb="386">
      <t>ゲンショウ</t>
    </rPh>
    <rPh sb="387" eb="388">
      <t>オヨ</t>
    </rPh>
    <rPh sb="389" eb="392">
      <t>ユウシュウリツ</t>
    </rPh>
    <rPh sb="393" eb="395">
      <t>コウジョウ</t>
    </rPh>
    <rPh sb="398" eb="400">
      <t>ムコウ</t>
    </rPh>
    <rPh sb="400" eb="402">
      <t>スイリョウ</t>
    </rPh>
    <rPh sb="403" eb="405">
      <t>ゲンショウ</t>
    </rPh>
    <rPh sb="422" eb="424">
      <t>シセツ</t>
    </rPh>
    <rPh sb="425" eb="427">
      <t>キカク</t>
    </rPh>
    <rPh sb="428" eb="430">
      <t>キュウスイ</t>
    </rPh>
    <rPh sb="430" eb="432">
      <t>ジンコウ</t>
    </rPh>
    <rPh sb="433" eb="434">
      <t>タイ</t>
    </rPh>
    <rPh sb="436" eb="438">
      <t>カダイ</t>
    </rPh>
    <rPh sb="446" eb="448">
      <t>レイワ</t>
    </rPh>
    <rPh sb="449" eb="451">
      <t>ネンド</t>
    </rPh>
    <rPh sb="452" eb="454">
      <t>サクテイ</t>
    </rPh>
    <rPh sb="455" eb="457">
      <t>ヨテイ</t>
    </rPh>
    <rPh sb="461" eb="463">
      <t>キホン</t>
    </rPh>
    <rPh sb="463" eb="465">
      <t>ケイカク</t>
    </rPh>
    <rPh sb="465" eb="466">
      <t>ナド</t>
    </rPh>
    <rPh sb="467" eb="468">
      <t>スベ</t>
    </rPh>
    <rPh sb="470" eb="472">
      <t>シセツ</t>
    </rPh>
    <rPh sb="473" eb="475">
      <t>タイショウ</t>
    </rPh>
    <rPh sb="476" eb="478">
      <t>ミナオ</t>
    </rPh>
    <rPh sb="496" eb="498">
      <t>コウリョ</t>
    </rPh>
    <rPh sb="502" eb="503">
      <t>ハカ</t>
    </rPh>
    <rPh sb="505" eb="507">
      <t>コウリツ</t>
    </rPh>
    <rPh sb="507" eb="508">
      <t>テキ</t>
    </rPh>
    <rPh sb="509" eb="511">
      <t>コウシン</t>
    </rPh>
    <rPh sb="511" eb="513">
      <t>トウシ</t>
    </rPh>
    <rPh sb="518" eb="520">
      <t>シセツ</t>
    </rPh>
    <rPh sb="520" eb="522">
      <t>キボ</t>
    </rPh>
    <rPh sb="523" eb="526">
      <t>サイテキカ</t>
    </rPh>
    <rPh sb="527" eb="528">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</si>
</sst>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formatCode="#,##0.00;&quot;△&quot;#,##0.00;&quot;-&quot;">
                  <c:v>0.94</c:v>
                </c:pt>
                <c:pt idx="3" formatCode="#,##0.00;&quot;△&quot;#,##0.00;&quot;-&quot;">
                  <c:v>0.94</c:v>
                </c:pt>
                <c:pt idx="4" formatCode="#,##0.00;&quot;△&quot;#,##0.00;&quot;-&quot;">
                  <c:v>0.59</c:v>
                </c:pt>
              </c:numCache>
            </c:numRef>
          </c:val>
          <c:extLst>
            <c:ext xmlns:c16="http://schemas.microsoft.com/office/drawing/2014/chart" uri="{C3380CC4-5D6E-409C-BE32-E72D297353CC}">
              <c16:uniqueId val="{00000000-5F3C-4078-89E1-2B30DE4475F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5F3C-4078-89E1-2B30DE4475F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51.94</c:v>
                </c:pt>
                <c:pt idx="1">
                  <c:v>57.23</c:v>
                </c:pt>
                <c:pt idx="2">
                  <c:v>55.91</c:v>
                </c:pt>
                <c:pt idx="3">
                  <c:v>52.34</c:v>
                </c:pt>
                <c:pt idx="4">
                  <c:v>50.54</c:v>
                </c:pt>
              </c:numCache>
            </c:numRef>
          </c:val>
          <c:extLst>
            <c:ext xmlns:c16="http://schemas.microsoft.com/office/drawing/2014/chart" uri="{C3380CC4-5D6E-409C-BE32-E72D297353CC}">
              <c16:uniqueId val="{00000000-04FB-4C22-B0BE-58E1A11EBB2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04FB-4C22-B0BE-58E1A11EBB2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84.03</c:v>
                </c:pt>
                <c:pt idx="1">
                  <c:v>73.06</c:v>
                </c:pt>
                <c:pt idx="2">
                  <c:v>75.599999999999994</c:v>
                </c:pt>
                <c:pt idx="3">
                  <c:v>78.77</c:v>
                </c:pt>
                <c:pt idx="4">
                  <c:v>80.209999999999994</c:v>
                </c:pt>
              </c:numCache>
            </c:numRef>
          </c:val>
          <c:extLst>
            <c:ext xmlns:c16="http://schemas.microsoft.com/office/drawing/2014/chart" uri="{C3380CC4-5D6E-409C-BE32-E72D297353CC}">
              <c16:uniqueId val="{00000000-5CF9-4DC3-AFD4-4D9AEFFF871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5CF9-4DC3-AFD4-4D9AEFFF871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116.29</c:v>
                </c:pt>
                <c:pt idx="1">
                  <c:v>87.31</c:v>
                </c:pt>
                <c:pt idx="2">
                  <c:v>98.47</c:v>
                </c:pt>
                <c:pt idx="3">
                  <c:v>103.12</c:v>
                </c:pt>
                <c:pt idx="4">
                  <c:v>108.53</c:v>
                </c:pt>
              </c:numCache>
            </c:numRef>
          </c:val>
          <c:extLst>
            <c:ext xmlns:c16="http://schemas.microsoft.com/office/drawing/2014/chart" uri="{C3380CC4-5D6E-409C-BE32-E72D297353CC}">
              <c16:uniqueId val="{00000000-05FF-4094-95EA-3CAEE908B71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05FF-4094-95EA-3CAEE908B71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43.43</c:v>
                </c:pt>
                <c:pt idx="1">
                  <c:v>56.28</c:v>
                </c:pt>
                <c:pt idx="2">
                  <c:v>58.04</c:v>
                </c:pt>
                <c:pt idx="3">
                  <c:v>57.7</c:v>
                </c:pt>
                <c:pt idx="4">
                  <c:v>59.63</c:v>
                </c:pt>
              </c:numCache>
            </c:numRef>
          </c:val>
          <c:extLst>
            <c:ext xmlns:c16="http://schemas.microsoft.com/office/drawing/2014/chart" uri="{C3380CC4-5D6E-409C-BE32-E72D297353CC}">
              <c16:uniqueId val="{00000000-BDF1-44B0-B3BD-5F099E42C68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BDF1-44B0-B3BD-5F099E42C68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formatCode="#,##0.00;&quot;△&quot;#,##0.00;&quot;-&quot;">
                  <c:v>37.74</c:v>
                </c:pt>
                <c:pt idx="3" formatCode="#,##0.00;&quot;△&quot;#,##0.00;&quot;-&quot;">
                  <c:v>37.74</c:v>
                </c:pt>
                <c:pt idx="4" formatCode="#,##0.00;&quot;△&quot;#,##0.00;&quot;-&quot;">
                  <c:v>40.69</c:v>
                </c:pt>
              </c:numCache>
            </c:numRef>
          </c:val>
          <c:extLst>
            <c:ext xmlns:c16="http://schemas.microsoft.com/office/drawing/2014/chart" uri="{C3380CC4-5D6E-409C-BE32-E72D297353CC}">
              <c16:uniqueId val="{00000000-0DD3-4E64-919C-5466BA0B1ED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0DD3-4E64-919C-5466BA0B1ED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F4-4498-8A3D-FDB8642C318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4CF4-4498-8A3D-FDB8642C318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388.28</c:v>
                </c:pt>
                <c:pt idx="1">
                  <c:v>452.82</c:v>
                </c:pt>
                <c:pt idx="2">
                  <c:v>313.98</c:v>
                </c:pt>
                <c:pt idx="3">
                  <c:v>156.49</c:v>
                </c:pt>
                <c:pt idx="4">
                  <c:v>155.72999999999999</c:v>
                </c:pt>
              </c:numCache>
            </c:numRef>
          </c:val>
          <c:extLst>
            <c:ext xmlns:c16="http://schemas.microsoft.com/office/drawing/2014/chart" uri="{C3380CC4-5D6E-409C-BE32-E72D297353CC}">
              <c16:uniqueId val="{00000000-34B6-4D5C-A6C2-76490642EDD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34B6-4D5C-A6C2-76490642EDD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694.79</c:v>
                </c:pt>
                <c:pt idx="1">
                  <c:v>776.97</c:v>
                </c:pt>
                <c:pt idx="2">
                  <c:v>631.29</c:v>
                </c:pt>
                <c:pt idx="3">
                  <c:v>629.41</c:v>
                </c:pt>
                <c:pt idx="4">
                  <c:v>608.6</c:v>
                </c:pt>
              </c:numCache>
            </c:numRef>
          </c:val>
          <c:extLst>
            <c:ext xmlns:c16="http://schemas.microsoft.com/office/drawing/2014/chart" uri="{C3380CC4-5D6E-409C-BE32-E72D297353CC}">
              <c16:uniqueId val="{00000000-D691-45BB-9006-C92BFBEF3B5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D691-45BB-9006-C92BFBEF3B5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104.24</c:v>
                </c:pt>
                <c:pt idx="1">
                  <c:v>67.8</c:v>
                </c:pt>
                <c:pt idx="2">
                  <c:v>93.31</c:v>
                </c:pt>
                <c:pt idx="3">
                  <c:v>94.87</c:v>
                </c:pt>
                <c:pt idx="4">
                  <c:v>103.71</c:v>
                </c:pt>
              </c:numCache>
            </c:numRef>
          </c:val>
          <c:extLst>
            <c:ext xmlns:c16="http://schemas.microsoft.com/office/drawing/2014/chart" uri="{C3380CC4-5D6E-409C-BE32-E72D297353CC}">
              <c16:uniqueId val="{00000000-0B4F-4D30-890A-C94D900533B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0B4F-4D30-890A-C94D900533B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155.52000000000001</c:v>
                </c:pt>
                <c:pt idx="1">
                  <c:v>209.86</c:v>
                </c:pt>
                <c:pt idx="2">
                  <c:v>175.13</c:v>
                </c:pt>
                <c:pt idx="3">
                  <c:v>173.06</c:v>
                </c:pt>
                <c:pt idx="4">
                  <c:v>158.91</c:v>
                </c:pt>
              </c:numCache>
            </c:numRef>
          </c:val>
          <c:extLst>
            <c:ext xmlns:c16="http://schemas.microsoft.com/office/drawing/2014/chart" uri="{C3380CC4-5D6E-409C-BE32-E72D297353CC}">
              <c16:uniqueId val="{00000000-D1D5-4D90-8DEE-D4FC3796F13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D1D5-4D90-8DEE-D4FC3796F13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熊本県　御船町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16892</v>
      </c>
      <c r="AM8" s="61"/>
      <c r="AN8" s="61"/>
      <c r="AO8" s="61"/>
      <c r="AP8" s="61"/>
      <c r="AQ8" s="61"/>
      <c r="AR8" s="61"/>
      <c r="AS8" s="61"/>
      <c r="AT8" s="52">
        <f>データ!$S$6</f>
        <v>99.03</v>
      </c>
      <c r="AU8" s="53"/>
      <c r="AV8" s="53"/>
      <c r="AW8" s="53"/>
      <c r="AX8" s="53"/>
      <c r="AY8" s="53"/>
      <c r="AZ8" s="53"/>
      <c r="BA8" s="53"/>
      <c r="BB8" s="54">
        <f>データ!$T$6</f>
        <v>170.57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51.79</v>
      </c>
      <c r="J10" s="53"/>
      <c r="K10" s="53"/>
      <c r="L10" s="53"/>
      <c r="M10" s="53"/>
      <c r="N10" s="53"/>
      <c r="O10" s="64"/>
      <c r="P10" s="54">
        <f>データ!$P$6</f>
        <v>91.72</v>
      </c>
      <c r="Q10" s="54"/>
      <c r="R10" s="54"/>
      <c r="S10" s="54"/>
      <c r="T10" s="54"/>
      <c r="U10" s="54"/>
      <c r="V10" s="54"/>
      <c r="W10" s="61">
        <f>データ!$Q$6</f>
        <v>3360</v>
      </c>
      <c r="X10" s="61"/>
      <c r="Y10" s="61"/>
      <c r="Z10" s="61"/>
      <c r="AA10" s="61"/>
      <c r="AB10" s="61"/>
      <c r="AC10" s="61"/>
      <c r="AD10" s="2"/>
      <c r="AE10" s="2"/>
      <c r="AF10" s="2"/>
      <c r="AG10" s="2"/>
      <c r="AH10" s="4"/>
      <c r="AI10" s="4"/>
      <c r="AJ10" s="4"/>
      <c r="AK10" s="4"/>
      <c r="AL10" s="61">
        <f>データ!$U$6</f>
        <v>15481</v>
      </c>
      <c r="AM10" s="61"/>
      <c r="AN10" s="61"/>
      <c r="AO10" s="61"/>
      <c r="AP10" s="61"/>
      <c r="AQ10" s="61"/>
      <c r="AR10" s="61"/>
      <c r="AS10" s="61"/>
      <c r="AT10" s="52">
        <f>データ!$V$6</f>
        <v>51.23</v>
      </c>
      <c r="AU10" s="53"/>
      <c r="AV10" s="53"/>
      <c r="AW10" s="53"/>
      <c r="AX10" s="53"/>
      <c r="AY10" s="53"/>
      <c r="AZ10" s="53"/>
      <c r="BA10" s="53"/>
      <c r="BB10" s="54">
        <f>データ!$W$6</f>
        <v>302.19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QesPoOiAkvRJa+kDI/B5kt79pxiUs36lGSjoQA/YXnLcD/iqW3MDyprkYqGQgxTQIAh+wihN8eXuycT3xL5lWA==" saltValue="0uStO76ZgLg+Ll1GoE04w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434418</v>
      </c>
      <c r="D6" s="34">
        <f t="shared" si="3"/>
        <v>46</v>
      </c>
      <c r="E6" s="34">
        <f t="shared" si="3"/>
        <v>1</v>
      </c>
      <c r="F6" s="34">
        <f t="shared" si="3"/>
        <v>0</v>
      </c>
      <c r="G6" s="34">
        <f t="shared" si="3"/>
        <v>1</v>
      </c>
      <c r="H6" s="34" t="str">
        <f t="shared" si="3"/>
        <v>熊本県　御船町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51.79</v>
      </c>
      <c r="P6" s="35">
        <f t="shared" si="3"/>
        <v>91.72</v>
      </c>
      <c r="Q6" s="35">
        <f t="shared" si="3"/>
        <v>3360</v>
      </c>
      <c r="R6" s="35">
        <f t="shared" si="3"/>
        <v>16892</v>
      </c>
      <c r="S6" s="35">
        <f t="shared" si="3"/>
        <v>99.03</v>
      </c>
      <c r="T6" s="35">
        <f t="shared" si="3"/>
        <v>170.57</v>
      </c>
      <c r="U6" s="35">
        <f t="shared" si="3"/>
        <v>15481</v>
      </c>
      <c r="V6" s="35">
        <f t="shared" si="3"/>
        <v>51.23</v>
      </c>
      <c r="W6" s="35">
        <f t="shared" si="3"/>
        <v>302.19</v>
      </c>
      <c r="X6" s="36">
        <f>IF(X7="",NA(),X7)</f>
        <v>116.29</v>
      </c>
      <c r="Y6" s="36">
        <f t="shared" ref="Y6:AG6" si="4">IF(Y7="",NA(),Y7)</f>
        <v>87.31</v>
      </c>
      <c r="Z6" s="36">
        <f t="shared" si="4"/>
        <v>98.47</v>
      </c>
      <c r="AA6" s="36">
        <f t="shared" si="4"/>
        <v>103.12</v>
      </c>
      <c r="AB6" s="36">
        <f t="shared" si="4"/>
        <v>108.53</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388.28</v>
      </c>
      <c r="AU6" s="36">
        <f t="shared" ref="AU6:BC6" si="6">IF(AU7="",NA(),AU7)</f>
        <v>452.82</v>
      </c>
      <c r="AV6" s="36">
        <f t="shared" si="6"/>
        <v>313.98</v>
      </c>
      <c r="AW6" s="36">
        <f t="shared" si="6"/>
        <v>156.49</v>
      </c>
      <c r="AX6" s="36">
        <f t="shared" si="6"/>
        <v>155.72999999999999</v>
      </c>
      <c r="AY6" s="36">
        <f t="shared" si="6"/>
        <v>391.54</v>
      </c>
      <c r="AZ6" s="36">
        <f t="shared" si="6"/>
        <v>384.34</v>
      </c>
      <c r="BA6" s="36">
        <f t="shared" si="6"/>
        <v>359.47</v>
      </c>
      <c r="BB6" s="36">
        <f t="shared" si="6"/>
        <v>369.69</v>
      </c>
      <c r="BC6" s="36">
        <f t="shared" si="6"/>
        <v>379.08</v>
      </c>
      <c r="BD6" s="35" t="str">
        <f>IF(BD7="","",IF(BD7="-","【-】","【"&amp;SUBSTITUTE(TEXT(BD7,"#,##0.00"),"-","△")&amp;"】"))</f>
        <v>【264.97】</v>
      </c>
      <c r="BE6" s="36">
        <f>IF(BE7="",NA(),BE7)</f>
        <v>694.79</v>
      </c>
      <c r="BF6" s="36">
        <f t="shared" ref="BF6:BN6" si="7">IF(BF7="",NA(),BF7)</f>
        <v>776.97</v>
      </c>
      <c r="BG6" s="36">
        <f t="shared" si="7"/>
        <v>631.29</v>
      </c>
      <c r="BH6" s="36">
        <f t="shared" si="7"/>
        <v>629.41</v>
      </c>
      <c r="BI6" s="36">
        <f t="shared" si="7"/>
        <v>608.6</v>
      </c>
      <c r="BJ6" s="36">
        <f t="shared" si="7"/>
        <v>386.97</v>
      </c>
      <c r="BK6" s="36">
        <f t="shared" si="7"/>
        <v>380.58</v>
      </c>
      <c r="BL6" s="36">
        <f t="shared" si="7"/>
        <v>401.79</v>
      </c>
      <c r="BM6" s="36">
        <f t="shared" si="7"/>
        <v>402.99</v>
      </c>
      <c r="BN6" s="36">
        <f t="shared" si="7"/>
        <v>398.98</v>
      </c>
      <c r="BO6" s="35" t="str">
        <f>IF(BO7="","",IF(BO7="-","【-】","【"&amp;SUBSTITUTE(TEXT(BO7,"#,##0.00"),"-","△")&amp;"】"))</f>
        <v>【266.61】</v>
      </c>
      <c r="BP6" s="36">
        <f>IF(BP7="",NA(),BP7)</f>
        <v>104.24</v>
      </c>
      <c r="BQ6" s="36">
        <f t="shared" ref="BQ6:BY6" si="8">IF(BQ7="",NA(),BQ7)</f>
        <v>67.8</v>
      </c>
      <c r="BR6" s="36">
        <f t="shared" si="8"/>
        <v>93.31</v>
      </c>
      <c r="BS6" s="36">
        <f t="shared" si="8"/>
        <v>94.87</v>
      </c>
      <c r="BT6" s="36">
        <f t="shared" si="8"/>
        <v>103.71</v>
      </c>
      <c r="BU6" s="36">
        <f t="shared" si="8"/>
        <v>101.72</v>
      </c>
      <c r="BV6" s="36">
        <f t="shared" si="8"/>
        <v>102.38</v>
      </c>
      <c r="BW6" s="36">
        <f t="shared" si="8"/>
        <v>100.12</v>
      </c>
      <c r="BX6" s="36">
        <f t="shared" si="8"/>
        <v>98.66</v>
      </c>
      <c r="BY6" s="36">
        <f t="shared" si="8"/>
        <v>98.64</v>
      </c>
      <c r="BZ6" s="35" t="str">
        <f>IF(BZ7="","",IF(BZ7="-","【-】","【"&amp;SUBSTITUTE(TEXT(BZ7,"#,##0.00"),"-","△")&amp;"】"))</f>
        <v>【103.24】</v>
      </c>
      <c r="CA6" s="36">
        <f>IF(CA7="",NA(),CA7)</f>
        <v>155.52000000000001</v>
      </c>
      <c r="CB6" s="36">
        <f t="shared" ref="CB6:CJ6" si="9">IF(CB7="",NA(),CB7)</f>
        <v>209.86</v>
      </c>
      <c r="CC6" s="36">
        <f t="shared" si="9"/>
        <v>175.13</v>
      </c>
      <c r="CD6" s="36">
        <f t="shared" si="9"/>
        <v>173.06</v>
      </c>
      <c r="CE6" s="36">
        <f t="shared" si="9"/>
        <v>158.91</v>
      </c>
      <c r="CF6" s="36">
        <f t="shared" si="9"/>
        <v>168.2</v>
      </c>
      <c r="CG6" s="36">
        <f t="shared" si="9"/>
        <v>168.67</v>
      </c>
      <c r="CH6" s="36">
        <f t="shared" si="9"/>
        <v>174.97</v>
      </c>
      <c r="CI6" s="36">
        <f t="shared" si="9"/>
        <v>178.59</v>
      </c>
      <c r="CJ6" s="36">
        <f t="shared" si="9"/>
        <v>178.92</v>
      </c>
      <c r="CK6" s="35" t="str">
        <f>IF(CK7="","",IF(CK7="-","【-】","【"&amp;SUBSTITUTE(TEXT(CK7,"#,##0.00"),"-","△")&amp;"】"))</f>
        <v>【168.38】</v>
      </c>
      <c r="CL6" s="36">
        <f>IF(CL7="",NA(),CL7)</f>
        <v>51.94</v>
      </c>
      <c r="CM6" s="36">
        <f t="shared" ref="CM6:CU6" si="10">IF(CM7="",NA(),CM7)</f>
        <v>57.23</v>
      </c>
      <c r="CN6" s="36">
        <f t="shared" si="10"/>
        <v>55.91</v>
      </c>
      <c r="CO6" s="36">
        <f t="shared" si="10"/>
        <v>52.34</v>
      </c>
      <c r="CP6" s="36">
        <f t="shared" si="10"/>
        <v>50.54</v>
      </c>
      <c r="CQ6" s="36">
        <f t="shared" si="10"/>
        <v>54.77</v>
      </c>
      <c r="CR6" s="36">
        <f t="shared" si="10"/>
        <v>54.92</v>
      </c>
      <c r="CS6" s="36">
        <f t="shared" si="10"/>
        <v>55.63</v>
      </c>
      <c r="CT6" s="36">
        <f t="shared" si="10"/>
        <v>55.03</v>
      </c>
      <c r="CU6" s="36">
        <f t="shared" si="10"/>
        <v>55.14</v>
      </c>
      <c r="CV6" s="35" t="str">
        <f>IF(CV7="","",IF(CV7="-","【-】","【"&amp;SUBSTITUTE(TEXT(CV7,"#,##0.00"),"-","△")&amp;"】"))</f>
        <v>【60.00】</v>
      </c>
      <c r="CW6" s="36">
        <f>IF(CW7="",NA(),CW7)</f>
        <v>84.03</v>
      </c>
      <c r="CX6" s="36">
        <f t="shared" ref="CX6:DF6" si="11">IF(CX7="",NA(),CX7)</f>
        <v>73.06</v>
      </c>
      <c r="CY6" s="36">
        <f t="shared" si="11"/>
        <v>75.599999999999994</v>
      </c>
      <c r="CZ6" s="36">
        <f t="shared" si="11"/>
        <v>78.77</v>
      </c>
      <c r="DA6" s="36">
        <f t="shared" si="11"/>
        <v>80.209999999999994</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43.43</v>
      </c>
      <c r="DI6" s="36">
        <f t="shared" ref="DI6:DQ6" si="12">IF(DI7="",NA(),DI7)</f>
        <v>56.28</v>
      </c>
      <c r="DJ6" s="36">
        <f t="shared" si="12"/>
        <v>58.04</v>
      </c>
      <c r="DK6" s="36">
        <f t="shared" si="12"/>
        <v>57.7</v>
      </c>
      <c r="DL6" s="36">
        <f t="shared" si="12"/>
        <v>59.63</v>
      </c>
      <c r="DM6" s="36">
        <f t="shared" si="12"/>
        <v>47.46</v>
      </c>
      <c r="DN6" s="36">
        <f t="shared" si="12"/>
        <v>48.49</v>
      </c>
      <c r="DO6" s="36">
        <f t="shared" si="12"/>
        <v>48.05</v>
      </c>
      <c r="DP6" s="36">
        <f t="shared" si="12"/>
        <v>48.87</v>
      </c>
      <c r="DQ6" s="36">
        <f t="shared" si="12"/>
        <v>49.92</v>
      </c>
      <c r="DR6" s="35" t="str">
        <f>IF(DR7="","",IF(DR7="-","【-】","【"&amp;SUBSTITUTE(TEXT(DR7,"#,##0.00"),"-","△")&amp;"】"))</f>
        <v>【49.59】</v>
      </c>
      <c r="DS6" s="35">
        <f>IF(DS7="",NA(),DS7)</f>
        <v>0</v>
      </c>
      <c r="DT6" s="35">
        <f t="shared" ref="DT6:EB6" si="13">IF(DT7="",NA(),DT7)</f>
        <v>0</v>
      </c>
      <c r="DU6" s="36">
        <f t="shared" si="13"/>
        <v>37.74</v>
      </c>
      <c r="DV6" s="36">
        <f t="shared" si="13"/>
        <v>37.74</v>
      </c>
      <c r="DW6" s="36">
        <f t="shared" si="13"/>
        <v>40.69</v>
      </c>
      <c r="DX6" s="36">
        <f t="shared" si="13"/>
        <v>9.7100000000000009</v>
      </c>
      <c r="DY6" s="36">
        <f t="shared" si="13"/>
        <v>12.79</v>
      </c>
      <c r="DZ6" s="36">
        <f t="shared" si="13"/>
        <v>13.39</v>
      </c>
      <c r="EA6" s="36">
        <f t="shared" si="13"/>
        <v>14.85</v>
      </c>
      <c r="EB6" s="36">
        <f t="shared" si="13"/>
        <v>16.88</v>
      </c>
      <c r="EC6" s="35" t="str">
        <f>IF(EC7="","",IF(EC7="-","【-】","【"&amp;SUBSTITUTE(TEXT(EC7,"#,##0.00"),"-","△")&amp;"】"))</f>
        <v>【19.44】</v>
      </c>
      <c r="ED6" s="35">
        <f>IF(ED7="",NA(),ED7)</f>
        <v>0</v>
      </c>
      <c r="EE6" s="35">
        <f t="shared" ref="EE6:EM6" si="14">IF(EE7="",NA(),EE7)</f>
        <v>0</v>
      </c>
      <c r="EF6" s="36">
        <f t="shared" si="14"/>
        <v>0.94</v>
      </c>
      <c r="EG6" s="36">
        <f t="shared" si="14"/>
        <v>0.94</v>
      </c>
      <c r="EH6" s="36">
        <f t="shared" si="14"/>
        <v>0.59</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434418</v>
      </c>
      <c r="D7" s="38">
        <v>46</v>
      </c>
      <c r="E7" s="38">
        <v>1</v>
      </c>
      <c r="F7" s="38">
        <v>0</v>
      </c>
      <c r="G7" s="38">
        <v>1</v>
      </c>
      <c r="H7" s="38" t="s">
        <v>92</v>
      </c>
      <c r="I7" s="38" t="s">
        <v>93</v>
      </c>
      <c r="J7" s="38" t="s">
        <v>94</v>
      </c>
      <c r="K7" s="38" t="s">
        <v>95</v>
      </c>
      <c r="L7" s="38" t="s">
        <v>96</v>
      </c>
      <c r="M7" s="38" t="s">
        <v>97</v>
      </c>
      <c r="N7" s="39" t="s">
        <v>98</v>
      </c>
      <c r="O7" s="39">
        <v>51.79</v>
      </c>
      <c r="P7" s="39">
        <v>91.72</v>
      </c>
      <c r="Q7" s="39">
        <v>3360</v>
      </c>
      <c r="R7" s="39">
        <v>16892</v>
      </c>
      <c r="S7" s="39">
        <v>99.03</v>
      </c>
      <c r="T7" s="39">
        <v>170.57</v>
      </c>
      <c r="U7" s="39">
        <v>15481</v>
      </c>
      <c r="V7" s="39">
        <v>51.23</v>
      </c>
      <c r="W7" s="39">
        <v>302.19</v>
      </c>
      <c r="X7" s="39">
        <v>116.29</v>
      </c>
      <c r="Y7" s="39">
        <v>87.31</v>
      </c>
      <c r="Z7" s="39">
        <v>98.47</v>
      </c>
      <c r="AA7" s="39">
        <v>103.12</v>
      </c>
      <c r="AB7" s="39">
        <v>108.53</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388.28</v>
      </c>
      <c r="AU7" s="39">
        <v>452.82</v>
      </c>
      <c r="AV7" s="39">
        <v>313.98</v>
      </c>
      <c r="AW7" s="39">
        <v>156.49</v>
      </c>
      <c r="AX7" s="39">
        <v>155.72999999999999</v>
      </c>
      <c r="AY7" s="39">
        <v>391.54</v>
      </c>
      <c r="AZ7" s="39">
        <v>384.34</v>
      </c>
      <c r="BA7" s="39">
        <v>359.47</v>
      </c>
      <c r="BB7" s="39">
        <v>369.69</v>
      </c>
      <c r="BC7" s="39">
        <v>379.08</v>
      </c>
      <c r="BD7" s="39">
        <v>264.97000000000003</v>
      </c>
      <c r="BE7" s="39">
        <v>694.79</v>
      </c>
      <c r="BF7" s="39">
        <v>776.97</v>
      </c>
      <c r="BG7" s="39">
        <v>631.29</v>
      </c>
      <c r="BH7" s="39">
        <v>629.41</v>
      </c>
      <c r="BI7" s="39">
        <v>608.6</v>
      </c>
      <c r="BJ7" s="39">
        <v>386.97</v>
      </c>
      <c r="BK7" s="39">
        <v>380.58</v>
      </c>
      <c r="BL7" s="39">
        <v>401.79</v>
      </c>
      <c r="BM7" s="39">
        <v>402.99</v>
      </c>
      <c r="BN7" s="39">
        <v>398.98</v>
      </c>
      <c r="BO7" s="39">
        <v>266.61</v>
      </c>
      <c r="BP7" s="39">
        <v>104.24</v>
      </c>
      <c r="BQ7" s="39">
        <v>67.8</v>
      </c>
      <c r="BR7" s="39">
        <v>93.31</v>
      </c>
      <c r="BS7" s="39">
        <v>94.87</v>
      </c>
      <c r="BT7" s="39">
        <v>103.71</v>
      </c>
      <c r="BU7" s="39">
        <v>101.72</v>
      </c>
      <c r="BV7" s="39">
        <v>102.38</v>
      </c>
      <c r="BW7" s="39">
        <v>100.12</v>
      </c>
      <c r="BX7" s="39">
        <v>98.66</v>
      </c>
      <c r="BY7" s="39">
        <v>98.64</v>
      </c>
      <c r="BZ7" s="39">
        <v>103.24</v>
      </c>
      <c r="CA7" s="39">
        <v>155.52000000000001</v>
      </c>
      <c r="CB7" s="39">
        <v>209.86</v>
      </c>
      <c r="CC7" s="39">
        <v>175.13</v>
      </c>
      <c r="CD7" s="39">
        <v>173.06</v>
      </c>
      <c r="CE7" s="39">
        <v>158.91</v>
      </c>
      <c r="CF7" s="39">
        <v>168.2</v>
      </c>
      <c r="CG7" s="39">
        <v>168.67</v>
      </c>
      <c r="CH7" s="39">
        <v>174.97</v>
      </c>
      <c r="CI7" s="39">
        <v>178.59</v>
      </c>
      <c r="CJ7" s="39">
        <v>178.92</v>
      </c>
      <c r="CK7" s="39">
        <v>168.38</v>
      </c>
      <c r="CL7" s="39">
        <v>51.94</v>
      </c>
      <c r="CM7" s="39">
        <v>57.23</v>
      </c>
      <c r="CN7" s="39">
        <v>55.91</v>
      </c>
      <c r="CO7" s="39">
        <v>52.34</v>
      </c>
      <c r="CP7" s="39">
        <v>50.54</v>
      </c>
      <c r="CQ7" s="39">
        <v>54.77</v>
      </c>
      <c r="CR7" s="39">
        <v>54.92</v>
      </c>
      <c r="CS7" s="39">
        <v>55.63</v>
      </c>
      <c r="CT7" s="39">
        <v>55.03</v>
      </c>
      <c r="CU7" s="39">
        <v>55.14</v>
      </c>
      <c r="CV7" s="39">
        <v>60</v>
      </c>
      <c r="CW7" s="39">
        <v>84.03</v>
      </c>
      <c r="CX7" s="39">
        <v>73.06</v>
      </c>
      <c r="CY7" s="39">
        <v>75.599999999999994</v>
      </c>
      <c r="CZ7" s="39">
        <v>78.77</v>
      </c>
      <c r="DA7" s="39">
        <v>80.209999999999994</v>
      </c>
      <c r="DB7" s="39">
        <v>82.89</v>
      </c>
      <c r="DC7" s="39">
        <v>82.66</v>
      </c>
      <c r="DD7" s="39">
        <v>82.04</v>
      </c>
      <c r="DE7" s="39">
        <v>81.900000000000006</v>
      </c>
      <c r="DF7" s="39">
        <v>81.39</v>
      </c>
      <c r="DG7" s="39">
        <v>89.8</v>
      </c>
      <c r="DH7" s="39">
        <v>43.43</v>
      </c>
      <c r="DI7" s="39">
        <v>56.28</v>
      </c>
      <c r="DJ7" s="39">
        <v>58.04</v>
      </c>
      <c r="DK7" s="39">
        <v>57.7</v>
      </c>
      <c r="DL7" s="39">
        <v>59.63</v>
      </c>
      <c r="DM7" s="39">
        <v>47.46</v>
      </c>
      <c r="DN7" s="39">
        <v>48.49</v>
      </c>
      <c r="DO7" s="39">
        <v>48.05</v>
      </c>
      <c r="DP7" s="39">
        <v>48.87</v>
      </c>
      <c r="DQ7" s="39">
        <v>49.92</v>
      </c>
      <c r="DR7" s="39">
        <v>49.59</v>
      </c>
      <c r="DS7" s="39">
        <v>0</v>
      </c>
      <c r="DT7" s="39">
        <v>0</v>
      </c>
      <c r="DU7" s="39">
        <v>37.74</v>
      </c>
      <c r="DV7" s="39">
        <v>37.74</v>
      </c>
      <c r="DW7" s="39">
        <v>40.69</v>
      </c>
      <c r="DX7" s="39">
        <v>9.7100000000000009</v>
      </c>
      <c r="DY7" s="39">
        <v>12.79</v>
      </c>
      <c r="DZ7" s="39">
        <v>13.39</v>
      </c>
      <c r="EA7" s="39">
        <v>14.85</v>
      </c>
      <c r="EB7" s="39">
        <v>16.88</v>
      </c>
      <c r="EC7" s="39">
        <v>19.440000000000001</v>
      </c>
      <c r="ED7" s="39">
        <v>0</v>
      </c>
      <c r="EE7" s="39">
        <v>0</v>
      </c>
      <c r="EF7" s="39">
        <v>0.94</v>
      </c>
      <c r="EG7" s="39">
        <v>0.94</v>
      </c>
      <c r="EH7" s="39">
        <v>0.59</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107</v>
      </c>
      <c r="E13" t="s">
        <v>106</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2021-02-16T01:02:26Z</cp:lastPrinted>
  <dcterms:created xsi:type="dcterms:W3CDTF">2020-12-04T02:16:06Z</dcterms:created>
  <dcterms:modified xsi:type="dcterms:W3CDTF">2021-02-16T01:02:29Z</dcterms:modified>
  <cp:category/>
</cp:coreProperties>
</file>