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126.132\_NAS_Media\令和２年度\07 公営企業総括\33 （R1年度）経営比較分析表の分析等について\03 市町村→県\34 芦北町\下水道（法非適）\"/>
    </mc:Choice>
  </mc:AlternateContent>
  <workbookProtection workbookAlgorithmName="SHA-512" workbookHashValue="TmQWeTwfj9dzgp4EkaVRdMymNxWKvJV915Np1EQM+nx14J0eTuz9nMtYvTExOF4FnG75xgBKQkMoR1Y3Yerh0Q==" workbookSaltValue="DfT5z7ZQuVKqoRFiSKPI+Q==" workbookSpinCount="100000" lockStructure="1"/>
  <bookViews>
    <workbookView xWindow="0" yWindow="0" windowWidth="20490" windowHeight="762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S6" i="5"/>
  <c r="AL8" i="4" s="1"/>
  <c r="R6" i="5"/>
  <c r="Q6" i="5"/>
  <c r="W10" i="4" s="1"/>
  <c r="P6" i="5"/>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H86" i="4"/>
  <c r="AT10" i="4"/>
  <c r="AL10" i="4"/>
  <c r="AD10" i="4"/>
  <c r="P10" i="4"/>
  <c r="I10" i="4"/>
  <c r="B10" i="4"/>
  <c r="AT8" i="4"/>
  <c r="P8" i="4"/>
  <c r="I8" i="4"/>
</calcChain>
</file>

<file path=xl/sharedStrings.xml><?xml version="1.0" encoding="utf-8"?>
<sst xmlns="http://schemas.openxmlformats.org/spreadsheetml/2006/main" count="236" uniqueCount="119">
  <si>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</si>
  <si>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</si>
  <si>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</si>
  <si>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</si>
  <si>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</si>
  <si>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</si>
  <si>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</si>
  <si>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</si>
  <si>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</si>
  <si>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</si>
  <si>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</si>
  <si>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</si>
  <si>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</si>
  <si>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</si>
  <si>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</si>
  <si>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</si>
  <si>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</si>
  <si>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</si>
  <si>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</si>
  <si>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</si>
  <si>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</si>
  <si>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</si>
  <si>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</si>
  <si>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</si>
  <si>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</si>
  <si>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</si>
  <si>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</si>
  <si>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</si>
  <si>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</si>
  <si>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</si>
  <si>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</si>
  <si>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</si>
  <si>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</si>
  <si>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</si>
  <si>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</si>
  <si>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</si>
  <si>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</si>
  <si>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</si>
  <si>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</si>
  <si>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</si>
  <si>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</si>
  <si>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</si>
  <si>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</si>
  <si>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</si>
  <si>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</si>
  <si>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</si>
  <si>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</si>
  <si>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</si>
  <si>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</si>
  <si>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</si>
  <si>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</si>
  <si>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</si>
  <si>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</si>
  <si>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</si>
  <si>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</si>
  <si>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</si>
  <si>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</si>
  <si>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</si>
  <si>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</si>
  <si>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</si>
  <si>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</si>
  <si>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</si>
  <si>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</si>
  <si>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</si>
  <si>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</si>
  <si>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</si>
  <si>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</si>
  <si>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</si>
  <si>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</si>
  <si>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</si>
  <si>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</si>
  <si>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</si>
  <si>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</si>
  <si>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</si>
  <si>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</si>
  <si>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</si>
  <si>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</si>
  <si>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</si>
  <si>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</si>
  <si>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</si>
  <si>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</si>
  <si>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</si>
  <si>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</si>
  <si>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</si>
  <si>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</si>
  <si>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</si>
  <si>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</si>
  <si>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</si>
  <si>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</si>
  <si>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</si>
  <si>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</si>
  <si>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</si>
  <si>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</si>
  <si>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</si>
  <si>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</si>
  <si>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</si>
  <si>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</si>
  <si>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</si>
  <si>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芦北町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</si>
  <si>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</si>
  <si>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</si>
  <si>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</si>
  <si>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</si>
  <si>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</si>
  <si>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</si>
  <si>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</si>
  <si>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</si>
  <si>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</si>
  <si>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</si>
  <si>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</si>
  <si>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</si>
  <si>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</si>
  <si>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</si>
  <si>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</si>
  <si>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</si>
  <si>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</si>
  <si>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伏木氏処理区を除く５処理区（芦北・米田・花岡東・女島西・内野）については、供用開始後２０年以上を経過しており、施設・管路等の老朽化が進行しています。今年度は芦北地区昨年度策定した事業計画を基に、実施設計を行っています。また、令和３年度から更新工事を行っていく計画をしています。</t>
    <rPh sb="1" eb="4">
      <t>フシキ</t>
    </rPh>
    <rPh sb="4" eb="6">
      <t>ショリ</t>
    </rPh>
    <rPh sb="6" eb="7">
      <t>ク</t>
    </rPh>
    <rPh sb="8" eb="9">
      <t>ノゾ</t>
    </rPh>
    <rPh sb="11" eb="13">
      <t>ショリ</t>
    </rPh>
    <rPh sb="13" eb="14">
      <t>ク</t>
    </rPh>
    <rPh sb="15" eb="17">
      <t>アシキタ</t>
    </rPh>
    <rPh sb="18" eb="20">
      <t>ヨネダ</t>
    </rPh>
    <rPh sb="21" eb="23">
      <t>ハナオカ</t>
    </rPh>
    <rPh sb="23" eb="24">
      <t>ヒガシ</t>
    </rPh>
    <rPh sb="25" eb="26">
      <t>メ</t>
    </rPh>
    <rPh sb="26" eb="27">
      <t>シマ</t>
    </rPh>
    <rPh sb="27" eb="28">
      <t>ニシ</t>
    </rPh>
    <rPh sb="29" eb="31">
      <t>ウチノ</t>
    </rPh>
    <rPh sb="38" eb="40">
      <t>キョウヨウ</t>
    </rPh>
    <rPh sb="40" eb="42">
      <t>カイシ</t>
    </rPh>
    <rPh sb="42" eb="43">
      <t>ゴ</t>
    </rPh>
    <rPh sb="45" eb="48">
      <t>ネンイジョウ</t>
    </rPh>
    <rPh sb="49" eb="51">
      <t>ケイカ</t>
    </rPh>
    <rPh sb="56" eb="58">
      <t>シセツ</t>
    </rPh>
    <rPh sb="59" eb="61">
      <t>カンロ</t>
    </rPh>
    <rPh sb="61" eb="62">
      <t>トウ</t>
    </rPh>
    <rPh sb="63" eb="66">
      <t>ロウキュウカ</t>
    </rPh>
    <rPh sb="67" eb="69">
      <t>シンコウ</t>
    </rPh>
    <rPh sb="75" eb="78">
      <t>コンネンド</t>
    </rPh>
    <rPh sb="79" eb="81">
      <t>アシキタ</t>
    </rPh>
    <rPh sb="81" eb="82">
      <t>チ</t>
    </rPh>
    <rPh sb="82" eb="83">
      <t>ク</t>
    </rPh>
    <rPh sb="83" eb="86">
      <t>サクネンド</t>
    </rPh>
    <rPh sb="86" eb="88">
      <t>サクテイ</t>
    </rPh>
    <rPh sb="90" eb="92">
      <t>ジギョウ</t>
    </rPh>
    <rPh sb="92" eb="94">
      <t>ケイカク</t>
    </rPh>
    <rPh sb="95" eb="96">
      <t>モト</t>
    </rPh>
    <rPh sb="98" eb="100">
      <t>ジッシ</t>
    </rPh>
    <rPh sb="100" eb="102">
      <t>セッケイ</t>
    </rPh>
    <rPh sb="103" eb="104">
      <t>オコナ</t>
    </rPh>
    <rPh sb="113" eb="114">
      <t>レイ</t>
    </rPh>
    <rPh sb="114" eb="115">
      <t>ワ</t>
    </rPh>
    <rPh sb="116" eb="118">
      <t>ネンド</t>
    </rPh>
    <rPh sb="120" eb="122">
      <t>コウシン</t>
    </rPh>
    <rPh sb="122" eb="124">
      <t>コウジ</t>
    </rPh>
    <rPh sb="125" eb="126">
      <t>オコナ</t>
    </rPh>
    <rPh sb="130" eb="132">
      <t>ケイカク</t>
    </rPh>
    <phoneticPr fontId="4"/>
  </si>
  <si>
    <t>　供用開始２０年を超え、老朽化した施設の維持管理経費等の増加や、人口減少による使用料の減少も今後避けられない状況です。
　今年度芦北地区の実施設計を行い、今後来年度から更新工事を行っていきます。
  今後は、芦北地区以外の計画も立てる必要があり、また、使用料改定等も考えていく必要があります。</t>
    <rPh sb="1" eb="3">
      <t>キョウヨウ</t>
    </rPh>
    <rPh sb="3" eb="5">
      <t>カイシ</t>
    </rPh>
    <rPh sb="7" eb="8">
      <t>ネン</t>
    </rPh>
    <rPh sb="9" eb="10">
      <t>コ</t>
    </rPh>
    <rPh sb="12" eb="15">
      <t>ロウキュウカ</t>
    </rPh>
    <rPh sb="17" eb="19">
      <t>シセツ</t>
    </rPh>
    <rPh sb="20" eb="22">
      <t>イジ</t>
    </rPh>
    <rPh sb="22" eb="24">
      <t>カンリ</t>
    </rPh>
    <rPh sb="24" eb="26">
      <t>ケイヒ</t>
    </rPh>
    <rPh sb="26" eb="27">
      <t>トウ</t>
    </rPh>
    <rPh sb="28" eb="30">
      <t>ゾウカ</t>
    </rPh>
    <rPh sb="32" eb="34">
      <t>ジンコウ</t>
    </rPh>
    <rPh sb="34" eb="36">
      <t>ゲンショウ</t>
    </rPh>
    <rPh sb="39" eb="42">
      <t>シヨウリョウ</t>
    </rPh>
    <rPh sb="43" eb="45">
      <t>ゲンショウ</t>
    </rPh>
    <rPh sb="46" eb="48">
      <t>コンゴ</t>
    </rPh>
    <rPh sb="48" eb="49">
      <t>サ</t>
    </rPh>
    <rPh sb="54" eb="56">
      <t>ジョウキョウ</t>
    </rPh>
    <rPh sb="61" eb="64">
      <t>コンネンド</t>
    </rPh>
    <rPh sb="64" eb="66">
      <t>アシキタ</t>
    </rPh>
    <rPh sb="66" eb="67">
      <t>チ</t>
    </rPh>
    <rPh sb="67" eb="68">
      <t>ク</t>
    </rPh>
    <rPh sb="69" eb="71">
      <t>ジッシ</t>
    </rPh>
    <rPh sb="71" eb="73">
      <t>セッケイ</t>
    </rPh>
    <rPh sb="74" eb="75">
      <t>オコナ</t>
    </rPh>
    <rPh sb="79" eb="82">
      <t>ライネンド</t>
    </rPh>
    <rPh sb="100" eb="102">
      <t>コンゴ</t>
    </rPh>
    <rPh sb="104" eb="106">
      <t>アシキタ</t>
    </rPh>
    <rPh sb="106" eb="108">
      <t>チク</t>
    </rPh>
    <rPh sb="108" eb="110">
      <t>イガイ</t>
    </rPh>
    <rPh sb="111" eb="113">
      <t>ケイカク</t>
    </rPh>
    <rPh sb="114" eb="115">
      <t>タ</t>
    </rPh>
    <rPh sb="117" eb="119">
      <t>ヒツヨウ</t>
    </rPh>
    <rPh sb="126" eb="129">
      <t>シヨウリョウ</t>
    </rPh>
    <rPh sb="129" eb="131">
      <t>カイテイ</t>
    </rPh>
    <rPh sb="131" eb="132">
      <t>トウ</t>
    </rPh>
    <rPh sb="133" eb="134">
      <t>カンガ</t>
    </rPh>
    <rPh sb="138" eb="140">
      <t>ヒツヨウ</t>
    </rPh>
    <phoneticPr fontId="4"/>
  </si>
  <si>
    <t>　収益的収支については、前年と比較し△0.31Ptと去年とほとんど同率となっています。去年と同様に経営は一般会計からの繰入に依存しているため、施設の統廃合や処理方式の改善などの将来を見据えた施設への更新計画に基づき更新等を進めていく必要があります。</t>
    <rPh sb="1" eb="4">
      <t>シュウエキテキ</t>
    </rPh>
    <rPh sb="4" eb="6">
      <t>シュウシ</t>
    </rPh>
    <rPh sb="12" eb="14">
      <t>ゼンネン</t>
    </rPh>
    <rPh sb="15" eb="17">
      <t>ヒカク</t>
    </rPh>
    <rPh sb="26" eb="28">
      <t>キョネン</t>
    </rPh>
    <rPh sb="33" eb="35">
      <t>ドウリツ</t>
    </rPh>
    <rPh sb="43" eb="45">
      <t>キョネン</t>
    </rPh>
    <rPh sb="46" eb="48">
      <t>ドウヨウ</t>
    </rPh>
    <rPh sb="49" eb="51">
      <t>ケイエイ</t>
    </rPh>
    <rPh sb="52" eb="54">
      <t>イッパン</t>
    </rPh>
    <rPh sb="54" eb="56">
      <t>カイケイ</t>
    </rPh>
    <rPh sb="59" eb="61">
      <t>クリイレ</t>
    </rPh>
    <rPh sb="62" eb="64">
      <t>イゾン</t>
    </rPh>
    <rPh sb="71" eb="73">
      <t>シセツ</t>
    </rPh>
    <rPh sb="74" eb="77">
      <t>トウハイゴウ</t>
    </rPh>
    <rPh sb="78" eb="80">
      <t>ショリ</t>
    </rPh>
    <rPh sb="80" eb="82">
      <t>ホウシキ</t>
    </rPh>
    <rPh sb="83" eb="85">
      <t>カイゼン</t>
    </rPh>
    <rPh sb="88" eb="90">
      <t>ショウライ</t>
    </rPh>
    <rPh sb="91" eb="93">
      <t>ミス</t>
    </rPh>
    <rPh sb="95" eb="97">
      <t>シセツ</t>
    </rPh>
    <rPh sb="99" eb="101">
      <t>コウシン</t>
    </rPh>
    <rPh sb="101" eb="103">
      <t>ケイカク</t>
    </rPh>
    <rPh sb="104" eb="105">
      <t>モト</t>
    </rPh>
    <rPh sb="107" eb="109">
      <t>コウシン</t>
    </rPh>
    <rPh sb="109" eb="110">
      <t>トウ</t>
    </rPh>
    <rPh sb="111" eb="112">
      <t>スス</t>
    </rPh>
    <rPh sb="116" eb="118">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</si>
</sst>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428-4511-8B2C-023E797556B6}"/>
            </c:ext>
          </c:extLst>
        </c:ser>
        <c:dLbls>
          <c:showLegendKey val="0"/>
          <c:showVal val="0"/>
          <c:showCatName val="0"/>
          <c:showSerName val="0"/>
          <c:showPercent val="0"/>
          <c:showBubbleSize val="0"/>
        </c:dLbls>
        <c:gapWidth val="150"/>
        <c:axId val="262360712"/>
        <c:axId val="260570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2.0499999999999998</c:v>
                </c:pt>
                <c:pt idx="2">
                  <c:v>0.01</c:v>
                </c:pt>
                <c:pt idx="3">
                  <c:v>0.01</c:v>
                </c:pt>
                <c:pt idx="4">
                  <c:v>0.02</c:v>
                </c:pt>
              </c:numCache>
            </c:numRef>
          </c:val>
          <c:smooth val="0"/>
          <c:extLst>
            <c:ext xmlns:c16="http://schemas.microsoft.com/office/drawing/2014/chart" uri="{C3380CC4-5D6E-409C-BE32-E72D297353CC}">
              <c16:uniqueId val="{00000001-D428-4511-8B2C-023E797556B6}"/>
            </c:ext>
          </c:extLst>
        </c:ser>
        <c:dLbls>
          <c:showLegendKey val="0"/>
          <c:showVal val="0"/>
          <c:showCatName val="0"/>
          <c:showSerName val="0"/>
          <c:showPercent val="0"/>
          <c:showBubbleSize val="0"/>
        </c:dLbls>
        <c:marker val="1"/>
        <c:smooth val="0"/>
        <c:axId val="262360712"/>
        <c:axId val="260570160"/>
      </c:lineChart>
      <c:dateAx>
        <c:axId val="262360712"/>
        <c:scaling>
          <c:orientation val="minMax"/>
        </c:scaling>
        <c:delete val="1"/>
        <c:axPos val="b"/>
        <c:numFmt formatCode="&quot;H&quot;yy" sourceLinked="1"/>
        <c:majorTickMark val="none"/>
        <c:minorTickMark val="none"/>
        <c:tickLblPos val="none"/>
        <c:crossAx val="260570160"/>
        <c:crosses val="autoZero"/>
        <c:auto val="1"/>
        <c:lblOffset val="100"/>
        <c:baseTimeUnit val="years"/>
      </c:dateAx>
      <c:valAx>
        <c:axId val="260570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2360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78.05</c:v>
                </c:pt>
                <c:pt idx="1">
                  <c:v>80.290000000000006</c:v>
                </c:pt>
                <c:pt idx="2">
                  <c:v>75.03</c:v>
                </c:pt>
                <c:pt idx="3">
                  <c:v>74.3</c:v>
                </c:pt>
                <c:pt idx="4">
                  <c:v>75.39</c:v>
                </c:pt>
              </c:numCache>
            </c:numRef>
          </c:val>
          <c:extLst>
            <c:ext xmlns:c16="http://schemas.microsoft.com/office/drawing/2014/chart" uri="{C3380CC4-5D6E-409C-BE32-E72D297353CC}">
              <c16:uniqueId val="{00000000-BB71-4605-BB00-D4E03DAF01D0}"/>
            </c:ext>
          </c:extLst>
        </c:ser>
        <c:dLbls>
          <c:showLegendKey val="0"/>
          <c:showVal val="0"/>
          <c:showCatName val="0"/>
          <c:showSerName val="0"/>
          <c:showPercent val="0"/>
          <c:showBubbleSize val="0"/>
        </c:dLbls>
        <c:gapWidth val="150"/>
        <c:axId val="260824160"/>
        <c:axId val="260824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52.31</c:v>
                </c:pt>
                <c:pt idx="1">
                  <c:v>60.65</c:v>
                </c:pt>
                <c:pt idx="2">
                  <c:v>51.75</c:v>
                </c:pt>
                <c:pt idx="3">
                  <c:v>50.68</c:v>
                </c:pt>
                <c:pt idx="4">
                  <c:v>50.14</c:v>
                </c:pt>
              </c:numCache>
            </c:numRef>
          </c:val>
          <c:smooth val="0"/>
          <c:extLst>
            <c:ext xmlns:c16="http://schemas.microsoft.com/office/drawing/2014/chart" uri="{C3380CC4-5D6E-409C-BE32-E72D297353CC}">
              <c16:uniqueId val="{00000001-BB71-4605-BB00-D4E03DAF01D0}"/>
            </c:ext>
          </c:extLst>
        </c:ser>
        <c:dLbls>
          <c:showLegendKey val="0"/>
          <c:showVal val="0"/>
          <c:showCatName val="0"/>
          <c:showSerName val="0"/>
          <c:showPercent val="0"/>
          <c:showBubbleSize val="0"/>
        </c:dLbls>
        <c:marker val="1"/>
        <c:smooth val="0"/>
        <c:axId val="260824160"/>
        <c:axId val="260824552"/>
      </c:lineChart>
      <c:dateAx>
        <c:axId val="260824160"/>
        <c:scaling>
          <c:orientation val="minMax"/>
        </c:scaling>
        <c:delete val="1"/>
        <c:axPos val="b"/>
        <c:numFmt formatCode="&quot;H&quot;yy" sourceLinked="1"/>
        <c:majorTickMark val="none"/>
        <c:minorTickMark val="none"/>
        <c:tickLblPos val="none"/>
        <c:crossAx val="260824552"/>
        <c:crosses val="autoZero"/>
        <c:auto val="1"/>
        <c:lblOffset val="100"/>
        <c:baseTimeUnit val="years"/>
      </c:dateAx>
      <c:valAx>
        <c:axId val="260824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0824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80.069999999999993</c:v>
                </c:pt>
                <c:pt idx="1">
                  <c:v>80.78</c:v>
                </c:pt>
                <c:pt idx="2">
                  <c:v>81.5</c:v>
                </c:pt>
                <c:pt idx="3">
                  <c:v>80.64</c:v>
                </c:pt>
                <c:pt idx="4">
                  <c:v>83.23</c:v>
                </c:pt>
              </c:numCache>
            </c:numRef>
          </c:val>
          <c:extLst>
            <c:ext xmlns:c16="http://schemas.microsoft.com/office/drawing/2014/chart" uri="{C3380CC4-5D6E-409C-BE32-E72D297353CC}">
              <c16:uniqueId val="{00000000-E0CD-4792-B55A-DF6F3EB2B8AA}"/>
            </c:ext>
          </c:extLst>
        </c:ser>
        <c:dLbls>
          <c:showLegendKey val="0"/>
          <c:showVal val="0"/>
          <c:showCatName val="0"/>
          <c:showSerName val="0"/>
          <c:showPercent val="0"/>
          <c:showBubbleSize val="0"/>
        </c:dLbls>
        <c:gapWidth val="150"/>
        <c:axId val="260019504"/>
        <c:axId val="260019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84.32</c:v>
                </c:pt>
                <c:pt idx="1">
                  <c:v>84.58</c:v>
                </c:pt>
                <c:pt idx="2">
                  <c:v>84.84</c:v>
                </c:pt>
                <c:pt idx="3">
                  <c:v>84.86</c:v>
                </c:pt>
                <c:pt idx="4">
                  <c:v>84.98</c:v>
                </c:pt>
              </c:numCache>
            </c:numRef>
          </c:val>
          <c:smooth val="0"/>
          <c:extLst>
            <c:ext xmlns:c16="http://schemas.microsoft.com/office/drawing/2014/chart" uri="{C3380CC4-5D6E-409C-BE32-E72D297353CC}">
              <c16:uniqueId val="{00000001-E0CD-4792-B55A-DF6F3EB2B8AA}"/>
            </c:ext>
          </c:extLst>
        </c:ser>
        <c:dLbls>
          <c:showLegendKey val="0"/>
          <c:showVal val="0"/>
          <c:showCatName val="0"/>
          <c:showSerName val="0"/>
          <c:showPercent val="0"/>
          <c:showBubbleSize val="0"/>
        </c:dLbls>
        <c:marker val="1"/>
        <c:smooth val="0"/>
        <c:axId val="260019504"/>
        <c:axId val="260019896"/>
      </c:lineChart>
      <c:dateAx>
        <c:axId val="260019504"/>
        <c:scaling>
          <c:orientation val="minMax"/>
        </c:scaling>
        <c:delete val="1"/>
        <c:axPos val="b"/>
        <c:numFmt formatCode="&quot;H&quot;yy" sourceLinked="1"/>
        <c:majorTickMark val="none"/>
        <c:minorTickMark val="none"/>
        <c:tickLblPos val="none"/>
        <c:crossAx val="260019896"/>
        <c:crosses val="autoZero"/>
        <c:auto val="1"/>
        <c:lblOffset val="100"/>
        <c:baseTimeUnit val="years"/>
      </c:dateAx>
      <c:valAx>
        <c:axId val="260019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0019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80.930000000000007</c:v>
                </c:pt>
                <c:pt idx="1">
                  <c:v>88.38</c:v>
                </c:pt>
                <c:pt idx="2">
                  <c:v>87.94</c:v>
                </c:pt>
                <c:pt idx="3">
                  <c:v>87.71</c:v>
                </c:pt>
                <c:pt idx="4">
                  <c:v>87.4</c:v>
                </c:pt>
              </c:numCache>
            </c:numRef>
          </c:val>
          <c:extLst>
            <c:ext xmlns:c16="http://schemas.microsoft.com/office/drawing/2014/chart" uri="{C3380CC4-5D6E-409C-BE32-E72D297353CC}">
              <c16:uniqueId val="{00000000-E8D9-430B-82D9-89C13AFA7759}"/>
            </c:ext>
          </c:extLst>
        </c:ser>
        <c:dLbls>
          <c:showLegendKey val="0"/>
          <c:showVal val="0"/>
          <c:showCatName val="0"/>
          <c:showSerName val="0"/>
          <c:showPercent val="0"/>
          <c:showBubbleSize val="0"/>
        </c:dLbls>
        <c:gapWidth val="150"/>
        <c:axId val="260571336"/>
        <c:axId val="260571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8D9-430B-82D9-89C13AFA7759}"/>
            </c:ext>
          </c:extLst>
        </c:ser>
        <c:dLbls>
          <c:showLegendKey val="0"/>
          <c:showVal val="0"/>
          <c:showCatName val="0"/>
          <c:showSerName val="0"/>
          <c:showPercent val="0"/>
          <c:showBubbleSize val="0"/>
        </c:dLbls>
        <c:marker val="1"/>
        <c:smooth val="0"/>
        <c:axId val="260571336"/>
        <c:axId val="260571728"/>
      </c:lineChart>
      <c:dateAx>
        <c:axId val="260571336"/>
        <c:scaling>
          <c:orientation val="minMax"/>
        </c:scaling>
        <c:delete val="1"/>
        <c:axPos val="b"/>
        <c:numFmt formatCode="&quot;H&quot;yy" sourceLinked="1"/>
        <c:majorTickMark val="none"/>
        <c:minorTickMark val="none"/>
        <c:tickLblPos val="none"/>
        <c:crossAx val="260571728"/>
        <c:crosses val="autoZero"/>
        <c:auto val="1"/>
        <c:lblOffset val="100"/>
        <c:baseTimeUnit val="years"/>
      </c:dateAx>
      <c:valAx>
        <c:axId val="260571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0571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C46-4E80-8F64-AA04A502DA20}"/>
            </c:ext>
          </c:extLst>
        </c:ser>
        <c:dLbls>
          <c:showLegendKey val="0"/>
          <c:showVal val="0"/>
          <c:showCatName val="0"/>
          <c:showSerName val="0"/>
          <c:showPercent val="0"/>
          <c:showBubbleSize val="0"/>
        </c:dLbls>
        <c:gapWidth val="150"/>
        <c:axId val="260572904"/>
        <c:axId val="260573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C46-4E80-8F64-AA04A502DA20}"/>
            </c:ext>
          </c:extLst>
        </c:ser>
        <c:dLbls>
          <c:showLegendKey val="0"/>
          <c:showVal val="0"/>
          <c:showCatName val="0"/>
          <c:showSerName val="0"/>
          <c:showPercent val="0"/>
          <c:showBubbleSize val="0"/>
        </c:dLbls>
        <c:marker val="1"/>
        <c:smooth val="0"/>
        <c:axId val="260572904"/>
        <c:axId val="260573296"/>
      </c:lineChart>
      <c:dateAx>
        <c:axId val="260572904"/>
        <c:scaling>
          <c:orientation val="minMax"/>
        </c:scaling>
        <c:delete val="1"/>
        <c:axPos val="b"/>
        <c:numFmt formatCode="&quot;H&quot;yy" sourceLinked="1"/>
        <c:majorTickMark val="none"/>
        <c:minorTickMark val="none"/>
        <c:tickLblPos val="none"/>
        <c:crossAx val="260573296"/>
        <c:crosses val="autoZero"/>
        <c:auto val="1"/>
        <c:lblOffset val="100"/>
        <c:baseTimeUnit val="years"/>
      </c:dateAx>
      <c:valAx>
        <c:axId val="260573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0572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5AA-41B1-A4D3-4C0020E8A4D7}"/>
            </c:ext>
          </c:extLst>
        </c:ser>
        <c:dLbls>
          <c:showLegendKey val="0"/>
          <c:showVal val="0"/>
          <c:showCatName val="0"/>
          <c:showSerName val="0"/>
          <c:showPercent val="0"/>
          <c:showBubbleSize val="0"/>
        </c:dLbls>
        <c:gapWidth val="150"/>
        <c:axId val="261397688"/>
        <c:axId val="261398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5AA-41B1-A4D3-4C0020E8A4D7}"/>
            </c:ext>
          </c:extLst>
        </c:ser>
        <c:dLbls>
          <c:showLegendKey val="0"/>
          <c:showVal val="0"/>
          <c:showCatName val="0"/>
          <c:showSerName val="0"/>
          <c:showPercent val="0"/>
          <c:showBubbleSize val="0"/>
        </c:dLbls>
        <c:marker val="1"/>
        <c:smooth val="0"/>
        <c:axId val="261397688"/>
        <c:axId val="261398080"/>
      </c:lineChart>
      <c:dateAx>
        <c:axId val="261397688"/>
        <c:scaling>
          <c:orientation val="minMax"/>
        </c:scaling>
        <c:delete val="1"/>
        <c:axPos val="b"/>
        <c:numFmt formatCode="&quot;H&quot;yy" sourceLinked="1"/>
        <c:majorTickMark val="none"/>
        <c:minorTickMark val="none"/>
        <c:tickLblPos val="none"/>
        <c:crossAx val="261398080"/>
        <c:crosses val="autoZero"/>
        <c:auto val="1"/>
        <c:lblOffset val="100"/>
        <c:baseTimeUnit val="years"/>
      </c:dateAx>
      <c:valAx>
        <c:axId val="261398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1397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742-427A-9CA5-190C3B200C97}"/>
            </c:ext>
          </c:extLst>
        </c:ser>
        <c:dLbls>
          <c:showLegendKey val="0"/>
          <c:showVal val="0"/>
          <c:showCatName val="0"/>
          <c:showSerName val="0"/>
          <c:showPercent val="0"/>
          <c:showBubbleSize val="0"/>
        </c:dLbls>
        <c:gapWidth val="150"/>
        <c:axId val="261399648"/>
        <c:axId val="261400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742-427A-9CA5-190C3B200C97}"/>
            </c:ext>
          </c:extLst>
        </c:ser>
        <c:dLbls>
          <c:showLegendKey val="0"/>
          <c:showVal val="0"/>
          <c:showCatName val="0"/>
          <c:showSerName val="0"/>
          <c:showPercent val="0"/>
          <c:showBubbleSize val="0"/>
        </c:dLbls>
        <c:marker val="1"/>
        <c:smooth val="0"/>
        <c:axId val="261399648"/>
        <c:axId val="261400040"/>
      </c:lineChart>
      <c:dateAx>
        <c:axId val="261399648"/>
        <c:scaling>
          <c:orientation val="minMax"/>
        </c:scaling>
        <c:delete val="1"/>
        <c:axPos val="b"/>
        <c:numFmt formatCode="&quot;H&quot;yy" sourceLinked="1"/>
        <c:majorTickMark val="none"/>
        <c:minorTickMark val="none"/>
        <c:tickLblPos val="none"/>
        <c:crossAx val="261400040"/>
        <c:crosses val="autoZero"/>
        <c:auto val="1"/>
        <c:lblOffset val="100"/>
        <c:baseTimeUnit val="years"/>
      </c:dateAx>
      <c:valAx>
        <c:axId val="261400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1399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6C4-4746-908C-8ED4E714E6DB}"/>
            </c:ext>
          </c:extLst>
        </c:ser>
        <c:dLbls>
          <c:showLegendKey val="0"/>
          <c:showVal val="0"/>
          <c:showCatName val="0"/>
          <c:showSerName val="0"/>
          <c:showPercent val="0"/>
          <c:showBubbleSize val="0"/>
        </c:dLbls>
        <c:gapWidth val="150"/>
        <c:axId val="258461512"/>
        <c:axId val="258461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6C4-4746-908C-8ED4E714E6DB}"/>
            </c:ext>
          </c:extLst>
        </c:ser>
        <c:dLbls>
          <c:showLegendKey val="0"/>
          <c:showVal val="0"/>
          <c:showCatName val="0"/>
          <c:showSerName val="0"/>
          <c:showPercent val="0"/>
          <c:showBubbleSize val="0"/>
        </c:dLbls>
        <c:marker val="1"/>
        <c:smooth val="0"/>
        <c:axId val="258461512"/>
        <c:axId val="258461904"/>
      </c:lineChart>
      <c:dateAx>
        <c:axId val="258461512"/>
        <c:scaling>
          <c:orientation val="minMax"/>
        </c:scaling>
        <c:delete val="1"/>
        <c:axPos val="b"/>
        <c:numFmt formatCode="&quot;H&quot;yy" sourceLinked="1"/>
        <c:majorTickMark val="none"/>
        <c:minorTickMark val="none"/>
        <c:tickLblPos val="none"/>
        <c:crossAx val="258461904"/>
        <c:crosses val="autoZero"/>
        <c:auto val="1"/>
        <c:lblOffset val="100"/>
        <c:baseTimeUnit val="years"/>
      </c:dateAx>
      <c:valAx>
        <c:axId val="258461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8461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formatCode="#,##0.00;&quot;△&quot;#,##0.00;&quot;-&quot;">
                  <c:v>125.34</c:v>
                </c:pt>
              </c:numCache>
            </c:numRef>
          </c:val>
          <c:extLst>
            <c:ext xmlns:c16="http://schemas.microsoft.com/office/drawing/2014/chart" uri="{C3380CC4-5D6E-409C-BE32-E72D297353CC}">
              <c16:uniqueId val="{00000000-AE6C-4C8A-A3EF-5669AC5BD280}"/>
            </c:ext>
          </c:extLst>
        </c:ser>
        <c:dLbls>
          <c:showLegendKey val="0"/>
          <c:showVal val="0"/>
          <c:showCatName val="0"/>
          <c:showSerName val="0"/>
          <c:showPercent val="0"/>
          <c:showBubbleSize val="0"/>
        </c:dLbls>
        <c:gapWidth val="150"/>
        <c:axId val="258463080"/>
        <c:axId val="258463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1081.8</c:v>
                </c:pt>
                <c:pt idx="1">
                  <c:v>974.93</c:v>
                </c:pt>
                <c:pt idx="2">
                  <c:v>855.8</c:v>
                </c:pt>
                <c:pt idx="3">
                  <c:v>789.46</c:v>
                </c:pt>
                <c:pt idx="4">
                  <c:v>826.83</c:v>
                </c:pt>
              </c:numCache>
            </c:numRef>
          </c:val>
          <c:smooth val="0"/>
          <c:extLst>
            <c:ext xmlns:c16="http://schemas.microsoft.com/office/drawing/2014/chart" uri="{C3380CC4-5D6E-409C-BE32-E72D297353CC}">
              <c16:uniqueId val="{00000001-AE6C-4C8A-A3EF-5669AC5BD280}"/>
            </c:ext>
          </c:extLst>
        </c:ser>
        <c:dLbls>
          <c:showLegendKey val="0"/>
          <c:showVal val="0"/>
          <c:showCatName val="0"/>
          <c:showSerName val="0"/>
          <c:showPercent val="0"/>
          <c:showBubbleSize val="0"/>
        </c:dLbls>
        <c:marker val="1"/>
        <c:smooth val="0"/>
        <c:axId val="258463080"/>
        <c:axId val="258463472"/>
      </c:lineChart>
      <c:dateAx>
        <c:axId val="258463080"/>
        <c:scaling>
          <c:orientation val="minMax"/>
        </c:scaling>
        <c:delete val="1"/>
        <c:axPos val="b"/>
        <c:numFmt formatCode="&quot;H&quot;yy" sourceLinked="1"/>
        <c:majorTickMark val="none"/>
        <c:minorTickMark val="none"/>
        <c:tickLblPos val="none"/>
        <c:crossAx val="258463472"/>
        <c:crosses val="autoZero"/>
        <c:auto val="1"/>
        <c:lblOffset val="100"/>
        <c:baseTimeUnit val="years"/>
      </c:dateAx>
      <c:valAx>
        <c:axId val="258463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8463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74.430000000000007</c:v>
                </c:pt>
                <c:pt idx="1">
                  <c:v>77.22</c:v>
                </c:pt>
                <c:pt idx="2">
                  <c:v>76.34</c:v>
                </c:pt>
                <c:pt idx="3">
                  <c:v>74.459999999999994</c:v>
                </c:pt>
                <c:pt idx="4">
                  <c:v>76</c:v>
                </c:pt>
              </c:numCache>
            </c:numRef>
          </c:val>
          <c:extLst>
            <c:ext xmlns:c16="http://schemas.microsoft.com/office/drawing/2014/chart" uri="{C3380CC4-5D6E-409C-BE32-E72D297353CC}">
              <c16:uniqueId val="{00000000-1CE2-4D07-BFCA-84E97C4B5B7C}"/>
            </c:ext>
          </c:extLst>
        </c:ser>
        <c:dLbls>
          <c:showLegendKey val="0"/>
          <c:showVal val="0"/>
          <c:showCatName val="0"/>
          <c:showSerName val="0"/>
          <c:showPercent val="0"/>
          <c:showBubbleSize val="0"/>
        </c:dLbls>
        <c:gapWidth val="150"/>
        <c:axId val="258464648"/>
        <c:axId val="258465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52.19</c:v>
                </c:pt>
                <c:pt idx="1">
                  <c:v>55.32</c:v>
                </c:pt>
                <c:pt idx="2">
                  <c:v>59.8</c:v>
                </c:pt>
                <c:pt idx="3">
                  <c:v>57.77</c:v>
                </c:pt>
                <c:pt idx="4">
                  <c:v>57.31</c:v>
                </c:pt>
              </c:numCache>
            </c:numRef>
          </c:val>
          <c:smooth val="0"/>
          <c:extLst>
            <c:ext xmlns:c16="http://schemas.microsoft.com/office/drawing/2014/chart" uri="{C3380CC4-5D6E-409C-BE32-E72D297353CC}">
              <c16:uniqueId val="{00000001-1CE2-4D07-BFCA-84E97C4B5B7C}"/>
            </c:ext>
          </c:extLst>
        </c:ser>
        <c:dLbls>
          <c:showLegendKey val="0"/>
          <c:showVal val="0"/>
          <c:showCatName val="0"/>
          <c:showSerName val="0"/>
          <c:showPercent val="0"/>
          <c:showBubbleSize val="0"/>
        </c:dLbls>
        <c:marker val="1"/>
        <c:smooth val="0"/>
        <c:axId val="258464648"/>
        <c:axId val="258465040"/>
      </c:lineChart>
      <c:dateAx>
        <c:axId val="258464648"/>
        <c:scaling>
          <c:orientation val="minMax"/>
        </c:scaling>
        <c:delete val="1"/>
        <c:axPos val="b"/>
        <c:numFmt formatCode="&quot;H&quot;yy" sourceLinked="1"/>
        <c:majorTickMark val="none"/>
        <c:minorTickMark val="none"/>
        <c:tickLblPos val="none"/>
        <c:crossAx val="258465040"/>
        <c:crosses val="autoZero"/>
        <c:auto val="1"/>
        <c:lblOffset val="100"/>
        <c:baseTimeUnit val="years"/>
      </c:dateAx>
      <c:valAx>
        <c:axId val="258465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8464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201.56</c:v>
                </c:pt>
                <c:pt idx="1">
                  <c:v>192.98</c:v>
                </c:pt>
                <c:pt idx="2">
                  <c:v>197.62</c:v>
                </c:pt>
                <c:pt idx="3">
                  <c:v>203.09</c:v>
                </c:pt>
                <c:pt idx="4">
                  <c:v>198.68</c:v>
                </c:pt>
              </c:numCache>
            </c:numRef>
          </c:val>
          <c:extLst>
            <c:ext xmlns:c16="http://schemas.microsoft.com/office/drawing/2014/chart" uri="{C3380CC4-5D6E-409C-BE32-E72D297353CC}">
              <c16:uniqueId val="{00000000-8081-477C-A293-84C66AE92BB4}"/>
            </c:ext>
          </c:extLst>
        </c:ser>
        <c:dLbls>
          <c:showLegendKey val="0"/>
          <c:showVal val="0"/>
          <c:showCatName val="0"/>
          <c:showSerName val="0"/>
          <c:showPercent val="0"/>
          <c:showBubbleSize val="0"/>
        </c:dLbls>
        <c:gapWidth val="150"/>
        <c:axId val="260822592"/>
        <c:axId val="260822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296.14</c:v>
                </c:pt>
                <c:pt idx="1">
                  <c:v>283.17</c:v>
                </c:pt>
                <c:pt idx="2">
                  <c:v>263.76</c:v>
                </c:pt>
                <c:pt idx="3">
                  <c:v>274.35000000000002</c:v>
                </c:pt>
                <c:pt idx="4">
                  <c:v>273.52</c:v>
                </c:pt>
              </c:numCache>
            </c:numRef>
          </c:val>
          <c:smooth val="0"/>
          <c:extLst>
            <c:ext xmlns:c16="http://schemas.microsoft.com/office/drawing/2014/chart" uri="{C3380CC4-5D6E-409C-BE32-E72D297353CC}">
              <c16:uniqueId val="{00000001-8081-477C-A293-84C66AE92BB4}"/>
            </c:ext>
          </c:extLst>
        </c:ser>
        <c:dLbls>
          <c:showLegendKey val="0"/>
          <c:showVal val="0"/>
          <c:showCatName val="0"/>
          <c:showSerName val="0"/>
          <c:showPercent val="0"/>
          <c:showBubbleSize val="0"/>
        </c:dLbls>
        <c:marker val="1"/>
        <c:smooth val="0"/>
        <c:axId val="260822592"/>
        <c:axId val="260822984"/>
      </c:lineChart>
      <c:dateAx>
        <c:axId val="260822592"/>
        <c:scaling>
          <c:orientation val="minMax"/>
        </c:scaling>
        <c:delete val="1"/>
        <c:axPos val="b"/>
        <c:numFmt formatCode="&quot;H&quot;yy" sourceLinked="1"/>
        <c:majorTickMark val="none"/>
        <c:minorTickMark val="none"/>
        <c:tickLblPos val="none"/>
        <c:crossAx val="260822984"/>
        <c:crosses val="autoZero"/>
        <c:auto val="1"/>
        <c:lblOffset val="100"/>
        <c:baseTimeUnit val="years"/>
      </c:dateAx>
      <c:valAx>
        <c:axId val="260822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082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3"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熊本県　芦北町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F2</v>
      </c>
      <c r="X8" s="72"/>
      <c r="Y8" s="72"/>
      <c r="Z8" s="72"/>
      <c r="AA8" s="72"/>
      <c r="AB8" s="72"/>
      <c r="AC8" s="72"/>
      <c r="AD8" s="73" t="str">
        <f>データ!$M$6</f>
        <v>非設置</v>
      </c>
      <c r="AE8" s="73"/>
      <c r="AF8" s="73"/>
      <c r="AG8" s="73"/>
      <c r="AH8" s="73"/>
      <c r="AI8" s="73"/>
      <c r="AJ8" s="73"/>
      <c r="AK8" s="3"/>
      <c r="AL8" s="69">
        <f>データ!S6</f>
        <v>16983</v>
      </c>
      <c r="AM8" s="69"/>
      <c r="AN8" s="69"/>
      <c r="AO8" s="69"/>
      <c r="AP8" s="69"/>
      <c r="AQ8" s="69"/>
      <c r="AR8" s="69"/>
      <c r="AS8" s="69"/>
      <c r="AT8" s="68">
        <f>データ!T6</f>
        <v>234</v>
      </c>
      <c r="AU8" s="68"/>
      <c r="AV8" s="68"/>
      <c r="AW8" s="68"/>
      <c r="AX8" s="68"/>
      <c r="AY8" s="68"/>
      <c r="AZ8" s="68"/>
      <c r="BA8" s="68"/>
      <c r="BB8" s="68">
        <f>データ!U6</f>
        <v>72.58</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21.87</v>
      </c>
      <c r="Q10" s="68"/>
      <c r="R10" s="68"/>
      <c r="S10" s="68"/>
      <c r="T10" s="68"/>
      <c r="U10" s="68"/>
      <c r="V10" s="68"/>
      <c r="W10" s="68">
        <f>データ!Q6</f>
        <v>94.99</v>
      </c>
      <c r="X10" s="68"/>
      <c r="Y10" s="68"/>
      <c r="Z10" s="68"/>
      <c r="AA10" s="68"/>
      <c r="AB10" s="68"/>
      <c r="AC10" s="68"/>
      <c r="AD10" s="69">
        <f>データ!R6</f>
        <v>3300</v>
      </c>
      <c r="AE10" s="69"/>
      <c r="AF10" s="69"/>
      <c r="AG10" s="69"/>
      <c r="AH10" s="69"/>
      <c r="AI10" s="69"/>
      <c r="AJ10" s="69"/>
      <c r="AK10" s="2"/>
      <c r="AL10" s="69">
        <f>データ!V6</f>
        <v>3680</v>
      </c>
      <c r="AM10" s="69"/>
      <c r="AN10" s="69"/>
      <c r="AO10" s="69"/>
      <c r="AP10" s="69"/>
      <c r="AQ10" s="69"/>
      <c r="AR10" s="69"/>
      <c r="AS10" s="69"/>
      <c r="AT10" s="68">
        <f>データ!W6</f>
        <v>1.89</v>
      </c>
      <c r="AU10" s="68"/>
      <c r="AV10" s="68"/>
      <c r="AW10" s="68"/>
      <c r="AX10" s="68"/>
      <c r="AY10" s="68"/>
      <c r="AZ10" s="68"/>
      <c r="BA10" s="68"/>
      <c r="BB10" s="68">
        <f>データ!X6</f>
        <v>1947.09</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4" t="s">
        <v>118</v>
      </c>
      <c r="BM16" s="85"/>
      <c r="BN16" s="85"/>
      <c r="BO16" s="85"/>
      <c r="BP16" s="85"/>
      <c r="BQ16" s="85"/>
      <c r="BR16" s="85"/>
      <c r="BS16" s="85"/>
      <c r="BT16" s="85"/>
      <c r="BU16" s="85"/>
      <c r="BV16" s="85"/>
      <c r="BW16" s="85"/>
      <c r="BX16" s="85"/>
      <c r="BY16" s="85"/>
      <c r="BZ16" s="8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4"/>
      <c r="BM17" s="85"/>
      <c r="BN17" s="85"/>
      <c r="BO17" s="85"/>
      <c r="BP17" s="85"/>
      <c r="BQ17" s="85"/>
      <c r="BR17" s="85"/>
      <c r="BS17" s="85"/>
      <c r="BT17" s="85"/>
      <c r="BU17" s="85"/>
      <c r="BV17" s="85"/>
      <c r="BW17" s="85"/>
      <c r="BX17" s="85"/>
      <c r="BY17" s="85"/>
      <c r="BZ17" s="8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4"/>
      <c r="BM18" s="85"/>
      <c r="BN18" s="85"/>
      <c r="BO18" s="85"/>
      <c r="BP18" s="85"/>
      <c r="BQ18" s="85"/>
      <c r="BR18" s="85"/>
      <c r="BS18" s="85"/>
      <c r="BT18" s="85"/>
      <c r="BU18" s="85"/>
      <c r="BV18" s="85"/>
      <c r="BW18" s="85"/>
      <c r="BX18" s="85"/>
      <c r="BY18" s="85"/>
      <c r="BZ18" s="8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4"/>
      <c r="BM19" s="85"/>
      <c r="BN19" s="85"/>
      <c r="BO19" s="85"/>
      <c r="BP19" s="85"/>
      <c r="BQ19" s="85"/>
      <c r="BR19" s="85"/>
      <c r="BS19" s="85"/>
      <c r="BT19" s="85"/>
      <c r="BU19" s="85"/>
      <c r="BV19" s="85"/>
      <c r="BW19" s="85"/>
      <c r="BX19" s="85"/>
      <c r="BY19" s="85"/>
      <c r="BZ19" s="8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4"/>
      <c r="BM20" s="85"/>
      <c r="BN20" s="85"/>
      <c r="BO20" s="85"/>
      <c r="BP20" s="85"/>
      <c r="BQ20" s="85"/>
      <c r="BR20" s="85"/>
      <c r="BS20" s="85"/>
      <c r="BT20" s="85"/>
      <c r="BU20" s="85"/>
      <c r="BV20" s="85"/>
      <c r="BW20" s="85"/>
      <c r="BX20" s="85"/>
      <c r="BY20" s="85"/>
      <c r="BZ20" s="8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4"/>
      <c r="BM21" s="85"/>
      <c r="BN21" s="85"/>
      <c r="BO21" s="85"/>
      <c r="BP21" s="85"/>
      <c r="BQ21" s="85"/>
      <c r="BR21" s="85"/>
      <c r="BS21" s="85"/>
      <c r="BT21" s="85"/>
      <c r="BU21" s="85"/>
      <c r="BV21" s="85"/>
      <c r="BW21" s="85"/>
      <c r="BX21" s="85"/>
      <c r="BY21" s="85"/>
      <c r="BZ21" s="8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4"/>
      <c r="BM22" s="85"/>
      <c r="BN22" s="85"/>
      <c r="BO22" s="85"/>
      <c r="BP22" s="85"/>
      <c r="BQ22" s="85"/>
      <c r="BR22" s="85"/>
      <c r="BS22" s="85"/>
      <c r="BT22" s="85"/>
      <c r="BU22" s="85"/>
      <c r="BV22" s="85"/>
      <c r="BW22" s="85"/>
      <c r="BX22" s="85"/>
      <c r="BY22" s="85"/>
      <c r="BZ22" s="8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4"/>
      <c r="BM23" s="85"/>
      <c r="BN23" s="85"/>
      <c r="BO23" s="85"/>
      <c r="BP23" s="85"/>
      <c r="BQ23" s="85"/>
      <c r="BR23" s="85"/>
      <c r="BS23" s="85"/>
      <c r="BT23" s="85"/>
      <c r="BU23" s="85"/>
      <c r="BV23" s="85"/>
      <c r="BW23" s="85"/>
      <c r="BX23" s="85"/>
      <c r="BY23" s="85"/>
      <c r="BZ23" s="8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4"/>
      <c r="BM24" s="85"/>
      <c r="BN24" s="85"/>
      <c r="BO24" s="85"/>
      <c r="BP24" s="85"/>
      <c r="BQ24" s="85"/>
      <c r="BR24" s="85"/>
      <c r="BS24" s="85"/>
      <c r="BT24" s="85"/>
      <c r="BU24" s="85"/>
      <c r="BV24" s="85"/>
      <c r="BW24" s="85"/>
      <c r="BX24" s="85"/>
      <c r="BY24" s="85"/>
      <c r="BZ24" s="8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4"/>
      <c r="BM25" s="85"/>
      <c r="BN25" s="85"/>
      <c r="BO25" s="85"/>
      <c r="BP25" s="85"/>
      <c r="BQ25" s="85"/>
      <c r="BR25" s="85"/>
      <c r="BS25" s="85"/>
      <c r="BT25" s="85"/>
      <c r="BU25" s="85"/>
      <c r="BV25" s="85"/>
      <c r="BW25" s="85"/>
      <c r="BX25" s="85"/>
      <c r="BY25" s="85"/>
      <c r="BZ25" s="8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4"/>
      <c r="BM26" s="85"/>
      <c r="BN26" s="85"/>
      <c r="BO26" s="85"/>
      <c r="BP26" s="85"/>
      <c r="BQ26" s="85"/>
      <c r="BR26" s="85"/>
      <c r="BS26" s="85"/>
      <c r="BT26" s="85"/>
      <c r="BU26" s="85"/>
      <c r="BV26" s="85"/>
      <c r="BW26" s="85"/>
      <c r="BX26" s="85"/>
      <c r="BY26" s="85"/>
      <c r="BZ26" s="8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4"/>
      <c r="BM27" s="85"/>
      <c r="BN27" s="85"/>
      <c r="BO27" s="85"/>
      <c r="BP27" s="85"/>
      <c r="BQ27" s="85"/>
      <c r="BR27" s="85"/>
      <c r="BS27" s="85"/>
      <c r="BT27" s="85"/>
      <c r="BU27" s="85"/>
      <c r="BV27" s="85"/>
      <c r="BW27" s="85"/>
      <c r="BX27" s="85"/>
      <c r="BY27" s="85"/>
      <c r="BZ27" s="8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4"/>
      <c r="BM28" s="85"/>
      <c r="BN28" s="85"/>
      <c r="BO28" s="85"/>
      <c r="BP28" s="85"/>
      <c r="BQ28" s="85"/>
      <c r="BR28" s="85"/>
      <c r="BS28" s="85"/>
      <c r="BT28" s="85"/>
      <c r="BU28" s="85"/>
      <c r="BV28" s="85"/>
      <c r="BW28" s="85"/>
      <c r="BX28" s="85"/>
      <c r="BY28" s="85"/>
      <c r="BZ28" s="8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4"/>
      <c r="BM29" s="85"/>
      <c r="BN29" s="85"/>
      <c r="BO29" s="85"/>
      <c r="BP29" s="85"/>
      <c r="BQ29" s="85"/>
      <c r="BR29" s="85"/>
      <c r="BS29" s="85"/>
      <c r="BT29" s="85"/>
      <c r="BU29" s="85"/>
      <c r="BV29" s="85"/>
      <c r="BW29" s="85"/>
      <c r="BX29" s="85"/>
      <c r="BY29" s="85"/>
      <c r="BZ29" s="8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4"/>
      <c r="BM30" s="85"/>
      <c r="BN30" s="85"/>
      <c r="BO30" s="85"/>
      <c r="BP30" s="85"/>
      <c r="BQ30" s="85"/>
      <c r="BR30" s="85"/>
      <c r="BS30" s="85"/>
      <c r="BT30" s="85"/>
      <c r="BU30" s="85"/>
      <c r="BV30" s="85"/>
      <c r="BW30" s="85"/>
      <c r="BX30" s="85"/>
      <c r="BY30" s="85"/>
      <c r="BZ30" s="8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4"/>
      <c r="BM31" s="85"/>
      <c r="BN31" s="85"/>
      <c r="BO31" s="85"/>
      <c r="BP31" s="85"/>
      <c r="BQ31" s="85"/>
      <c r="BR31" s="85"/>
      <c r="BS31" s="85"/>
      <c r="BT31" s="85"/>
      <c r="BU31" s="85"/>
      <c r="BV31" s="85"/>
      <c r="BW31" s="85"/>
      <c r="BX31" s="85"/>
      <c r="BY31" s="85"/>
      <c r="BZ31" s="8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4"/>
      <c r="BM32" s="85"/>
      <c r="BN32" s="85"/>
      <c r="BO32" s="85"/>
      <c r="BP32" s="85"/>
      <c r="BQ32" s="85"/>
      <c r="BR32" s="85"/>
      <c r="BS32" s="85"/>
      <c r="BT32" s="85"/>
      <c r="BU32" s="85"/>
      <c r="BV32" s="85"/>
      <c r="BW32" s="85"/>
      <c r="BX32" s="85"/>
      <c r="BY32" s="85"/>
      <c r="BZ32" s="8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4"/>
      <c r="BM33" s="85"/>
      <c r="BN33" s="85"/>
      <c r="BO33" s="85"/>
      <c r="BP33" s="85"/>
      <c r="BQ33" s="85"/>
      <c r="BR33" s="85"/>
      <c r="BS33" s="85"/>
      <c r="BT33" s="85"/>
      <c r="BU33" s="85"/>
      <c r="BV33" s="85"/>
      <c r="BW33" s="85"/>
      <c r="BX33" s="85"/>
      <c r="BY33" s="85"/>
      <c r="BZ33" s="8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4"/>
      <c r="BM34" s="85"/>
      <c r="BN34" s="85"/>
      <c r="BO34" s="85"/>
      <c r="BP34" s="85"/>
      <c r="BQ34" s="85"/>
      <c r="BR34" s="85"/>
      <c r="BS34" s="85"/>
      <c r="BT34" s="85"/>
      <c r="BU34" s="85"/>
      <c r="BV34" s="85"/>
      <c r="BW34" s="85"/>
      <c r="BX34" s="85"/>
      <c r="BY34" s="85"/>
      <c r="BZ34" s="8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4"/>
      <c r="BM35" s="85"/>
      <c r="BN35" s="85"/>
      <c r="BO35" s="85"/>
      <c r="BP35" s="85"/>
      <c r="BQ35" s="85"/>
      <c r="BR35" s="85"/>
      <c r="BS35" s="85"/>
      <c r="BT35" s="85"/>
      <c r="BU35" s="85"/>
      <c r="BV35" s="85"/>
      <c r="BW35" s="85"/>
      <c r="BX35" s="85"/>
      <c r="BY35" s="85"/>
      <c r="BZ35" s="8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4"/>
      <c r="BM36" s="85"/>
      <c r="BN36" s="85"/>
      <c r="BO36" s="85"/>
      <c r="BP36" s="85"/>
      <c r="BQ36" s="85"/>
      <c r="BR36" s="85"/>
      <c r="BS36" s="85"/>
      <c r="BT36" s="85"/>
      <c r="BU36" s="85"/>
      <c r="BV36" s="85"/>
      <c r="BW36" s="85"/>
      <c r="BX36" s="85"/>
      <c r="BY36" s="85"/>
      <c r="BZ36" s="8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4"/>
      <c r="BM37" s="85"/>
      <c r="BN37" s="85"/>
      <c r="BO37" s="85"/>
      <c r="BP37" s="85"/>
      <c r="BQ37" s="85"/>
      <c r="BR37" s="85"/>
      <c r="BS37" s="85"/>
      <c r="BT37" s="85"/>
      <c r="BU37" s="85"/>
      <c r="BV37" s="85"/>
      <c r="BW37" s="85"/>
      <c r="BX37" s="85"/>
      <c r="BY37" s="85"/>
      <c r="BZ37" s="8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4"/>
      <c r="BM38" s="85"/>
      <c r="BN38" s="85"/>
      <c r="BO38" s="85"/>
      <c r="BP38" s="85"/>
      <c r="BQ38" s="85"/>
      <c r="BR38" s="85"/>
      <c r="BS38" s="85"/>
      <c r="BT38" s="85"/>
      <c r="BU38" s="85"/>
      <c r="BV38" s="85"/>
      <c r="BW38" s="85"/>
      <c r="BX38" s="85"/>
      <c r="BY38" s="85"/>
      <c r="BZ38" s="8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4"/>
      <c r="BM39" s="85"/>
      <c r="BN39" s="85"/>
      <c r="BO39" s="85"/>
      <c r="BP39" s="85"/>
      <c r="BQ39" s="85"/>
      <c r="BR39" s="85"/>
      <c r="BS39" s="85"/>
      <c r="BT39" s="85"/>
      <c r="BU39" s="85"/>
      <c r="BV39" s="85"/>
      <c r="BW39" s="85"/>
      <c r="BX39" s="85"/>
      <c r="BY39" s="85"/>
      <c r="BZ39" s="8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4"/>
      <c r="BM40" s="85"/>
      <c r="BN40" s="85"/>
      <c r="BO40" s="85"/>
      <c r="BP40" s="85"/>
      <c r="BQ40" s="85"/>
      <c r="BR40" s="85"/>
      <c r="BS40" s="85"/>
      <c r="BT40" s="85"/>
      <c r="BU40" s="85"/>
      <c r="BV40" s="85"/>
      <c r="BW40" s="85"/>
      <c r="BX40" s="85"/>
      <c r="BY40" s="85"/>
      <c r="BZ40" s="8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4"/>
      <c r="BM41" s="85"/>
      <c r="BN41" s="85"/>
      <c r="BO41" s="85"/>
      <c r="BP41" s="85"/>
      <c r="BQ41" s="85"/>
      <c r="BR41" s="85"/>
      <c r="BS41" s="85"/>
      <c r="BT41" s="85"/>
      <c r="BU41" s="85"/>
      <c r="BV41" s="85"/>
      <c r="BW41" s="85"/>
      <c r="BX41" s="85"/>
      <c r="BY41" s="85"/>
      <c r="BZ41" s="8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4"/>
      <c r="BM42" s="85"/>
      <c r="BN42" s="85"/>
      <c r="BO42" s="85"/>
      <c r="BP42" s="85"/>
      <c r="BQ42" s="85"/>
      <c r="BR42" s="85"/>
      <c r="BS42" s="85"/>
      <c r="BT42" s="85"/>
      <c r="BU42" s="85"/>
      <c r="BV42" s="85"/>
      <c r="BW42" s="85"/>
      <c r="BX42" s="85"/>
      <c r="BY42" s="85"/>
      <c r="BZ42" s="8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4"/>
      <c r="BM43" s="85"/>
      <c r="BN43" s="85"/>
      <c r="BO43" s="85"/>
      <c r="BP43" s="85"/>
      <c r="BQ43" s="85"/>
      <c r="BR43" s="85"/>
      <c r="BS43" s="85"/>
      <c r="BT43" s="85"/>
      <c r="BU43" s="85"/>
      <c r="BV43" s="85"/>
      <c r="BW43" s="85"/>
      <c r="BX43" s="85"/>
      <c r="BY43" s="85"/>
      <c r="BZ43" s="8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7"/>
      <c r="BM44" s="88"/>
      <c r="BN44" s="88"/>
      <c r="BO44" s="88"/>
      <c r="BP44" s="88"/>
      <c r="BQ44" s="88"/>
      <c r="BR44" s="88"/>
      <c r="BS44" s="88"/>
      <c r="BT44" s="88"/>
      <c r="BU44" s="88"/>
      <c r="BV44" s="88"/>
      <c r="BW44" s="88"/>
      <c r="BX44" s="88"/>
      <c r="BY44" s="88"/>
      <c r="BZ44" s="8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116</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117</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【765.47】</v>
      </c>
      <c r="I86" s="26" t="str">
        <f>データ!CA6</f>
        <v>【59.59】</v>
      </c>
      <c r="J86" s="26" t="str">
        <f>データ!CL6</f>
        <v>【257.86】</v>
      </c>
      <c r="K86" s="26" t="str">
        <f>データ!CW6</f>
        <v>【51.30】</v>
      </c>
      <c r="L86" s="26" t="str">
        <f>データ!DH6</f>
        <v>【86.22】</v>
      </c>
      <c r="M86" s="26" t="s">
        <v>44</v>
      </c>
      <c r="N86" s="26" t="s">
        <v>44</v>
      </c>
      <c r="O86" s="26" t="str">
        <f>データ!EO6</f>
        <v>【0.02】</v>
      </c>
    </row>
  </sheetData>
  <sheetProtection algorithmName="SHA-512" hashValue="Du9qwN2rRRkN6A2x0AZpKrhp0r82AQ5CGMvoS0j7F9tfwRU2VaQT93XrK/UfeQOG0oNkNmwrghqy5OqvdzNhXQ==" saltValue="g/IQAmPj/kHyU4WydkWS8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434825</v>
      </c>
      <c r="D6" s="33">
        <f t="shared" si="3"/>
        <v>47</v>
      </c>
      <c r="E6" s="33">
        <f t="shared" si="3"/>
        <v>17</v>
      </c>
      <c r="F6" s="33">
        <f t="shared" si="3"/>
        <v>5</v>
      </c>
      <c r="G6" s="33">
        <f t="shared" si="3"/>
        <v>0</v>
      </c>
      <c r="H6" s="33" t="str">
        <f t="shared" si="3"/>
        <v>熊本県　芦北町</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21.87</v>
      </c>
      <c r="Q6" s="34">
        <f t="shared" si="3"/>
        <v>94.99</v>
      </c>
      <c r="R6" s="34">
        <f t="shared" si="3"/>
        <v>3300</v>
      </c>
      <c r="S6" s="34">
        <f t="shared" si="3"/>
        <v>16983</v>
      </c>
      <c r="T6" s="34">
        <f t="shared" si="3"/>
        <v>234</v>
      </c>
      <c r="U6" s="34">
        <f t="shared" si="3"/>
        <v>72.58</v>
      </c>
      <c r="V6" s="34">
        <f t="shared" si="3"/>
        <v>3680</v>
      </c>
      <c r="W6" s="34">
        <f t="shared" si="3"/>
        <v>1.89</v>
      </c>
      <c r="X6" s="34">
        <f t="shared" si="3"/>
        <v>1947.09</v>
      </c>
      <c r="Y6" s="35">
        <f>IF(Y7="",NA(),Y7)</f>
        <v>80.930000000000007</v>
      </c>
      <c r="Z6" s="35">
        <f t="shared" ref="Z6:AH6" si="4">IF(Z7="",NA(),Z7)</f>
        <v>88.38</v>
      </c>
      <c r="AA6" s="35">
        <f t="shared" si="4"/>
        <v>87.94</v>
      </c>
      <c r="AB6" s="35">
        <f t="shared" si="4"/>
        <v>87.71</v>
      </c>
      <c r="AC6" s="35">
        <f t="shared" si="4"/>
        <v>87.4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5">
        <f t="shared" si="7"/>
        <v>125.34</v>
      </c>
      <c r="BK6" s="35">
        <f t="shared" si="7"/>
        <v>1081.8</v>
      </c>
      <c r="BL6" s="35">
        <f t="shared" si="7"/>
        <v>974.93</v>
      </c>
      <c r="BM6" s="35">
        <f t="shared" si="7"/>
        <v>855.8</v>
      </c>
      <c r="BN6" s="35">
        <f t="shared" si="7"/>
        <v>789.46</v>
      </c>
      <c r="BO6" s="35">
        <f t="shared" si="7"/>
        <v>826.83</v>
      </c>
      <c r="BP6" s="34" t="str">
        <f>IF(BP7="","",IF(BP7="-","【-】","【"&amp;SUBSTITUTE(TEXT(BP7,"#,##0.00"),"-","△")&amp;"】"))</f>
        <v>【765.47】</v>
      </c>
      <c r="BQ6" s="35">
        <f>IF(BQ7="",NA(),BQ7)</f>
        <v>74.430000000000007</v>
      </c>
      <c r="BR6" s="35">
        <f t="shared" ref="BR6:BZ6" si="8">IF(BR7="",NA(),BR7)</f>
        <v>77.22</v>
      </c>
      <c r="BS6" s="35">
        <f t="shared" si="8"/>
        <v>76.34</v>
      </c>
      <c r="BT6" s="35">
        <f t="shared" si="8"/>
        <v>74.459999999999994</v>
      </c>
      <c r="BU6" s="35">
        <f t="shared" si="8"/>
        <v>76</v>
      </c>
      <c r="BV6" s="35">
        <f t="shared" si="8"/>
        <v>52.19</v>
      </c>
      <c r="BW6" s="35">
        <f t="shared" si="8"/>
        <v>55.32</v>
      </c>
      <c r="BX6" s="35">
        <f t="shared" si="8"/>
        <v>59.8</v>
      </c>
      <c r="BY6" s="35">
        <f t="shared" si="8"/>
        <v>57.77</v>
      </c>
      <c r="BZ6" s="35">
        <f t="shared" si="8"/>
        <v>57.31</v>
      </c>
      <c r="CA6" s="34" t="str">
        <f>IF(CA7="","",IF(CA7="-","【-】","【"&amp;SUBSTITUTE(TEXT(CA7,"#,##0.00"),"-","△")&amp;"】"))</f>
        <v>【59.59】</v>
      </c>
      <c r="CB6" s="35">
        <f>IF(CB7="",NA(),CB7)</f>
        <v>201.56</v>
      </c>
      <c r="CC6" s="35">
        <f t="shared" ref="CC6:CK6" si="9">IF(CC7="",NA(),CC7)</f>
        <v>192.98</v>
      </c>
      <c r="CD6" s="35">
        <f t="shared" si="9"/>
        <v>197.62</v>
      </c>
      <c r="CE6" s="35">
        <f t="shared" si="9"/>
        <v>203.09</v>
      </c>
      <c r="CF6" s="35">
        <f t="shared" si="9"/>
        <v>198.68</v>
      </c>
      <c r="CG6" s="35">
        <f t="shared" si="9"/>
        <v>296.14</v>
      </c>
      <c r="CH6" s="35">
        <f t="shared" si="9"/>
        <v>283.17</v>
      </c>
      <c r="CI6" s="35">
        <f t="shared" si="9"/>
        <v>263.76</v>
      </c>
      <c r="CJ6" s="35">
        <f t="shared" si="9"/>
        <v>274.35000000000002</v>
      </c>
      <c r="CK6" s="35">
        <f t="shared" si="9"/>
        <v>273.52</v>
      </c>
      <c r="CL6" s="34" t="str">
        <f>IF(CL7="","",IF(CL7="-","【-】","【"&amp;SUBSTITUTE(TEXT(CL7,"#,##0.00"),"-","△")&amp;"】"))</f>
        <v>【257.86】</v>
      </c>
      <c r="CM6" s="35">
        <f>IF(CM7="",NA(),CM7)</f>
        <v>78.05</v>
      </c>
      <c r="CN6" s="35">
        <f t="shared" ref="CN6:CV6" si="10">IF(CN7="",NA(),CN7)</f>
        <v>80.290000000000006</v>
      </c>
      <c r="CO6" s="35">
        <f t="shared" si="10"/>
        <v>75.03</v>
      </c>
      <c r="CP6" s="35">
        <f t="shared" si="10"/>
        <v>74.3</v>
      </c>
      <c r="CQ6" s="35">
        <f t="shared" si="10"/>
        <v>75.39</v>
      </c>
      <c r="CR6" s="35">
        <f t="shared" si="10"/>
        <v>52.31</v>
      </c>
      <c r="CS6" s="35">
        <f t="shared" si="10"/>
        <v>60.65</v>
      </c>
      <c r="CT6" s="35">
        <f t="shared" si="10"/>
        <v>51.75</v>
      </c>
      <c r="CU6" s="35">
        <f t="shared" si="10"/>
        <v>50.68</v>
      </c>
      <c r="CV6" s="35">
        <f t="shared" si="10"/>
        <v>50.14</v>
      </c>
      <c r="CW6" s="34" t="str">
        <f>IF(CW7="","",IF(CW7="-","【-】","【"&amp;SUBSTITUTE(TEXT(CW7,"#,##0.00"),"-","△")&amp;"】"))</f>
        <v>【51.30】</v>
      </c>
      <c r="CX6" s="35">
        <f>IF(CX7="",NA(),CX7)</f>
        <v>80.069999999999993</v>
      </c>
      <c r="CY6" s="35">
        <f t="shared" ref="CY6:DG6" si="11">IF(CY7="",NA(),CY7)</f>
        <v>80.78</v>
      </c>
      <c r="CZ6" s="35">
        <f t="shared" si="11"/>
        <v>81.5</v>
      </c>
      <c r="DA6" s="35">
        <f t="shared" si="11"/>
        <v>80.64</v>
      </c>
      <c r="DB6" s="35">
        <f t="shared" si="11"/>
        <v>83.23</v>
      </c>
      <c r="DC6" s="35">
        <f t="shared" si="11"/>
        <v>84.32</v>
      </c>
      <c r="DD6" s="35">
        <f t="shared" si="11"/>
        <v>84.58</v>
      </c>
      <c r="DE6" s="35">
        <f t="shared" si="11"/>
        <v>84.84</v>
      </c>
      <c r="DF6" s="35">
        <f t="shared" si="11"/>
        <v>84.86</v>
      </c>
      <c r="DG6" s="35">
        <f t="shared" si="11"/>
        <v>84.98</v>
      </c>
      <c r="DH6" s="34" t="str">
        <f>IF(DH7="","",IF(DH7="-","【-】","【"&amp;SUBSTITUTE(TEXT(DH7,"#,##0.00"),"-","△")&amp;"】"))</f>
        <v>【86.22】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0.01</v>
      </c>
      <c r="EK6" s="35">
        <f t="shared" si="14"/>
        <v>2.0499999999999998</v>
      </c>
      <c r="EL6" s="35">
        <f t="shared" si="14"/>
        <v>0.01</v>
      </c>
      <c r="EM6" s="35">
        <f t="shared" si="14"/>
        <v>0.01</v>
      </c>
      <c r="EN6" s="35">
        <f t="shared" si="14"/>
        <v>0.02</v>
      </c>
      <c r="EO6" s="34" t="str">
        <f>IF(EO7="","",IF(EO7="-","【-】","【"&amp;SUBSTITUTE(TEXT(EO7,"#,##0.00"),"-","△")&amp;"】"))</f>
        <v>【0.02】</v>
      </c>
    </row>
    <row r="7" spans="1:145" s="36" customFormat="1" x14ac:dyDescent="0.15">
      <c r="A7" s="28"/>
      <c r="B7" s="37">
        <v>2019</v>
      </c>
      <c r="C7" s="37">
        <v>434825</v>
      </c>
      <c r="D7" s="37">
        <v>47</v>
      </c>
      <c r="E7" s="37">
        <v>17</v>
      </c>
      <c r="F7" s="37">
        <v>5</v>
      </c>
      <c r="G7" s="37">
        <v>0</v>
      </c>
      <c r="H7" s="37" t="s">
        <v>98</v>
      </c>
      <c r="I7" s="37" t="s">
        <v>99</v>
      </c>
      <c r="J7" s="37" t="s">
        <v>100</v>
      </c>
      <c r="K7" s="37" t="s">
        <v>101</v>
      </c>
      <c r="L7" s="37" t="s">
        <v>102</v>
      </c>
      <c r="M7" s="37" t="s">
        <v>103</v>
      </c>
      <c r="N7" s="38" t="s">
        <v>104</v>
      </c>
      <c r="O7" s="38" t="s">
        <v>105</v>
      </c>
      <c r="P7" s="38">
        <v>21.87</v>
      </c>
      <c r="Q7" s="38">
        <v>94.99</v>
      </c>
      <c r="R7" s="38">
        <v>3300</v>
      </c>
      <c r="S7" s="38">
        <v>16983</v>
      </c>
      <c r="T7" s="38">
        <v>234</v>
      </c>
      <c r="U7" s="38">
        <v>72.58</v>
      </c>
      <c r="V7" s="38">
        <v>3680</v>
      </c>
      <c r="W7" s="38">
        <v>1.89</v>
      </c>
      <c r="X7" s="38">
        <v>1947.09</v>
      </c>
      <c r="Y7" s="38">
        <v>80.930000000000007</v>
      </c>
      <c r="Z7" s="38">
        <v>88.38</v>
      </c>
      <c r="AA7" s="38">
        <v>87.94</v>
      </c>
      <c r="AB7" s="38">
        <v>87.71</v>
      </c>
      <c r="AC7" s="38">
        <v>87.4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125.34</v>
      </c>
      <c r="BK7" s="38">
        <v>1081.8</v>
      </c>
      <c r="BL7" s="38">
        <v>974.93</v>
      </c>
      <c r="BM7" s="38">
        <v>855.8</v>
      </c>
      <c r="BN7" s="38">
        <v>789.46</v>
      </c>
      <c r="BO7" s="38">
        <v>826.83</v>
      </c>
      <c r="BP7" s="38">
        <v>765.47</v>
      </c>
      <c r="BQ7" s="38">
        <v>74.430000000000007</v>
      </c>
      <c r="BR7" s="38">
        <v>77.22</v>
      </c>
      <c r="BS7" s="38">
        <v>76.34</v>
      </c>
      <c r="BT7" s="38">
        <v>74.459999999999994</v>
      </c>
      <c r="BU7" s="38">
        <v>76</v>
      </c>
      <c r="BV7" s="38">
        <v>52.19</v>
      </c>
      <c r="BW7" s="38">
        <v>55.32</v>
      </c>
      <c r="BX7" s="38">
        <v>59.8</v>
      </c>
      <c r="BY7" s="38">
        <v>57.77</v>
      </c>
      <c r="BZ7" s="38">
        <v>57.31</v>
      </c>
      <c r="CA7" s="38">
        <v>59.59</v>
      </c>
      <c r="CB7" s="38">
        <v>201.56</v>
      </c>
      <c r="CC7" s="38">
        <v>192.98</v>
      </c>
      <c r="CD7" s="38">
        <v>197.62</v>
      </c>
      <c r="CE7" s="38">
        <v>203.09</v>
      </c>
      <c r="CF7" s="38">
        <v>198.68</v>
      </c>
      <c r="CG7" s="38">
        <v>296.14</v>
      </c>
      <c r="CH7" s="38">
        <v>283.17</v>
      </c>
      <c r="CI7" s="38">
        <v>263.76</v>
      </c>
      <c r="CJ7" s="38">
        <v>274.35000000000002</v>
      </c>
      <c r="CK7" s="38">
        <v>273.52</v>
      </c>
      <c r="CL7" s="38">
        <v>257.86</v>
      </c>
      <c r="CM7" s="38">
        <v>78.05</v>
      </c>
      <c r="CN7" s="38">
        <v>80.290000000000006</v>
      </c>
      <c r="CO7" s="38">
        <v>75.03</v>
      </c>
      <c r="CP7" s="38">
        <v>74.3</v>
      </c>
      <c r="CQ7" s="38">
        <v>75.39</v>
      </c>
      <c r="CR7" s="38">
        <v>52.31</v>
      </c>
      <c r="CS7" s="38">
        <v>60.65</v>
      </c>
      <c r="CT7" s="38">
        <v>51.75</v>
      </c>
      <c r="CU7" s="38">
        <v>50.68</v>
      </c>
      <c r="CV7" s="38">
        <v>50.14</v>
      </c>
      <c r="CW7" s="38">
        <v>51.3</v>
      </c>
      <c r="CX7" s="38">
        <v>80.069999999999993</v>
      </c>
      <c r="CY7" s="38">
        <v>80.78</v>
      </c>
      <c r="CZ7" s="38">
        <v>81.5</v>
      </c>
      <c r="DA7" s="38">
        <v>80.64</v>
      </c>
      <c r="DB7" s="38">
        <v>83.23</v>
      </c>
      <c r="DC7" s="38">
        <v>84.32</v>
      </c>
      <c r="DD7" s="38">
        <v>84.58</v>
      </c>
      <c r="DE7" s="38">
        <v>84.84</v>
      </c>
      <c r="DF7" s="38">
        <v>84.86</v>
      </c>
      <c r="DG7" s="38">
        <v>84.98</v>
      </c>
      <c r="DH7" s="38">
        <v>86.22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0.01</v>
      </c>
      <c r="EK7" s="38">
        <v>2.0499999999999998</v>
      </c>
      <c r="EL7" s="38">
        <v>0.01</v>
      </c>
      <c r="EM7" s="38">
        <v>0.01</v>
      </c>
      <c r="EN7" s="38">
        <v>0.02</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113</v>
      </c>
      <c r="D13" t="s">
        <v>113</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2021-02-12T08:18:24Z</cp:lastPrinted>
  <dcterms:created xsi:type="dcterms:W3CDTF">2020-12-04T03:09:15Z</dcterms:created>
  <dcterms:modified xsi:type="dcterms:W3CDTF">2021-02-12T08:19:34Z</dcterms:modified>
  <cp:category/>
</cp:coreProperties>
</file>